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29metals.sharepoint.com/sites/BusinessDevelopment/Shared Documents/Quarterly Reporting/2025/Dec-Qtr-25/FINAL/"/>
    </mc:Choice>
  </mc:AlternateContent>
  <xr:revisionPtr revIDLastSave="175" documentId="8_{058DE039-03CA-4BE7-B7A1-D1F5631BD9BA}" xr6:coauthVersionLast="47" xr6:coauthVersionMax="47" xr10:uidLastSave="{40E7EF8B-9D1C-4A94-AF1C-5AC50BCCAB22}"/>
  <bookViews>
    <workbookView xWindow="-120" yWindow="-120" windowWidth="51840" windowHeight="21120" tabRatio="767" firstSheet="1" activeTab="1" xr2:uid="{00000000-000D-0000-FFFF-FFFF00000000}"/>
  </bookViews>
  <sheets>
    <sheet name="__FDSCACHE__" sheetId="63" state="veryHidden" r:id="rId1"/>
    <sheet name="Terms of Use and Important Info" sheetId="215" r:id="rId2"/>
    <sheet name="29Metals_Group_Stats (Q)" sheetId="212" r:id="rId3"/>
    <sheet name="Golden_Grove_Stats (Q)" sheetId="214" r:id="rId4"/>
    <sheet name="Capricorn_Copper_Stats (Q)" sheetId="21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_" hidden="1">#REF!</definedName>
    <definedName name="____________z2" hidden="1">{"Sch00",#N/A,FALSE,"1";"Contents",#N/A,FALSE,"1"}</definedName>
    <definedName name="____________z3" hidden="1">{"Sch01",#N/A,FALSE,"2";"Sch02",#N/A,FALSE,"2";"Sch03",#N/A,FALSE,"2";"Sch04",#N/A,FALSE,"2";"Sch05",#N/A,FALSE,"2";"Sch06",#N/A,FALSE,"2";"Sch17",#N/A,FALSE,"2";"Sch19",#N/A,FALSE,"2";"Sch20",#N/A,FALSE,"2";"Sch21",#N/A,FALSE,"2";"Sch26",#N/A,FALSE,"2"}</definedName>
    <definedName name="_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2" hidden="1">{"Sch00",#N/A,FALSE,"1";"Contents",#N/A,FALSE,"1"}</definedName>
    <definedName name="___________z3" hidden="1">{"Sch01",#N/A,FALSE,"2";"Sch02",#N/A,FALSE,"2";"Sch03",#N/A,FALSE,"2";"Sch04",#N/A,FALSE,"2";"Sch05",#N/A,FALSE,"2";"Sch06",#N/A,FALSE,"2";"Sch17",#N/A,FALSE,"2";"Sch19",#N/A,FALSE,"2";"Sch20",#N/A,FALSE,"2";"Sch21",#N/A,FALSE,"2";"Sch26",#N/A,FALSE,"2"}</definedName>
    <definedName name="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2" hidden="1">{"Sch00",#N/A,FALSE,"1";"Contents",#N/A,FALSE,"1"}</definedName>
    <definedName name="__________z3" hidden="1">{"Sch01",#N/A,FALSE,"2";"Sch02",#N/A,FALSE,"2";"Sch03",#N/A,FALSE,"2";"Sch04",#N/A,FALSE,"2";"Sch05",#N/A,FALSE,"2";"Sch06",#N/A,FALSE,"2";"Sch17",#N/A,FALSE,"2";"Sch19",#N/A,FALSE,"2";"Sch20",#N/A,FALSE,"2";"Sch21",#N/A,FALSE,"2";"Sch26",#N/A,FALSE,"2"}</definedName>
    <definedName name="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z2" hidden="1">{"Sch00",#N/A,FALSE,"1";"Contents",#N/A,FALSE,"1"}</definedName>
    <definedName name="_________z3" hidden="1">{"Sch01",#N/A,FALSE,"2";"Sch02",#N/A,FALSE,"2";"Sch03",#N/A,FALSE,"2";"Sch04",#N/A,FALSE,"2";"Sch05",#N/A,FALSE,"2";"Sch06",#N/A,FALSE,"2";"Sch17",#N/A,FALSE,"2";"Sch19",#N/A,FALSE,"2";"Sch20",#N/A,FALSE,"2";"Sch21",#N/A,FALSE,"2";"Sch26",#N/A,FALSE,"2"}</definedName>
    <definedName name="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z2" hidden="1">{"Sch00",#N/A,FALSE,"1";"Contents",#N/A,FALSE,"1"}</definedName>
    <definedName name="________z3" hidden="1">{"Sch01",#N/A,FALSE,"2";"Sch02",#N/A,FALSE,"2";"Sch03",#N/A,FALSE,"2";"Sch04",#N/A,FALSE,"2";"Sch05",#N/A,FALSE,"2";"Sch06",#N/A,FALSE,"2";"Sch17",#N/A,FALSE,"2";"Sch19",#N/A,FALSE,"2";"Sch20",#N/A,FALSE,"2";"Sch21",#N/A,FALSE,"2";"Sch26",#N/A,FALSE,"2"}</definedName>
    <definedName name="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z2" hidden="1">{"Sch00",#N/A,FALSE,"1";"Contents",#N/A,FALSE,"1"}</definedName>
    <definedName name="_______z3" hidden="1">{"Sch01",#N/A,FALSE,"2";"Sch02",#N/A,FALSE,"2";"Sch03",#N/A,FALSE,"2";"Sch04",#N/A,FALSE,"2";"Sch05",#N/A,FALSE,"2";"Sch06",#N/A,FALSE,"2";"Sch17",#N/A,FALSE,"2";"Sch19",#N/A,FALSE,"2";"Sch20",#N/A,FALSE,"2";"Sch21",#N/A,FALSE,"2";"Sch26",#N/A,FALSE,"2"}</definedName>
    <definedName name="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z2" hidden="1">{"Sch00",#N/A,FALSE,"1";"Contents",#N/A,FALSE,"1"}</definedName>
    <definedName name="______z3" hidden="1">{"Sch01",#N/A,FALSE,"2";"Sch02",#N/A,FALSE,"2";"Sch03",#N/A,FALSE,"2";"Sch04",#N/A,FALSE,"2";"Sch05",#N/A,FALSE,"2";"Sch06",#N/A,FALSE,"2";"Sch17",#N/A,FALSE,"2";"Sch19",#N/A,FALSE,"2";"Sch20",#N/A,FALSE,"2";"Sch21",#N/A,FALSE,"2";"Sch26",#N/A,FALSE,"2"}</definedName>
    <definedName name="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z2" hidden="1">{"Sch00",#N/A,FALSE,"1";"Contents",#N/A,FALSE,"1"}</definedName>
    <definedName name="_____z3" hidden="1">{"Sch01",#N/A,FALSE,"2";"Sch02",#N/A,FALSE,"2";"Sch03",#N/A,FALSE,"2";"Sch04",#N/A,FALSE,"2";"Sch05",#N/A,FALSE,"2";"Sch06",#N/A,FALSE,"2";"Sch17",#N/A,FALSE,"2";"Sch19",#N/A,FALSE,"2";"Sch20",#N/A,FALSE,"2";"Sch21",#N/A,FALSE,"2";"Sch26",#N/A,FALSE,"2"}</definedName>
    <definedName name="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z2" hidden="1">{"Sch00",#N/A,FALSE,"1";"Contents",#N/A,FALSE,"1"}</definedName>
    <definedName name="____z3" hidden="1">{"Sch01",#N/A,FALSE,"2";"Sch02",#N/A,FALSE,"2";"Sch03",#N/A,FALSE,"2";"Sch04",#N/A,FALSE,"2";"Sch05",#N/A,FALSE,"2";"Sch06",#N/A,FALSE,"2";"Sch17",#N/A,FALSE,"2";"Sch19",#N/A,FALSE,"2";"Sch20",#N/A,FALSE,"2";"Sch21",#N/A,FALSE,"2";"Sch26",#N/A,FALSE,"2"}</definedName>
    <definedName name="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MCC3" hidden="1">{#N/A,#N/A,FALSE,"CCTV"}</definedName>
    <definedName name="___thinkcellckMAAAAAAAAAAAAAlUAdQEVBdU6Dynuvt28EpA" hidden="1">'[1]Calculation Sheet'!#REF!</definedName>
    <definedName name="___thinkcellWUMAAAAAAAAEAAAAuJ_zdeylz0afIK8kEt8fmQ" hidden="1">#REF!</definedName>
    <definedName name="___z2" hidden="1">{"Sch00",#N/A,FALSE,"1";"Contents",#N/A,FALSE,"1"}</definedName>
    <definedName name="___z3" hidden="1">{"Sch01",#N/A,FALSE,"2";"Sch02",#N/A,FALSE,"2";"Sch03",#N/A,FALSE,"2";"Sch04",#N/A,FALSE,"2";"Sch05",#N/A,FALSE,"2";"Sch06",#N/A,FALSE,"2";"Sch17",#N/A,FALSE,"2";"Sch19",#N/A,FALSE,"2";"Sch20",#N/A,FALSE,"2";"Sch21",#N/A,FALSE,"2";"Sch26",#N/A,FALSE,"2"}</definedName>
    <definedName name="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123Graph_A" hidden="1">'[2]GRAPH ALL'!$F$5:$AL$5</definedName>
    <definedName name="__123Graph_ACURRENT" hidden="1">'[3]F-Waihi -Tax'!#REF!</definedName>
    <definedName name="__123Graph_APOWERWEEKLY" hidden="1">#REF!</definedName>
    <definedName name="__123Graph_B" hidden="1">'[2]GRAPH ALL'!$F$6:$AL$6</definedName>
    <definedName name="__123Graph_BBAR" hidden="1">'[4]CRI -CR(HK) unreal'!#REF!</definedName>
    <definedName name="__123Graph_BCURRENT" hidden="1">'[3]F-Waihi -Tax'!#REF!</definedName>
    <definedName name="__123Graph_BFUEL" hidden="1">#REF!</definedName>
    <definedName name="__123Graph_BLINE" hidden="1">'[4]CRI -CR(HK) unreal'!#REF!</definedName>
    <definedName name="__123Graph_BPOWERWEEKLY" hidden="1">#REF!</definedName>
    <definedName name="__123Graph_BSBAR" hidden="1">'[4]CRI -CR(HK) unreal'!#REF!</definedName>
    <definedName name="__123Graph_C" hidden="1">'[2]GRAPH ALL'!#REF!</definedName>
    <definedName name="__123Graph_D" hidden="1">'[2]GRAPH ALL'!#REF!</definedName>
    <definedName name="__123Graph_E" hidden="1">'[2]GRAPH ALL'!#REF!</definedName>
    <definedName name="__123Graph_F" hidden="1">'[2]GRAPH ALL'!#REF!</definedName>
    <definedName name="__123Graph_LBL_A" hidden="1">'[5]97TAXCRI'!#REF!</definedName>
    <definedName name="__123Graph_LBL_ABAR" hidden="1">'[5]97TAXCRI'!#REF!</definedName>
    <definedName name="__123Graph_LBL_ALINE" hidden="1">'[5]97TAXCRI'!#REF!</definedName>
    <definedName name="__123Graph_LBL_APIE" hidden="1">'[5]97TAXCRI'!#REF!</definedName>
    <definedName name="__123Graph_LBL_ASBAR" hidden="1">'[5]97TAXCRI'!#REF!</definedName>
    <definedName name="__123Graph_LBL_B" hidden="1">'[5]97TAXCRI'!#REF!</definedName>
    <definedName name="__123Graph_LBL_BBAR" hidden="1">'[5]97TAXCRI'!#REF!</definedName>
    <definedName name="__123Graph_LBL_BLINE" hidden="1">'[5]97TAXCRI'!#REF!</definedName>
    <definedName name="__123Graph_LBL_BPIE" hidden="1">'[5]97TAXCRI'!#REF!</definedName>
    <definedName name="__123Graph_LBL_BSBAR" hidden="1">'[5]97TAXCRI'!#REF!</definedName>
    <definedName name="__123Graph_LBL_C" hidden="1">'[5]97TAXCRI'!#REF!</definedName>
    <definedName name="__123Graph_LBL_CBAR" hidden="1">'[5]97TAXCRI'!#REF!</definedName>
    <definedName name="__123Graph_LBL_CLINE" hidden="1">'[5]97TAXCRI'!#REF!</definedName>
    <definedName name="__123Graph_LBL_CPIE" hidden="1">'[5]97TAXCRI'!#REF!</definedName>
    <definedName name="__123Graph_LBL_CSBAR" hidden="1">'[5]97TAXCRI'!#REF!</definedName>
    <definedName name="__123Graph_X" hidden="1">'[2]GRAPH ALL'!$F$2:$AL$2</definedName>
    <definedName name="__123Graph_XPOWERWEEKLY" hidden="1">#REF!</definedName>
    <definedName name="__bla1" hidden="1">{#N/A,#N/A,TRUE,"Main assumptions";#N/A,#N/A,TRUE,"Subscriber projections";#N/A,#N/A,TRUE,"Revenues";#N/A,#N/A,TRUE,"Opex";#N/A,#N/A,TRUE,"Capex";#N/A,#N/A,TRUE,"Working capital";#N/A,#N/A,TRUE,"P&amp;L";#N/A,#N/A,TRUE,"Cash";#N/A,#N/A,TRUE,"Balance";#N/A,#N/A,TRUE,"Valuation";#N/A,#N/A,TRUE,"Bench"}</definedName>
    <definedName name="__FDS_HYPERLINK_TOGGLE_STATE__" hidden="1">"ON"</definedName>
    <definedName name="__FDS_UNIQUE_RANGE_ID_GENERATOR_COUNTER" hidden="1">69</definedName>
    <definedName name="__k2" hidden="1">#REF!</definedName>
    <definedName name="__z2" hidden="1">{"Sch00",#N/A,FALSE,"1";"Contents",#N/A,FALSE,"1"}</definedName>
    <definedName name="__z3" hidden="1">{"Sch01",#N/A,FALSE,"2";"Sch02",#N/A,FALSE,"2";"Sch03",#N/A,FALSE,"2";"Sch04",#N/A,FALSE,"2";"Sch05",#N/A,FALSE,"2";"Sch06",#N/A,FALSE,"2";"Sch17",#N/A,FALSE,"2";"Sch19",#N/A,FALSE,"2";"Sch20",#N/A,FALSE,"2";"Sch21",#N/A,FALSE,"2";"Sch26",#N/A,FALSE,"2"}</definedName>
    <definedName name="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1__123Graph_ACHART_1" hidden="1">#REF!</definedName>
    <definedName name="_1__123Graph_ACHART_15" hidden="1">[6]Sheet1!$B$34:$B$53</definedName>
    <definedName name="_1__FDSAUDITLINK__" hidden="1">{"fdsup://directions/FAT Viewer?action=UPDATE&amp;creator=factset&amp;DYN_ARGS=TRUE&amp;DOC_NAME=FAT:FQL_AUDITING_CLIENT_TEMPLATE.FAT&amp;display_string=Audit&amp;VAR:KEY=HQTAZMBMVK&amp;VAR:QUERY=KChGRl9ERUJUKFFUUiwwKUBGRl9ERUJUKFNFTUksMCkpQEZGX0RFQlQoQU5OLDApKQ==&amp;WINDOW=FIRST_POP","UP&amp;HEIGHT=450&amp;WIDTH=450&amp;START_MAXIMIZED=FALSE&amp;VAR:CALENDAR=FIVEDAY&amp;VAR:SYMBOL=614469&amp;VAR:INDEX=0"}</definedName>
    <definedName name="_1__FDSAUDITLINK___1" hidden="1">{"fdsup://directions/FAT Viewer?action=UPDATE&amp;creator=factset&amp;DYN_ARGS=TRUE&amp;DOC_NAME=FAT:FQL_AUDITING_CLIENT_TEMPLATE.FAT&amp;display_string=Audit&amp;VAR:KEY=HQTAZMBMVK&amp;VAR:QUERY=KChGRl9ERUJUKFFUUiwwKUBGRl9ERUJUKFNFTUksMCkpQEZGX0RFQlQoQU5OLDApKQ==&amp;WINDOW=FIRST_POP","UP&amp;HEIGHT=450&amp;WIDTH=450&amp;START_MAXIMIZED=FALSE&amp;VAR:CALENDAR=FIVEDAY&amp;VAR:SYMBOL=614469&amp;VAR:INDEX=0"}</definedName>
    <definedName name="_1_0_0_F" hidden="1">[7]산근!#REF!</definedName>
    <definedName name="_10__123Graph_ACHART_2" hidden="1">#REF!</definedName>
    <definedName name="_10__123Graph_AWATER_MILL_4" hidden="1">#REF!</definedName>
    <definedName name="_10__123Graph_XCHART_15" hidden="1">[6]Sheet1!$A$34:$A$53</definedName>
    <definedName name="_10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10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100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98"}</definedName>
    <definedName name="_100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98"}</definedName>
    <definedName name="_101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97"}</definedName>
    <definedName name="_101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97"}</definedName>
    <definedName name="_102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96"}</definedName>
    <definedName name="_102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96"}</definedName>
    <definedName name="_103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95"}</definedName>
    <definedName name="_103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95"}</definedName>
    <definedName name="_104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94"}</definedName>
    <definedName name="_104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94"}</definedName>
    <definedName name="_105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93"}</definedName>
    <definedName name="_105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93"}</definedName>
    <definedName name="_106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92"}</definedName>
    <definedName name="_106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92"}</definedName>
    <definedName name="_107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91"}</definedName>
    <definedName name="_107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91"}</definedName>
    <definedName name="_108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90"}</definedName>
    <definedName name="_108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90"}</definedName>
    <definedName name="_109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89"}</definedName>
    <definedName name="_109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89"}</definedName>
    <definedName name="_11__123Graph_AChart_2G" hidden="1">#REF!</definedName>
    <definedName name="_11__123Graph_AWATER_MILL_WEEK" hidden="1">#REF!</definedName>
    <definedName name="_11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11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110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88"}</definedName>
    <definedName name="_110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88"}</definedName>
    <definedName name="_111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81"}</definedName>
    <definedName name="_111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81"}</definedName>
    <definedName name="_112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80"}</definedName>
    <definedName name="_112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80"}</definedName>
    <definedName name="_113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79"}</definedName>
    <definedName name="_113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79"}</definedName>
    <definedName name="_114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78"}</definedName>
    <definedName name="_114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78"}</definedName>
    <definedName name="_115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77"}</definedName>
    <definedName name="_115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77"}</definedName>
    <definedName name="_116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76"}</definedName>
    <definedName name="_116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76"}</definedName>
    <definedName name="_117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69"}</definedName>
    <definedName name="_117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69"}</definedName>
    <definedName name="_118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68"}</definedName>
    <definedName name="_118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68"}</definedName>
    <definedName name="_119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67"}</definedName>
    <definedName name="_119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67"}</definedName>
    <definedName name="_12__123Graph_ACHART_3" hidden="1">#REF!</definedName>
    <definedName name="_12__123Graph_AWATER_NEW_CRUSH" hidden="1">#REF!</definedName>
    <definedName name="_12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2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20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66"}</definedName>
    <definedName name="_120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66"}</definedName>
    <definedName name="_121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65"}</definedName>
    <definedName name="_121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65"}</definedName>
    <definedName name="_122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64"}</definedName>
    <definedName name="_122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64"}</definedName>
    <definedName name="_123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57"}</definedName>
    <definedName name="_123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57"}</definedName>
    <definedName name="_124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56"}</definedName>
    <definedName name="_124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56"}</definedName>
    <definedName name="_125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55"}</definedName>
    <definedName name="_125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55"}</definedName>
    <definedName name="_126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54"}</definedName>
    <definedName name="_126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54"}</definedName>
    <definedName name="_127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53"}</definedName>
    <definedName name="_127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53"}</definedName>
    <definedName name="_128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52"}</definedName>
    <definedName name="_128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52"}</definedName>
    <definedName name="_12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119"}</definedName>
    <definedName name="_12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119"}</definedName>
    <definedName name="_13__123Graph_ACHART_4" hidden="1">#REF!</definedName>
    <definedName name="_13__123Graph_AWATER_PHILIP" hidden="1">#REF!</definedName>
    <definedName name="_13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3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3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118"}</definedName>
    <definedName name="_13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118"}</definedName>
    <definedName name="_13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117"}</definedName>
    <definedName name="_13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117"}</definedName>
    <definedName name="_13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116"}</definedName>
    <definedName name="_13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116"}</definedName>
    <definedName name="_13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115"}</definedName>
    <definedName name="_13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115"}</definedName>
    <definedName name="_13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114"}</definedName>
    <definedName name="_13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114"}</definedName>
    <definedName name="_13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113"}</definedName>
    <definedName name="_13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113"}</definedName>
    <definedName name="_13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112"}</definedName>
    <definedName name="_13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112"}</definedName>
    <definedName name="_13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111"}</definedName>
    <definedName name="_13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111"}</definedName>
    <definedName name="_13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110"}</definedName>
    <definedName name="_13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110"}</definedName>
    <definedName name="_13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109"}</definedName>
    <definedName name="_13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109"}</definedName>
    <definedName name="_14__123Graph_ACHART_5" hidden="1">#REF!</definedName>
    <definedName name="_14__123Graph_AWATER_POWER" hidden="1">#REF!</definedName>
    <definedName name="_14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4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4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108"}</definedName>
    <definedName name="_14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108"}</definedName>
    <definedName name="_14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107"}</definedName>
    <definedName name="_14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107"}</definedName>
    <definedName name="_14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106"}</definedName>
    <definedName name="_14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106"}</definedName>
    <definedName name="_14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105"}</definedName>
    <definedName name="_14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105"}</definedName>
    <definedName name="_14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104"}</definedName>
    <definedName name="_14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104"}</definedName>
    <definedName name="_14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103"}</definedName>
    <definedName name="_14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103"}</definedName>
    <definedName name="_14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102"}</definedName>
    <definedName name="_14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102"}</definedName>
    <definedName name="_14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101"}</definedName>
    <definedName name="_14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101"}</definedName>
    <definedName name="_14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100"}</definedName>
    <definedName name="_14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100"}</definedName>
    <definedName name="_14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99"}</definedName>
    <definedName name="_14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99"}</definedName>
    <definedName name="_15__123Graph_ACHART_6" hidden="1">#REF!</definedName>
    <definedName name="_15__123Graph_AWATER_PS_COMP" hidden="1">#REF!</definedName>
    <definedName name="_15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5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5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98"}</definedName>
    <definedName name="_15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98"}</definedName>
    <definedName name="_15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97"}</definedName>
    <definedName name="_15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97"}</definedName>
    <definedName name="_15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96"}</definedName>
    <definedName name="_15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96"}</definedName>
    <definedName name="_15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95"}</definedName>
    <definedName name="_15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95"}</definedName>
    <definedName name="_15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94"}</definedName>
    <definedName name="_15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94"}</definedName>
    <definedName name="_15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93"}</definedName>
    <definedName name="_15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93"}</definedName>
    <definedName name="_15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92"}</definedName>
    <definedName name="_15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92"}</definedName>
    <definedName name="_15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91"}</definedName>
    <definedName name="_15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91"}</definedName>
    <definedName name="_15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90"}</definedName>
    <definedName name="_15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90"}</definedName>
    <definedName name="_15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89"}</definedName>
    <definedName name="_15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89"}</definedName>
    <definedName name="_16__123Graph_ACHART_7" hidden="1">#REF!</definedName>
    <definedName name="_16__123Graph_AWATER_SMITH" hidden="1">#REF!</definedName>
    <definedName name="_16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6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6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88"}</definedName>
    <definedName name="_16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88"}</definedName>
    <definedName name="_16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87"}</definedName>
    <definedName name="_16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87"}</definedName>
    <definedName name="_16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86"}</definedName>
    <definedName name="_16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86"}</definedName>
    <definedName name="_16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85"}</definedName>
    <definedName name="_16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85"}</definedName>
    <definedName name="_16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84"}</definedName>
    <definedName name="_16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84"}</definedName>
    <definedName name="_16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83"}</definedName>
    <definedName name="_16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83"}</definedName>
    <definedName name="_16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82"}</definedName>
    <definedName name="_16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82"}</definedName>
    <definedName name="_16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81"}</definedName>
    <definedName name="_16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81"}</definedName>
    <definedName name="_16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80"}</definedName>
    <definedName name="_16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80"}</definedName>
    <definedName name="_16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79"}</definedName>
    <definedName name="_16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79"}</definedName>
    <definedName name="_17__123Graph_ACHART_8" hidden="1">#REF!</definedName>
    <definedName name="_17__123Graph_BCHART_1" hidden="1">#REF!</definedName>
    <definedName name="_17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7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7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78"}</definedName>
    <definedName name="_17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78"}</definedName>
    <definedName name="_17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77"}</definedName>
    <definedName name="_17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77"}</definedName>
    <definedName name="_17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76"}</definedName>
    <definedName name="_17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76"}</definedName>
    <definedName name="_17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75"}</definedName>
    <definedName name="_17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75"}</definedName>
    <definedName name="_17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74"}</definedName>
    <definedName name="_17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74"}</definedName>
    <definedName name="_17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73"}</definedName>
    <definedName name="_17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73"}</definedName>
    <definedName name="_17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72"}</definedName>
    <definedName name="_17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72"}</definedName>
    <definedName name="_17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71"}</definedName>
    <definedName name="_17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71"}</definedName>
    <definedName name="_17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70"}</definedName>
    <definedName name="_17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70"}</definedName>
    <definedName name="_17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69"}</definedName>
    <definedName name="_17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69"}</definedName>
    <definedName name="_18__123Graph_ACHART_9" hidden="1">#REF!</definedName>
    <definedName name="_18__123Graph_BCHART_8" hidden="1">#REF!</definedName>
    <definedName name="_18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8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8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68"}</definedName>
    <definedName name="_18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68"}</definedName>
    <definedName name="_18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67"}</definedName>
    <definedName name="_18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67"}</definedName>
    <definedName name="_18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66"}</definedName>
    <definedName name="_18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66"}</definedName>
    <definedName name="_18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65"}</definedName>
    <definedName name="_18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65"}</definedName>
    <definedName name="_18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64"}</definedName>
    <definedName name="_18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64"}</definedName>
    <definedName name="_18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63"}</definedName>
    <definedName name="_18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63"}</definedName>
    <definedName name="_18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62"}</definedName>
    <definedName name="_18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62"}</definedName>
    <definedName name="_18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61"}</definedName>
    <definedName name="_18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61"}</definedName>
    <definedName name="_18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60"}</definedName>
    <definedName name="_18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60"}</definedName>
    <definedName name="_18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59"}</definedName>
    <definedName name="_18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59"}</definedName>
    <definedName name="_19__123Graph_BWATER_10L_SS" hidden="1">#REF!</definedName>
    <definedName name="_19__123Graph_LBL_ACHART_5" hidden="1">#REF!</definedName>
    <definedName name="_19__FDSAUDITLINK__" hidden="1">{"fdsup://directions/FAT Viewer?action=UPDATE&amp;creator=factset&amp;DYN_ARGS=TRUE&amp;DOC_NAME=FAT:FQL_AUDITING_CLIENT_TEMPLATE.FAT&amp;display_string=Audit&amp;VAR:KEY=ENADIBINUL&amp;VAR:QUERY=RkZfRUJJVERBKEFOTiwwKQ==&amp;WINDOW=FIRST_POPUP&amp;HEIGHT=450&amp;WIDTH=450&amp;START_MAXIMIZED=FALS","E&amp;VAR:CALENDAR=FIVEDAY&amp;VAR:SYMBOL=614469&amp;VAR:INDEX=0"}</definedName>
    <definedName name="_19__FDSAUDITLINK___1" hidden="1">{"fdsup://directions/FAT Viewer?action=UPDATE&amp;creator=factset&amp;DYN_ARGS=TRUE&amp;DOC_NAME=FAT:FQL_AUDITING_CLIENT_TEMPLATE.FAT&amp;display_string=Audit&amp;VAR:KEY=ENADIBINUL&amp;VAR:QUERY=RkZfRUJJVERBKEFOTiwwKQ==&amp;WINDOW=FIRST_POPUP&amp;HEIGHT=450&amp;WIDTH=450&amp;START_MAXIMIZED=FALS","E&amp;VAR:CALENDAR=FIVEDAY&amp;VAR:SYMBOL=614469&amp;VAR:INDEX=0"}</definedName>
    <definedName name="_19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58"}</definedName>
    <definedName name="_19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58"}</definedName>
    <definedName name="_19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57"}</definedName>
    <definedName name="_19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57"}</definedName>
    <definedName name="_19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56"}</definedName>
    <definedName name="_19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56"}</definedName>
    <definedName name="_19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55"}</definedName>
    <definedName name="_19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55"}</definedName>
    <definedName name="_19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54"}</definedName>
    <definedName name="_19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54"}</definedName>
    <definedName name="_19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53"}</definedName>
    <definedName name="_19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53"}</definedName>
    <definedName name="_19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52"}</definedName>
    <definedName name="_19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52"}</definedName>
    <definedName name="_19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51"}</definedName>
    <definedName name="_19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51"}</definedName>
    <definedName name="_19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50"}</definedName>
    <definedName name="_19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50"}</definedName>
    <definedName name="_19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49"}</definedName>
    <definedName name="_19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49"}</definedName>
    <definedName name="_2__123Graph_ACHART_10" hidden="1">#REF!</definedName>
    <definedName name="_2__123Graph_ACHART_8" hidden="1">#REF!</definedName>
    <definedName name="_2__123Graph_BCHART_10" hidden="1">[6]Sheet1!$L$34:$L$53</definedName>
    <definedName name="_2__FDSAUDITLINK__" hidden="1">{"fdsup://Directions/FactSet Auditing Viewer?action=AUDIT_VALUE&amp;DB=129&amp;ID1=614469&amp;VALUEID=02001&amp;SDATE=201202&amp;PERIODTYPE=SEMI_STD&amp;SCFT=3&amp;window=popup_no_bar&amp;width=385&amp;height=120&amp;START_MAXIMIZED=FALSE&amp;creator=factset&amp;display_string=Audit"}</definedName>
    <definedName name="_2__FDSAUDITLINK___1" hidden="1">{"fdsup://Directions/FactSet Auditing Viewer?action=AUDIT_VALUE&amp;DB=129&amp;ID1=614469&amp;VALUEID=02001&amp;SDATE=201202&amp;PERIODTYPE=SEMI_STD&amp;SCFT=3&amp;window=popup_no_bar&amp;width=385&amp;height=120&amp;START_MAXIMIZED=FALSE&amp;creator=factset&amp;display_string=Audit"}</definedName>
    <definedName name="_20__123Graph_BWATER_16.5_L_SS" hidden="1">#REF!</definedName>
    <definedName name="_20__123Graph_LBL_ACHART_6" hidden="1">#REF!</definedName>
    <definedName name="_20__FDSAUDITLINK__" hidden="1">{"fdsup://directions/FAT Viewer?action=UPDATE&amp;creator=factset&amp;DYN_ARGS=TRUE&amp;DOC_NAME=FAT:FQL_AUDITING_CLIENT_TEMPLATE.FAT&amp;display_string=Audit&amp;VAR:KEY=UNKZYFSTET&amp;VAR:QUERY=RkZfTkVUX0lOQyhBTk4sMCk=&amp;WINDOW=FIRST_POPUP&amp;HEIGHT=450&amp;WIDTH=450&amp;START_MAXIMIZED=FALS","E&amp;VAR:CALENDAR=FIVEDAY&amp;VAR:SYMBOL=614469&amp;VAR:INDEX=0"}</definedName>
    <definedName name="_20__FDSAUDITLINK___1" hidden="1">{"fdsup://directions/FAT Viewer?action=UPDATE&amp;creator=factset&amp;DYN_ARGS=TRUE&amp;DOC_NAME=FAT:FQL_AUDITING_CLIENT_TEMPLATE.FAT&amp;display_string=Audit&amp;VAR:KEY=UNKZYFSTET&amp;VAR:QUERY=RkZfTkVUX0lOQyhBTk4sMCk=&amp;WINDOW=FIRST_POPUP&amp;HEIGHT=450&amp;WIDTH=450&amp;START_MAXIMIZED=FALS","E&amp;VAR:CALENDAR=FIVEDAY&amp;VAR:SYMBOL=614469&amp;VAR:INDEX=0"}</definedName>
    <definedName name="_20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48"}</definedName>
    <definedName name="_20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48"}</definedName>
    <definedName name="_20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47"}</definedName>
    <definedName name="_20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47"}</definedName>
    <definedName name="_20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46"}</definedName>
    <definedName name="_20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46"}</definedName>
    <definedName name="_20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45"}</definedName>
    <definedName name="_20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45"}</definedName>
    <definedName name="_20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44"}</definedName>
    <definedName name="_20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44"}</definedName>
    <definedName name="_20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43"}</definedName>
    <definedName name="_20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43"}</definedName>
    <definedName name="_20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42"}</definedName>
    <definedName name="_20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42"}</definedName>
    <definedName name="_20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41"}</definedName>
    <definedName name="_20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41"}</definedName>
    <definedName name="_20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40"}</definedName>
    <definedName name="_20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40"}</definedName>
    <definedName name="_20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39"}</definedName>
    <definedName name="_20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39"}</definedName>
    <definedName name="_21__123Graph_BWATER_BORTHWICK" hidden="1">#REF!</definedName>
    <definedName name="_21__123Graph_LBL_ACHART_7" hidden="1">#REF!</definedName>
    <definedName name="_2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definedName>
    <definedName name="_2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definedName>
    <definedName name="_21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38"}</definedName>
    <definedName name="_21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38"}</definedName>
    <definedName name="_21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37"}</definedName>
    <definedName name="_21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37"}</definedName>
    <definedName name="_21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36"}</definedName>
    <definedName name="_21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36"}</definedName>
    <definedName name="_21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35"}</definedName>
    <definedName name="_21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35"}</definedName>
    <definedName name="_21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34"}</definedName>
    <definedName name="_21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34"}</definedName>
    <definedName name="_21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33"}</definedName>
    <definedName name="_21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33"}</definedName>
    <definedName name="_21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32"}</definedName>
    <definedName name="_21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32"}</definedName>
    <definedName name="_21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31"}</definedName>
    <definedName name="_21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31"}</definedName>
    <definedName name="_21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30"}</definedName>
    <definedName name="_21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30"}</definedName>
    <definedName name="_21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29"}</definedName>
    <definedName name="_21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29"}</definedName>
    <definedName name="_22__123Graph_BWATER_MILL_10" hidden="1">#REF!</definedName>
    <definedName name="_22__123Graph_XCHART_10" hidden="1">#REF!</definedName>
    <definedName name="_22__FDSAUDITLINK__" hidden="1">{"fdsup://directions/FAT Viewer?action=UPDATE&amp;creator=factset&amp;DYN_ARGS=TRUE&amp;DOC_NAME=FAT:FQL_AUDITING_CLIENT_TEMPLATE.FAT&amp;display_string=Audit&amp;VAR:KEY=OHONYBEJMH&amp;VAR:QUERY=RkZfQ0FQRVgoQU5OLDAp&amp;WINDOW=FIRST_POPUP&amp;HEIGHT=450&amp;WIDTH=450&amp;START_MAXIMIZED=FALSE&amp;VA","R:CALENDAR=FIVEDAY&amp;VAR:SYMBOL=614469&amp;VAR:INDEX=0"}</definedName>
    <definedName name="_22__FDSAUDITLINK___1" hidden="1">{"fdsup://directions/FAT Viewer?action=UPDATE&amp;creator=factset&amp;DYN_ARGS=TRUE&amp;DOC_NAME=FAT:FQL_AUDITING_CLIENT_TEMPLATE.FAT&amp;display_string=Audit&amp;VAR:KEY=OHONYBEJMH&amp;VAR:QUERY=RkZfQ0FQRVgoQU5OLDAp&amp;WINDOW=FIRST_POPUP&amp;HEIGHT=450&amp;WIDTH=450&amp;START_MAXIMIZED=FALSE&amp;VA","R:CALENDAR=FIVEDAY&amp;VAR:SYMBOL=614469&amp;VAR:INDEX=0"}</definedName>
    <definedName name="_22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28"}</definedName>
    <definedName name="_22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28"}</definedName>
    <definedName name="_22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27"}</definedName>
    <definedName name="_22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27"}</definedName>
    <definedName name="_22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26"}</definedName>
    <definedName name="_22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26"}</definedName>
    <definedName name="_22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25"}</definedName>
    <definedName name="_22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25"}</definedName>
    <definedName name="_22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24"}</definedName>
    <definedName name="_22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24"}</definedName>
    <definedName name="_22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23"}</definedName>
    <definedName name="_22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23"}</definedName>
    <definedName name="_22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22"}</definedName>
    <definedName name="_22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22"}</definedName>
    <definedName name="_22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21"}</definedName>
    <definedName name="_22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21"}</definedName>
    <definedName name="_22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20"}</definedName>
    <definedName name="_22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20"}</definedName>
    <definedName name="_22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19"}</definedName>
    <definedName name="_22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19"}</definedName>
    <definedName name="_23__123Graph_BWATER_MILL_4" hidden="1">#REF!</definedName>
    <definedName name="_23__123Graph_XCHART_11" hidden="1">#REF!</definedName>
    <definedName name="_23__FDSAUDITLINK__" hidden="1">{"fdsup://directions/FAT Viewer?action=UPDATE&amp;creator=factset&amp;DYN_ARGS=TRUE&amp;DOC_NAME=FAT:FQL_AUDITING_CLIENT_TEMPLATE.FAT&amp;display_string=Audit&amp;VAR:KEY=MXOXWFYTMP&amp;VAR:QUERY=RkZfQ0FQRVgoQU5OLC0xKQ==&amp;WINDOW=FIRST_POPUP&amp;HEIGHT=450&amp;WIDTH=450&amp;START_MAXIMIZED=FALS","E&amp;VAR:CALENDAR=FIVEDAY&amp;VAR:SYMBOL=614469&amp;VAR:INDEX=0"}</definedName>
    <definedName name="_23__FDSAUDITLINK___1" hidden="1">{"fdsup://directions/FAT Viewer?action=UPDATE&amp;creator=factset&amp;DYN_ARGS=TRUE&amp;DOC_NAME=FAT:FQL_AUDITING_CLIENT_TEMPLATE.FAT&amp;display_string=Audit&amp;VAR:KEY=MXOXWFYTMP&amp;VAR:QUERY=RkZfQ0FQRVgoQU5OLC0xKQ==&amp;WINDOW=FIRST_POPUP&amp;HEIGHT=450&amp;WIDTH=450&amp;START_MAXIMIZED=FALS","E&amp;VAR:CALENDAR=FIVEDAY&amp;VAR:SYMBOL=614469&amp;VAR:INDEX=0"}</definedName>
    <definedName name="_23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18"}</definedName>
    <definedName name="_23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18"}</definedName>
    <definedName name="_23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17"}</definedName>
    <definedName name="_23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17"}</definedName>
    <definedName name="_23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16"}</definedName>
    <definedName name="_23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16"}</definedName>
    <definedName name="_23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15"}</definedName>
    <definedName name="_23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15"}</definedName>
    <definedName name="_23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14"}</definedName>
    <definedName name="_23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14"}</definedName>
    <definedName name="_23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13"}</definedName>
    <definedName name="_23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13"}</definedName>
    <definedName name="_23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12"}</definedName>
    <definedName name="_23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12"}</definedName>
    <definedName name="_23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definedName>
    <definedName name="_23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definedName>
    <definedName name="_23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definedName>
    <definedName name="_23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definedName>
    <definedName name="_23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definedName>
    <definedName name="_23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definedName>
    <definedName name="_24__123Graph_BWATER_NEW_CRUSH" hidden="1">#REF!</definedName>
    <definedName name="_24__123Graph_XCHART_12" hidden="1">#REF!</definedName>
    <definedName name="_24__FDSAUDITLINK__" hidden="1">{"fdsup://directions/FAT Viewer?action=UPDATE&amp;creator=factset&amp;DYN_ARGS=TRUE&amp;DOC_NAME=FAT:FQL_AUDITING_CLIENT_TEMPLATE.FAT&amp;display_string=Audit&amp;VAR:KEY=GVSNIPKVGB&amp;VAR:QUERY=RkZfQ0FQRVgoQU5OLC0yKQ==&amp;WINDOW=FIRST_POPUP&amp;HEIGHT=450&amp;WIDTH=450&amp;START_MAXIMIZED=FALS","E&amp;VAR:CALENDAR=FIVEDAY&amp;VAR:SYMBOL=614469&amp;VAR:INDEX=0"}</definedName>
    <definedName name="_24__FDSAUDITLINK___1" hidden="1">{"fdsup://directions/FAT Viewer?action=UPDATE&amp;creator=factset&amp;DYN_ARGS=TRUE&amp;DOC_NAME=FAT:FQL_AUDITING_CLIENT_TEMPLATE.FAT&amp;display_string=Audit&amp;VAR:KEY=GVSNIPKVGB&amp;VAR:QUERY=RkZfQ0FQRVgoQU5OLC0yKQ==&amp;WINDOW=FIRST_POPUP&amp;HEIGHT=450&amp;WIDTH=450&amp;START_MAXIMIZED=FALS","E&amp;VAR:CALENDAR=FIVEDAY&amp;VAR:SYMBOL=614469&amp;VAR:INDEX=0"}</definedName>
    <definedName name="_24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definedName>
    <definedName name="_24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definedName>
    <definedName name="_24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definedName>
    <definedName name="_24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definedName>
    <definedName name="_24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definedName>
    <definedName name="_24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definedName>
    <definedName name="_24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definedName>
    <definedName name="_24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definedName>
    <definedName name="_24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definedName>
    <definedName name="_24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definedName>
    <definedName name="_24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definedName>
    <definedName name="_24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definedName>
    <definedName name="_24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definedName>
    <definedName name="_24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definedName>
    <definedName name="_25__123Graph_BWATER_PHILIP" hidden="1">#REF!</definedName>
    <definedName name="_25__123Graph_XCHART_13" hidden="1">#REF!</definedName>
    <definedName name="_25__FDSAUDITLINK__" hidden="1">{"fdsup://directions/FAT Viewer?action=UPDATE&amp;creator=factset&amp;DYN_ARGS=TRUE&amp;DOC_NAME=FAT:FQL_AUDITING_CLIENT_TEMPLATE.FAT&amp;display_string=Audit&amp;VAR:KEY=ZOFQXGNSJA&amp;VAR:QUERY=RkZfRUJJVChBTk4sMCk=&amp;WINDOW=FIRST_POPUP&amp;HEIGHT=450&amp;WIDTH=450&amp;START_MAXIMIZED=FALSE&amp;VA","R:CALENDAR=FIVEDAY&amp;VAR:SYMBOL=614469&amp;VAR:INDEX=0"}</definedName>
    <definedName name="_25__FDSAUDITLINK___1" hidden="1">{"fdsup://directions/FAT Viewer?action=UPDATE&amp;creator=factset&amp;DYN_ARGS=TRUE&amp;DOC_NAME=FAT:FQL_AUDITING_CLIENT_TEMPLATE.FAT&amp;display_string=Audit&amp;VAR:KEY=ZOFQXGNSJA&amp;VAR:QUERY=RkZfRUJJVChBTk4sMCk=&amp;WINDOW=FIRST_POPUP&amp;HEIGHT=450&amp;WIDTH=450&amp;START_MAXIMIZED=FALSE&amp;VA","R:CALENDAR=FIVEDAY&amp;VAR:SYMBOL=614469&amp;VAR:INDEX=0"}</definedName>
    <definedName name="_26__123Graph_BWATER_POWER" hidden="1">#REF!</definedName>
    <definedName name="_26__123Graph_XCHART_14" hidden="1">#REF!</definedName>
    <definedName name="_26__FDSAUDITLINK__" hidden="1">{"fdsup://Directions/FactSet Auditing Viewer?action=AUDIT_VALUE&amp;DB=129&amp;ID1=614469&amp;VALUEID=03426&amp;SDATE=201202&amp;PERIODTYPE=SEMI_STD&amp;SCFT=3&amp;window=popup_no_bar&amp;width=385&amp;height=120&amp;START_MAXIMIZED=FALSE&amp;creator=factset&amp;display_string=Audit"}</definedName>
    <definedName name="_26__FDSAUDITLINK___1" hidden="1">{"fdsup://Directions/FactSet Auditing Viewer?action=AUDIT_VALUE&amp;DB=129&amp;ID1=614469&amp;VALUEID=03426&amp;SDATE=201202&amp;PERIODTYPE=SEMI_STD&amp;SCFT=3&amp;window=popup_no_bar&amp;width=385&amp;height=120&amp;START_MAXIMIZED=FALSE&amp;creator=factset&amp;display_string=Audit"}</definedName>
    <definedName name="_27__123Graph_BWATER_PS_COMP" hidden="1">#REF!</definedName>
    <definedName name="_27__123Graph_XCHART_15" hidden="1">#REF!</definedName>
    <definedName name="_27__FDSAUDITLINK__" hidden="1">{"fdsup://Directions/FactSet Auditing Viewer?action=AUDIT_VALUE&amp;DB=129&amp;ID1=614469&amp;VALUEID=02001&amp;SDATE=201202&amp;PERIODTYPE=SEMI_STD&amp;SCFT=3&amp;window=popup_no_bar&amp;width=385&amp;height=120&amp;START_MAXIMIZED=FALSE&amp;creator=factset&amp;display_string=Audit"}</definedName>
    <definedName name="_27__FDSAUDITLINK___1" hidden="1">{"fdsup://Directions/FactSet Auditing Viewer?action=AUDIT_VALUE&amp;DB=129&amp;ID1=614469&amp;VALUEID=02001&amp;SDATE=201202&amp;PERIODTYPE=SEMI_STD&amp;SCFT=3&amp;window=popup_no_bar&amp;width=385&amp;height=120&amp;START_MAXIMIZED=FALSE&amp;creator=factset&amp;display_string=Audit"}</definedName>
    <definedName name="_28__123Graph_CCHART_8" hidden="1">#REF!</definedName>
    <definedName name="_28__123Graph_XCHART_16" hidden="1">#REF!</definedName>
    <definedName name="_2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0"}</definedName>
    <definedName name="_2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0"}</definedName>
    <definedName name="_29__123Graph_CWATER_10L_SS" hidden="1">#REF!</definedName>
    <definedName name="_29__123Graph_XCHART_2" hidden="1">#REF!</definedName>
    <definedName name="_29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119"}</definedName>
    <definedName name="_29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119"}</definedName>
    <definedName name="_3__123Graph_ACHART_11" hidden="1">#REF!</definedName>
    <definedName name="_3__123Graph_ANASIVI_WATER" hidden="1">#REF!</definedName>
    <definedName name="_3__123Graph_BCHART_13" hidden="1">[6]Sheet1!$R$34:$R$53</definedName>
    <definedName name="_3__FDSAUDITLINK__" hidden="1">{"fdsup://Directions/FactSet Auditing Viewer?action=AUDIT_VALUE&amp;DB=129&amp;ID1=614469&amp;VALUEID=03426&amp;SDATE=201202&amp;PERIODTYPE=SEMI_STD&amp;SCFT=3&amp;window=popup_no_bar&amp;width=385&amp;height=120&amp;START_MAXIMIZED=FALSE&amp;creator=factset&amp;display_string=Audit"}</definedName>
    <definedName name="_3__FDSAUDITLINK___1" hidden="1">{"fdsup://Directions/FactSet Auditing Viewer?action=AUDIT_VALUE&amp;DB=129&amp;ID1=614469&amp;VALUEID=03426&amp;SDATE=201202&amp;PERIODTYPE=SEMI_STD&amp;SCFT=3&amp;window=popup_no_bar&amp;width=385&amp;height=120&amp;START_MAXIMIZED=FALSE&amp;creator=factset&amp;display_string=Audit"}</definedName>
    <definedName name="_30__123Graph_CWATER_16.5_L_SS" hidden="1">#REF!</definedName>
    <definedName name="_30__123Graph_XChart_2G" hidden="1">#REF!</definedName>
    <definedName name="_30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118"}</definedName>
    <definedName name="_30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118"}</definedName>
    <definedName name="_31__123Graph_CWATER_BORTHWICK" hidden="1">#REF!</definedName>
    <definedName name="_31__123Graph_XCHART_3" hidden="1">#REF!</definedName>
    <definedName name="_31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117"}</definedName>
    <definedName name="_31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117"}</definedName>
    <definedName name="_32__123Graph_CWATER_MILL_10" hidden="1">#REF!</definedName>
    <definedName name="_32__123Graph_XCHART_4" hidden="1">#REF!</definedName>
    <definedName name="_32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116"}</definedName>
    <definedName name="_32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116"}</definedName>
    <definedName name="_33__123Graph_CWATER_MILL_4" hidden="1">#REF!</definedName>
    <definedName name="_33__123Graph_XCHART_5" hidden="1">#REF!</definedName>
    <definedName name="_33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115"}</definedName>
    <definedName name="_33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115"}</definedName>
    <definedName name="_34__123Graph_CWATER_NEW_CRUSH" hidden="1">#REF!</definedName>
    <definedName name="_34__123Graph_XCHART_6" hidden="1">#REF!</definedName>
    <definedName name="_34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114"}</definedName>
    <definedName name="_34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114"}</definedName>
    <definedName name="_35__123Graph_CWATER_PHILIP" hidden="1">#REF!</definedName>
    <definedName name="_35__123Graph_XCHART_7" hidden="1">#REF!</definedName>
    <definedName name="_35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113"}</definedName>
    <definedName name="_35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113"}</definedName>
    <definedName name="_36__123Graph_CWATER_POWER" hidden="1">#REF!</definedName>
    <definedName name="_36__123Graph_XCHART_8" hidden="1">#REF!</definedName>
    <definedName name="_36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112"}</definedName>
    <definedName name="_36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112"}</definedName>
    <definedName name="_37__123Graph_CWATER_PS_COMP" hidden="1">#REF!</definedName>
    <definedName name="_37__123Graph_XCHART_9" hidden="1">#REF!</definedName>
    <definedName name="_37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111"}</definedName>
    <definedName name="_37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111"}</definedName>
    <definedName name="_38__123Graph_DCHART_8" hidden="1">#REF!</definedName>
    <definedName name="_38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110"}</definedName>
    <definedName name="_38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110"}</definedName>
    <definedName name="_39__123Graph_DWATER_10L_SS" hidden="1">#REF!</definedName>
    <definedName name="_39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109"}</definedName>
    <definedName name="_39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109"}</definedName>
    <definedName name="_4__123Graph_ACHART_12" hidden="1">#REF!</definedName>
    <definedName name="_4__123Graph_AWATER_10L_SS" hidden="1">#REF!</definedName>
    <definedName name="_4__123Graph_BCHART_15" hidden="1">[6]Sheet1!$C$34:$C$53</definedName>
    <definedName name="_4__FDSAUDITLINK__" hidden="1">{"fdsup://directions/FAT Viewer?action=UPDATE&amp;creator=factset&amp;DYN_ARGS=TRUE&amp;DOC_NAME=FAT:FQL_AUDITING_CLIENT_TEMPLATE.FAT&amp;display_string=Audit&amp;VAR:KEY=SPKDKBUNCP&amp;VAR:QUERY=KChKVUxJQU4oRkZfRklTQ0FMX0RBVEUoUVRSLDApLmRhdGVzKUBKVUxJQU4oRkZfRklTQ0FMX0RBVEUoU0VNS","SwwKS5kYXRlcykpQEpVTElBTihGRl9GSVNDQUxfREFURShBTk4sMCkuZGF0ZXMpKQ==&amp;WINDOW=FIRST_POPUP&amp;HEIGHT=450&amp;WIDTH=450&amp;START_MAXIMIZED=FALSE&amp;VAR:CALENDAR=FIVEDAY&amp;VAR:SYMBOL=614469&amp;VAR:INDEX=0"}</definedName>
    <definedName name="_4__FDSAUDITLINK___1" hidden="1">{"fdsup://directions/FAT Viewer?action=UPDATE&amp;creator=factset&amp;DYN_ARGS=TRUE&amp;DOC_NAME=FAT:FQL_AUDITING_CLIENT_TEMPLATE.FAT&amp;display_string=Audit&amp;VAR:KEY=SPKDKBUNCP&amp;VAR:QUERY=KChKVUxJQU4oRkZfRklTQ0FMX0RBVEUoUVRSLDApLmRhdGVzKUBKVUxJQU4oRkZfRklTQ0FMX0RBVEUoU0VNS","SwwKS5kYXRlcykpQEpVTElBTihGRl9GSVNDQUxfREFURShBTk4sMCkuZGF0ZXMpKQ==&amp;WINDOW=FIRST_POPUP&amp;HEIGHT=450&amp;WIDTH=450&amp;START_MAXIMIZED=FALSE&amp;VAR:CALENDAR=FIVEDAY&amp;VAR:SYMBOL=614469&amp;VAR:INDEX=0"}</definedName>
    <definedName name="_40__123Graph_DWATER_16.5_L_SS" hidden="1">#REF!</definedName>
    <definedName name="_40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108"}</definedName>
    <definedName name="_40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108"}</definedName>
    <definedName name="_41__123Graph_DWATER_BORTHWICK" hidden="1">#REF!</definedName>
    <definedName name="_41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107"}</definedName>
    <definedName name="_41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107"}</definedName>
    <definedName name="_42__123Graph_DWATER_MILL_10" hidden="1">#REF!</definedName>
    <definedName name="_42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106"}</definedName>
    <definedName name="_42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106"}</definedName>
    <definedName name="_43__123Graph_DWATER_MILL_4" hidden="1">#REF!</definedName>
    <definedName name="_43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105"}</definedName>
    <definedName name="_43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105"}</definedName>
    <definedName name="_44__123Graph_DWATER_NEW_CRUSH" hidden="1">#REF!</definedName>
    <definedName name="_44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104"}</definedName>
    <definedName name="_44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104"}</definedName>
    <definedName name="_45__123Graph_DWATER_PHILIP" hidden="1">#REF!</definedName>
    <definedName name="_45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103"}</definedName>
    <definedName name="_45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103"}</definedName>
    <definedName name="_456Graph_B" hidden="1">'[4]CRI -CR(HK) unreal'!#REF!</definedName>
    <definedName name="_46__123Graph_DWATER_POWER" hidden="1">#REF!</definedName>
    <definedName name="_46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102"}</definedName>
    <definedName name="_46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102"}</definedName>
    <definedName name="_47__123Graph_DWATER_PS_COMP" hidden="1">#REF!</definedName>
    <definedName name="_47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101"}</definedName>
    <definedName name="_47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101"}</definedName>
    <definedName name="_48__123Graph_XCHART_8" hidden="1">#REF!</definedName>
    <definedName name="_48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100"}</definedName>
    <definedName name="_48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100"}</definedName>
    <definedName name="_49__123Graph_XWATER_10L_SS" hidden="1">#REF!</definedName>
    <definedName name="_49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99"}</definedName>
    <definedName name="_49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99"}</definedName>
    <definedName name="_5__123Graph_ACHART_13" hidden="1">#REF!</definedName>
    <definedName name="_5__123Graph_AWATER_16.5_L_SS" hidden="1">#REF!</definedName>
    <definedName name="_5__123Graph_CCHART_10" hidden="1">[6]Sheet1!$F$34:$F$53</definedName>
    <definedName name="_5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5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50__123Graph_XWATER_16.5_L_SS" hidden="1">#REF!</definedName>
    <definedName name="_50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98"}</definedName>
    <definedName name="_50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98"}</definedName>
    <definedName name="_51__123Graph_XWATER_BORTHWICK" hidden="1">#REF!</definedName>
    <definedName name="_51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97"}</definedName>
    <definedName name="_51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97"}</definedName>
    <definedName name="_52__123Graph_XWATER_CAYZER" hidden="1">#REF!</definedName>
    <definedName name="_52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96"}</definedName>
    <definedName name="_52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96"}</definedName>
    <definedName name="_53__123Graph_XWATER_DECLINE" hidden="1">#REF!</definedName>
    <definedName name="_53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95"}</definedName>
    <definedName name="_53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95"}</definedName>
    <definedName name="_54__123Graph_XWATER_MILL_10" hidden="1">#REF!</definedName>
    <definedName name="_54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94"}</definedName>
    <definedName name="_54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94"}</definedName>
    <definedName name="_55__123Graph_XWATER_MILL_4" hidden="1">#REF!</definedName>
    <definedName name="_55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93"}</definedName>
    <definedName name="_55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93"}</definedName>
    <definedName name="_56__123Graph_XWATER_MILL_WEEK" hidden="1">#REF!</definedName>
    <definedName name="_56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92"}</definedName>
    <definedName name="_56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92"}</definedName>
    <definedName name="_57__123Graph_XWATER_NEW_CRUSH" hidden="1">#REF!</definedName>
    <definedName name="_57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91"}</definedName>
    <definedName name="_57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91"}</definedName>
    <definedName name="_58__123Graph_XWATER_PHILIP" hidden="1">#REF!</definedName>
    <definedName name="_58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90"}</definedName>
    <definedName name="_58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90"}</definedName>
    <definedName name="_59__123Graph_XWATER_POWER" hidden="1">#REF!</definedName>
    <definedName name="_59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89"}</definedName>
    <definedName name="_59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89"}</definedName>
    <definedName name="_6__123Graph_ACHART_14" hidden="1">#REF!</definedName>
    <definedName name="_6__123Graph_AWATER_BORTHWICK" hidden="1">#REF!</definedName>
    <definedName name="_6__123Graph_CCHART_13" hidden="1">[6]Sheet1!$O$34:$O$53</definedName>
    <definedName name="_6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6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6_0_0_K" hidden="1">[8]useless!#REF!</definedName>
    <definedName name="_60__123Graph_XWATER_PS_COMP" hidden="1">#REF!</definedName>
    <definedName name="_60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88"}</definedName>
    <definedName name="_60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88"}</definedName>
    <definedName name="_61__123Graph_XWATER_SMITH" hidden="1">#REF!</definedName>
    <definedName name="_61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81"}</definedName>
    <definedName name="_61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81"}</definedName>
    <definedName name="_62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80"}</definedName>
    <definedName name="_62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80"}</definedName>
    <definedName name="_63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79"}</definedName>
    <definedName name="_63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79"}</definedName>
    <definedName name="_64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78"}</definedName>
    <definedName name="_64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78"}</definedName>
    <definedName name="_65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77"}</definedName>
    <definedName name="_65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77"}</definedName>
    <definedName name="_66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76"}</definedName>
    <definedName name="_66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76"}</definedName>
    <definedName name="_67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69"}</definedName>
    <definedName name="_67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69"}</definedName>
    <definedName name="_68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68"}</definedName>
    <definedName name="_68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68"}</definedName>
    <definedName name="_69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67"}</definedName>
    <definedName name="_69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67"}</definedName>
    <definedName name="_7__123Graph_ACHART_15" hidden="1">#REF!</definedName>
    <definedName name="_7__123Graph_AWATER_CAYZER" hidden="1">#REF!</definedName>
    <definedName name="_7__123Graph_CCHART_15" hidden="1">[6]Sheet1!$D$34:$D$53</definedName>
    <definedName name="_7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7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7_0_0_S" hidden="1">[8]useless!#REF!</definedName>
    <definedName name="_70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66"}</definedName>
    <definedName name="_70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66"}</definedName>
    <definedName name="_71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65"}</definedName>
    <definedName name="_71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65"}</definedName>
    <definedName name="_72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64"}</definedName>
    <definedName name="_72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64"}</definedName>
    <definedName name="_73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57"}</definedName>
    <definedName name="_73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57"}</definedName>
    <definedName name="_74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56"}</definedName>
    <definedName name="_74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56"}</definedName>
    <definedName name="_75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55"}</definedName>
    <definedName name="_75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55"}</definedName>
    <definedName name="_76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54"}</definedName>
    <definedName name="_76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54"}</definedName>
    <definedName name="_77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53"}</definedName>
    <definedName name="_77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53"}</definedName>
    <definedName name="_78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52"}</definedName>
    <definedName name="_78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52"}</definedName>
    <definedName name="_79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119"}</definedName>
    <definedName name="_79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119"}</definedName>
    <definedName name="_8__123Graph_ACHART_16" hidden="1">#REF!</definedName>
    <definedName name="_8__123Graph_AWATER_DECLINE" hidden="1">#REF!</definedName>
    <definedName name="_8__123Graph_XCHART_10" hidden="1">[6]Sheet1!$A$34:$A$53</definedName>
    <definedName name="_8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8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80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118"}</definedName>
    <definedName name="_80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118"}</definedName>
    <definedName name="_81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117"}</definedName>
    <definedName name="_81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117"}</definedName>
    <definedName name="_82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116"}</definedName>
    <definedName name="_82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116"}</definedName>
    <definedName name="_83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115"}</definedName>
    <definedName name="_83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115"}</definedName>
    <definedName name="_84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114"}</definedName>
    <definedName name="_84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114"}</definedName>
    <definedName name="_85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113"}</definedName>
    <definedName name="_85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113"}</definedName>
    <definedName name="_86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112"}</definedName>
    <definedName name="_86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112"}</definedName>
    <definedName name="_87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111"}</definedName>
    <definedName name="_87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111"}</definedName>
    <definedName name="_88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110"}</definedName>
    <definedName name="_88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110"}</definedName>
    <definedName name="_89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109"}</definedName>
    <definedName name="_89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109"}</definedName>
    <definedName name="_9__123Graph_AChart_1G" hidden="1">#REF!</definedName>
    <definedName name="_9__123Graph_AWATER_MILL_10" hidden="1">#REF!</definedName>
    <definedName name="_9__123Graph_XCHART_13" hidden="1">[6]Sheet1!$A$34:$A$53</definedName>
    <definedName name="_9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9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90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108"}</definedName>
    <definedName name="_90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108"}</definedName>
    <definedName name="_91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107"}</definedName>
    <definedName name="_91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107"}</definedName>
    <definedName name="_92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106"}</definedName>
    <definedName name="_92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106"}</definedName>
    <definedName name="_93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105"}</definedName>
    <definedName name="_93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105"}</definedName>
    <definedName name="_94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104"}</definedName>
    <definedName name="_94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104"}</definedName>
    <definedName name="_95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103"}</definedName>
    <definedName name="_95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103"}</definedName>
    <definedName name="_96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102"}</definedName>
    <definedName name="_96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102"}</definedName>
    <definedName name="_97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101"}</definedName>
    <definedName name="_97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101"}</definedName>
    <definedName name="_98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100"}</definedName>
    <definedName name="_98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100"}</definedName>
    <definedName name="_99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99"}</definedName>
    <definedName name="_99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99"}</definedName>
    <definedName name="_a1" hidden="1">{#N/A,#N/A,TRUE,"A-site";#N/A,#N/A,TRUE,"B-Buildings";#N/A,#N/A,TRUE,"c-out-of-fence";#N/A,#N/A,TRUE,"d-proj.infr.";#N/A,#N/A,TRUE,"e- land"}</definedName>
    <definedName name="_a2" hidden="1">{#N/A,#N/A,TRUE,"A-site";#N/A,#N/A,TRUE,"B-Buildings";#N/A,#N/A,TRUE,"c-out-of-fence";#N/A,#N/A,TRUE,"d-proj.infr.";#N/A,#N/A,TRUE,"e- land"}</definedName>
    <definedName name="_a3" hidden="1">{#N/A,#N/A,TRUE,"A-site";#N/A,#N/A,TRUE,"B-Buildings";#N/A,#N/A,TRUE,"c-out-of-fence";#N/A,#N/A,TRUE,"d-proj.infr.";#N/A,#N/A,TRUE,"e- land"}</definedName>
    <definedName name="_a4" hidden="1">{#N/A,#N/A,TRUE,"A-site";#N/A,#N/A,TRUE,"B-Buildings";#N/A,#N/A,TRUE,"c-out-of-fence";#N/A,#N/A,TRUE,"d-proj.infr.";#N/A,#N/A,TRUE,"e- land"}</definedName>
    <definedName name="_a5" hidden="1">{#N/A,#N/A,TRUE,"A-site";#N/A,#N/A,TRUE,"B-Buildings";#N/A,#N/A,TRUE,"c-out-of-fence";#N/A,#N/A,TRUE,"d-proj.infr.";#N/A,#N/A,TRUE,"e- land"}</definedName>
    <definedName name="_a6" hidden="1">{#N/A,#N/A,TRUE,"A-site";#N/A,#N/A,TRUE,"B-Buildings";#N/A,#N/A,TRUE,"c-out-of-fence";#N/A,#N/A,TRUE,"d-proj.infr.";#N/A,#N/A,TRUE,"e- land"}</definedName>
    <definedName name="_a7" hidden="1">{#N/A,#N/A,TRUE,"A-site";#N/A,#N/A,TRUE,"B-Buildings";#N/A,#N/A,TRUE,"c-out-of-fence";#N/A,#N/A,TRUE,"d-proj.infr.";#N/A,#N/A,TRUE,"e- land"}</definedName>
    <definedName name="_as1" hidden="1">{"FCB_ALL",#N/A,FALSE,"FCB"}</definedName>
    <definedName name="_AS2" hidden="1">{"FCB_ALL",#N/A,FALSE,"FCB"}</definedName>
    <definedName name="_as3" hidden="1">{"FCB_ALL",#N/A,FALSE,"FCB"}</definedName>
    <definedName name="_AS4" hidden="1">{"FCB_ALL",#N/A,FALSE,"FCB"}</definedName>
    <definedName name="_as6" hidden="1">{"FCB_ALL",#N/A,FALSE,"FCB"}</definedName>
    <definedName name="_AS7" hidden="1">{"FCB_ALL",#N/A,FALSE,"FCB"}</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001" hidden="1">"Base Price, Dual Hydro, Parallel Second Drfit"</definedName>
    <definedName name="_AtRisk_SimSetting_SimName002" hidden="1">"High Price, Dual Hydro, Parallel Second Drfit"</definedName>
    <definedName name="_AtRisk_SimSetting_SimName003" hidden="1">"Low Price, Dual Hydro, Parallel Second Drfit"</definedName>
    <definedName name="_AtRisk_SimSetting_SimName004" hidden="1">"Base Price, CM Extraction, Access Rd/Short Drift"</definedName>
    <definedName name="_AtRisk_SimSetting_SimName005" hidden="1">"2PB, Base (12B)"</definedName>
    <definedName name="_AtRisk_SimSetting_SimName006" hidden="1">"2PB, Upside (16)"</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ADE70C9B6640A99CB8DBE8D8B3CF5C.edm" hidden="1">#REF!</definedName>
    <definedName name="_bdm.07DDC45F08264482A9115B7DBD361CD6.edm" hidden="1" xml:space="preserve">      '[9]Seg P&amp;L'!$A:$IV</definedName>
    <definedName name="_bdm.112DBF864D67464C9F2DDA9D7D7DB219.edm" hidden="1" xml:space="preserve"> '[10]Free Cash Flow'!$A:$IV</definedName>
    <definedName name="_bdm.1AC5040992A24459933C1C7B2AAC967B.edm" hidden="1">[11]NAV!$A$1:$IV$65536</definedName>
    <definedName name="_bdm.1DBFA3D6F6694DB9886C9242E07F2D6A.edm" hidden="1">'[12]Post Tax Free Cash Flow'!$A:$IV</definedName>
    <definedName name="_bdm.1F6C352366F645B8BD0D7E48EB58B2DB.edm" hidden="1">#REF!</definedName>
    <definedName name="_bdm.24E9DBE5C18F4848A58277A9AC360071.edm" hidden="1">#REF!</definedName>
    <definedName name="_bdm.275BBE214B6142D3962DC99DB15D8AFF.edm" hidden="1">#REF!</definedName>
    <definedName name="_bdm.2803DA5C12D64D178150C4CA1524DB85.edm" hidden="1">#REF!</definedName>
    <definedName name="_bdm.3846CE4F2A684B59AFF11B52AEB8DBE0.edm" hidden="1">'[13]Slide 12'!$A:$IV</definedName>
    <definedName name="_bdm.43AB2ABDBA534462978A923EF8D92578.edm" hidden="1">[14]Targets!$A:$IV</definedName>
    <definedName name="_bdm.44B8EF609FFE409DB4B3DE6E3449745D.edm" hidden="1">'[15]Shareholder proposals by type'!$1:$1048576</definedName>
    <definedName name="_bdm.4597AFBF778849A6B4432D481FCDB6D6.edm" hidden="1">'[16]Slide 7  '!$A:$IV</definedName>
    <definedName name="_bdm.4F4DA9435D634A5AADB9E415BA54E446.edm" hidden="1">'[17]DB Charts'!$A:$IV</definedName>
    <definedName name="_bdm.51B96939080B482EAE8E3DB9C3AFE869.edm" hidden="1">'[13]Slide 16'!$A:$IV</definedName>
    <definedName name="_bdm.52BAEF0B42DD40DBBD30CA7E85AEC7C2.edm" hidden="1">#REF!</definedName>
    <definedName name="_bdm.53220B959C6744C6941DD9BDDC32DB2B.edm" hidden="1">#REF!</definedName>
    <definedName name="_bdm.57FB563F37F64DB4BA0C340F8D1B5287.edm" hidden="1">#REF!</definedName>
    <definedName name="_bdm.5A8D724E90CB483DB12067E00163B252.edm" hidden="1">#REF!</definedName>
    <definedName name="_bdm.5AD17A7D2A894DDBBA3FBD97A616C453.edm" hidden="1">#REF!</definedName>
    <definedName name="_bdm.5EDB8A8C132F41A4BEF05948315CBA73.edm" hidden="1">#REF!</definedName>
    <definedName name="_bdm.639347ACDEC9496DBBC428652FCA5732.edm" hidden="1">#REF!</definedName>
    <definedName name="_bdm.672409166EA841C594665E80ADBDCBDB.edm" hidden="1">'[18]Revenue Dynamics'!$A:$IV</definedName>
    <definedName name="_bdm.6724589DB22244158C1298097E83964F.edm" hidden="1" xml:space="preserve">  [19]Model_Base!$A:$IV</definedName>
    <definedName name="_bdm.6BBAA9F19C0E4D869F6B7A12F4A363DB.edm" hidden="1">'[13]Slide 9'!$A:$IV</definedName>
    <definedName name="_bdm.6DB527A80DAB41A29A8562B300816A08.edm" hidden="1">#REF!</definedName>
    <definedName name="_bdm.6DFEDB81B32544C59D3C8EEEB576F3F7.edm" hidden="1" xml:space="preserve">                      '[20]2008 Revenue Walk TS Version'!$A:$IV</definedName>
    <definedName name="_bdm.7275D11753444B5F919125474DBBEE85.edm" hidden="1">[17]Allocations!$A:$IV</definedName>
    <definedName name="_bdm.764469A4916E4F818F4DB8A51224C88D.edm" hidden="1">#REF!</definedName>
    <definedName name="_bdm.791FFCEA82264AF19857C7E0051DB758.edm" hidden="1">#REF!</definedName>
    <definedName name="_bdm.7F13F79BD2DB457DB9CFA143F9ADD177.edm" hidden="1">#REF!</definedName>
    <definedName name="_bdm.8262156DFD6D400FB6DBDC7D2D5A75A9.edm" hidden="1">#REF!</definedName>
    <definedName name="_bdm.82C07AFDE9FB4DB1834F139F97979867.edm" hidden="1">#REF!</definedName>
    <definedName name="_bdm.8C209B02DB594231896E6775EF37FFA1.edm" hidden="1">#REF!</definedName>
    <definedName name="_bdm.9169D82962DB4F57AB72B8F6F5F85B73.edm" hidden="1">#REF!</definedName>
    <definedName name="_bdm.9388ECE20BE14F5DBDE940F3019EFF2D.edm" hidden="1">#REF!</definedName>
    <definedName name="_bdm.96A1EC0A76334A6AB7FDB085C982DD22.edm" hidden="1">#REF!</definedName>
    <definedName name="_bdm.987A79D37ADB48B190D43DA79B7265E1.edm" hidden="1">'[14]TL Calculator'!$A:$IV</definedName>
    <definedName name="_bdm.99D57A1DBC024AF28CB931E973C4D8A9.edm" hidden="1">#REF!</definedName>
    <definedName name="_bdm.9B6BEF8D5F844DD399F6AE6E9DB27C54.edm" hidden="1">'[18]Metrics - Pharma'!$A:$IV</definedName>
    <definedName name="_bdm.A38BB1BC71C443579907FE3A14DB6161.edm" hidden="1">#REF!</definedName>
    <definedName name="_bdm.A7CE24B55E984EEDBCB1C09A98DBB1FA.edm" hidden="1">'[21]Slide 4, 5, 9, 13 &amp; 14'!$A:$IV</definedName>
    <definedName name="_bdm.A8C2046258D2446495D0F90DB0EC29D5.edm" hidden="1">'[22]Debt Comparison'!$A:$IV</definedName>
    <definedName name="_bdm.B0AD5E4D7B2E4D64A2DBD132983C4D26.edm" hidden="1">'[23]Consol view'!$A:$IV</definedName>
    <definedName name="_bdm.B3A90153EDBD41DA98D3963DF708EA13.edm" hidden="1">#REF!</definedName>
    <definedName name="_bdm.B4A3A943416744FA92F0DDFD23C53DB8.edm" hidden="1">'[18]FCF Detail'!$A:$IV</definedName>
    <definedName name="_bdm.c23ab24737df4520bf15daceec022d0d.edm" hidden="1">#REF!</definedName>
    <definedName name="_bdm.C32BC6B1041A4015AB0BE84DAFADDB01.edm" hidden="1">#REF!</definedName>
    <definedName name="_bdm.C4434E8BB876487DB064D997092AF5AE.edm" hidden="1">'[24]Income Statements'!$A:$IV</definedName>
    <definedName name="_bdm.CD0A9DDDB7874725901AE3A54A39619E.edm" hidden="1">#REF!</definedName>
    <definedName name="_bdm.CEACD67C453A4F428DBCAA24CD709A75.edm" hidden="1">'[23]EPS Growth'!$A:$IV</definedName>
    <definedName name="_bdm.D2E28756013C42148E785888479F31AA.edm" hidden="1">#REF!</definedName>
    <definedName name="_bdm.D3A7DB21C85649A8A6B9F73C9315ACC5.edm" hidden="1">[23]TTA!$A:$IV</definedName>
    <definedName name="_bdm.DA9CF9DE967A4F88A5CADB3EC18BCDB7.edm" hidden="1">'[25]Detail Profile'!$1:$1048576</definedName>
    <definedName name="_bdm.DBBB0A11890D45848CD4E45328F1B3BE.edm" hidden="1">#REF!</definedName>
    <definedName name="_bdm.DF640337F18C4FC2922FEA6B9A546D57.edm" hidden="1">#REF!</definedName>
    <definedName name="_bdm.E341976468C04C1DBB314A44D0DDAF35.edm" hidden="1">#REF!</definedName>
    <definedName name="_bdm.E581D81EB4034397B5772E280C5F75DB.edm" hidden="1">#REF!</definedName>
    <definedName name="_bdm.E7056C9B7CC842DDB32906D0F2777A5E.edm" hidden="1">#REF!</definedName>
    <definedName name="_bdm.EA467C3FF79A48EA8DBB7D8A7493DCD4.edm" hidden="1">'[26]05L-06Pivot'!$A:$IV</definedName>
    <definedName name="_bdm.EAE9F3664D4E4B80B684B7E7730B97DB.edm" hidden="1">'[27]Slides 1-3'!$A:$IV</definedName>
    <definedName name="_bdm.EB175D349DBA44CDB0F1A9ECD9B01B81.edm" hidden="1">#REF!</definedName>
    <definedName name="_bdm.EFC8C47572F24A23A2D1DF11DBA33452.edm" hidden="1">'[23]SBU Summaries'!$A:$IV</definedName>
    <definedName name="_bdm.F1F4C95B8A15466DB8F634532E2B8CAD.edm" hidden="1">#REF!</definedName>
    <definedName name="_bdm.F937BDB1677C45289CC8DDB635C5EDB8.edm" hidden="1">#REF!</definedName>
    <definedName name="_bdm.F93AD3D7C6354ADBBCDFB37DD0CE3A41.edm" hidden="1">#REF!</definedName>
    <definedName name="_bdm.FAA43AF139F14D89B400DBE6794BF8BA.edm" hidden="1" xml:space="preserve">      '[9]Seg P&amp;L'!$A:$IV</definedName>
    <definedName name="_bdm.FastTrackBookmark.11_10_2016_2_58_45_PM.edm" hidden="1">'[28]Asm - production'!#REF!</definedName>
    <definedName name="_Co50" hidden="1">{#N/A,"DR",FALSE,"increm pf";#N/A,"MAMSI",FALSE,"increm pf";#N/A,"MAXI",FALSE,"increm pf";#N/A,"PCAM",FALSE,"increm pf";#N/A,"PHSV",FALSE,"increm pf";#N/A,"SIE",FALSE,"increm pf"}</definedName>
    <definedName name="_DCF1" hidden="1">{#N/A,#N/A,FALSE,"DCF Summary";#N/A,#N/A,FALSE,"Casema";#N/A,#N/A,FALSE,"Casema NoTel";#N/A,#N/A,FALSE,"UK";#N/A,#N/A,FALSE,"RCF";#N/A,#N/A,FALSE,"Intercable CZ";#N/A,#N/A,FALSE,"Interkabel P"}</definedName>
    <definedName name="_Dist_Values" hidden="1">#REF!</definedName>
    <definedName name="_Fill" hidden="1">#REF!</definedName>
    <definedName name="_xlnm._FilterDatabase" hidden="1">#REF!</definedName>
    <definedName name="_g2" hidden="1">{#N/A,"DR",FALSE,"increm pf";#N/A,"MAMSI",FALSE,"increm pf";#N/A,"MAXI",FALSE,"increm pf";#N/A,"PCAM",FALSE,"increm pf";#N/A,"PHSV",FALSE,"increm pf";#N/A,"SIE",FALSE,"increm pf"}</definedName>
    <definedName name="_h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h5" hidden="1">{#N/A,"DR",FALSE,"increm pf";#N/A,"MAMSI",FALSE,"increm pf";#N/A,"MAXI",FALSE,"increm pf";#N/A,"PCAM",FALSE,"increm pf";#N/A,"PHSV",FALSE,"increm pf";#N/A,"SIE",FALSE,"increm pf"}</definedName>
    <definedName name="_h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j2" hidden="1">{TRUE,TRUE,-1.25,-15.5,604.5,369,FALSE,FALSE,TRUE,TRUE,0,1,83,1,38,4,5,4,TRUE,TRUE,3,TRUE,1,TRUE,75,"Swvu.inputs._.raw._.data.","ACwvu.inputs._.raw._.data.",#N/A,FALSE,FALSE,0.5,0.5,0.5,0.5,2,"&amp;F","&amp;A&amp;RPage &amp;P",FALSE,FALSE,FALSE,FALSE,1,60,#N/A,#N/A,"=R1C61:R53C89","=C1:C5",#N/A,#N/A,FALSE,FALSE,FALSE,1,600,600,FALSE,FALSE,TRUE,TRUE,TRUE}</definedName>
    <definedName name="_k2" hidden="1">#REF!</definedName>
    <definedName name="_Key1" hidden="1">'[29]#REF'!$A$122:$A$132</definedName>
    <definedName name="_Key2" hidden="1">#REF!</definedName>
    <definedName name="_kn1" hidden="1">{#N/A,#N/A,TRUE,"A-site";#N/A,#N/A,TRUE,"B-Buildings";#N/A,#N/A,TRUE,"c-out-of-fence";#N/A,#N/A,TRUE,"d-proj.infr.";#N/A,#N/A,TRUE,"e- land"}</definedName>
    <definedName name="_MCC3" hidden="1">{#N/A,#N/A,FALSE,"CCTV"}</definedName>
    <definedName name="_new1" hidden="1">{#N/A,#N/A,FALSE,"MGH income-Support";#N/A,#N/A,FALSE,"MGN balance sheet-Support"}</definedName>
    <definedName name="_Order1" hidden="1">255</definedName>
    <definedName name="_Order2" hidden="1">255</definedName>
    <definedName name="_P00comps1" hidden="1">#REF!</definedName>
    <definedName name="_P00comps2" hidden="1">#REF!</definedName>
    <definedName name="_Parse_In" hidden="1">[30]ACTLY!$A$1:$O$562</definedName>
    <definedName name="_Parse_Out" hidden="1">[30]ACTLY!$A$583</definedName>
    <definedName name="_Regression_Int" hidden="1">1</definedName>
    <definedName name="_Regression_Out" hidden="1">#REF!</definedName>
    <definedName name="_Regression_X" hidden="1">#REF!</definedName>
    <definedName name="_Regression_Y" hidden="1">#REF!</definedName>
    <definedName name="_SDS_WB_TYPE" hidden="1">1</definedName>
    <definedName name="_Sort" hidden="1">'[29]#REF'!$A$122:$B$132</definedName>
    <definedName name="_sort1" hidden="1">[31]Philip!$A$74:$AZ$92</definedName>
    <definedName name="_Table1_In1" hidden="1">#REF!</definedName>
    <definedName name="_Table1_Out" hidden="1">[32]A!$A$8</definedName>
    <definedName name="_Table2_In1" hidden="1">#REF!</definedName>
    <definedName name="_Table2_In2" hidden="1">#REF!</definedName>
    <definedName name="_Table2_Out" hidden="1">#REF!</definedName>
    <definedName name="_Table3_In2" hidden="1">#REF!</definedName>
    <definedName name="_tags1" localSheetId="0" hidden="1">"&lt;tags&gt;&lt;tag n=""Palette"" v=""1"" /&gt;&lt;tag n=""ClosestPalette"" v=""1"" /&gt;&lt;/tags&gt;"</definedName>
    <definedName name="_UUID_" hidden="1">262297</definedName>
    <definedName name="_wr1" hidden="1">{"hist_bs",#N/A,FALSE,"Exhibit D,E1,E2";#N/A,#N/A,FALSE,"Exhibit E3";#N/A,#N/A,FALSE,"Mgmt. Projtn";#N/A,#N/A,FALSE,"Exhibit B-1";#N/A,#N/A,FALSE,"Exhibit A";#N/A,#N/A,FALSE,"WACC";#N/A,#N/A,FALSE,"Control";"hist_inc",#N/A,FALSE,"Exhibit D,E1,E2"}</definedName>
    <definedName name="_xx1" hidden="1">{#N/A,#N/A,TRUE,"A-site";#N/A,#N/A,TRUE,"B-Buildings";#N/A,#N/A,TRUE,"c-out-of-fence";#N/A,#N/A,TRUE,"d-proj.infr.";#N/A,#N/A,TRUE,"e- land"}</definedName>
    <definedName name="_z2" hidden="1">{"Sch00",#N/A,FALSE,"1";"Contents",#N/A,FALSE,"1"}</definedName>
    <definedName name="_z3" hidden="1">{"Sch01",#N/A,FALSE,"2";"Sch02",#N/A,FALSE,"2";"Sch03",#N/A,FALSE,"2";"Sch04",#N/A,FALSE,"2";"Sch05",#N/A,FALSE,"2";"Sch06",#N/A,FALSE,"2";"Sch17",#N/A,FALSE,"2";"Sch19",#N/A,FALSE,"2";"Sch20",#N/A,FALSE,"2";"Sch21",#N/A,FALSE,"2";"Sch26",#N/A,FALSE,"2"}</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a" hidden="1">{#N/A,#N/A,FALSE,"Summary";#N/A,#N/A,FALSE,"KPI 1";#N/A,#N/A,FALSE,"KPI 3";#N/A,#N/A,FALSE,"Proj 1"}</definedName>
    <definedName name="a_1" hidden="1">{#N/A,#N/A,FALSE,"Summary";#N/A,#N/A,FALSE,"KPI 1";#N/A,#N/A,FALSE,"KPI 3";#N/A,#N/A,FALSE,"Proj 1"}</definedName>
    <definedName name="a_2" hidden="1">{#N/A,#N/A,FALSE,"Summary";#N/A,#N/A,FALSE,"Schedule";#N/A,#N/A,FALSE,"Revenue";#N/A,#N/A,FALSE,"Costs";#N/A,#N/A,FALSE,"Plant Sch";#N/A,#N/A,FALSE,"Plant Cost";#N/A,#N/A,FALSE,"Labour"}</definedName>
    <definedName name="a_3" hidden="1">{#N/A,#N/A,FALSE,"Summary";#N/A,#N/A,FALSE,"Schedule";#N/A,#N/A,FALSE,"Revenue";#N/A,#N/A,FALSE,"Costs";#N/A,#N/A,FALSE,"Plant Sch";#N/A,#N/A,FALSE,"Plant Cost";#N/A,#N/A,FALSE,"Labour"}</definedName>
    <definedName name="a_4" hidden="1">{#N/A,#N/A,FALSE,"Summary";#N/A,#N/A,FALSE,"Schedule";#N/A,#N/A,FALSE,"Revenue";#N/A,#N/A,FALSE,"Costs";#N/A,#N/A,FALSE,"Plant Sch";#N/A,#N/A,FALSE,"Plant Cost";#N/A,#N/A,FALSE,"Labour"}</definedName>
    <definedName name="a_5" hidden="1">{#N/A,#N/A,FALSE,"Summary";#N/A,#N/A,FALSE,"Schedule";#N/A,#N/A,FALSE,"Revenue";#N/A,#N/A,FALSE,"Costs";#N/A,#N/A,FALSE,"Plant Sch";#N/A,#N/A,FALSE,"Plant Cost";#N/A,#N/A,FALSE,"Labour"}</definedName>
    <definedName name="aa" hidden="1">{#N/A,#N/A,FALSE,"EXPORTAC";#N/A,#N/A,FALSE,"SUPEL94"}</definedName>
    <definedName name="aaa" hidden="1">'[33]Capex report'!#REF!</definedName>
    <definedName name="AAA_DOCTOPS" hidden="1">"AAA_SET"</definedName>
    <definedName name="AAA_duser" hidden="1">"OFF"</definedName>
    <definedName name="aaaa" hidden="1">#REF!</definedName>
    <definedName name="aaaaa" hidden="1">{"April",#N/A,FALSE,"April"}</definedName>
    <definedName name="aaaaa_1" hidden="1">{"April",#N/A,FALSE,"April"}</definedName>
    <definedName name="AAB_Addin5" hidden="1">"AAB_Description for addin 5,Description for addin 5,Description for addin 5,Description for addin 5,Description for addin 5,Description for addin 5"</definedName>
    <definedName name="aasaasas" hidden="1">{#N/A,#N/A,TRUE,"indice";#N/A,#N/A,TRUE,"indicadores";#N/A,#N/A,TRUE,"comentarios"}</definedName>
    <definedName name="abc" hidden="1">{#N/A,#N/A,TRUE,"indice";#N/A,#N/A,TRUE,"indicadores";#N/A,#N/A,TRUE,"comentarios"}</definedName>
    <definedName name="acc" hidden="1">{#N/A,#N/A,FALSE,"incomeA";#N/A,#N/A,FALSE,"scenariosA";#N/A,#N/A,FALSE,"marginsA";#N/A,#N/A,FALSE,"balanceA";#N/A,#N/A,FALSE,"cashflowA";#N/A,#N/A,FALSE,"ratiosa";#N/A,#N/A,FALSE,"depreciationA"}</definedName>
    <definedName name="AccessDatabase" hidden="1">"P:\USER\JD0375\LOTUSWKS\TXPK96\PK96FILL.mdb"</definedName>
    <definedName name="accre" hidden="1">{#N/A,#N/A,FALSE,"incomeA";#N/A,#N/A,FALSE,"scenariosA";#N/A,#N/A,FALSE,"marginsA";#N/A,#N/A,FALSE,"balanceA";#N/A,#N/A,FALSE,"cashflowA";#N/A,#N/A,FALSE,"ratiosa";#N/A,#N/A,FALSE,"depreciationA"}</definedName>
    <definedName name="aclskn" hidden="1">{#N/A,#N/A,FALSE,"FY97";#N/A,#N/A,FALSE,"FY98";#N/A,#N/A,FALSE,"FY99";#N/A,#N/A,FALSE,"FY00";#N/A,#N/A,FALSE,"FY01"}</definedName>
    <definedName name="aclsks" hidden="1">{#N/A,#N/A,FALSE,"FY97";#N/A,#N/A,FALSE,"FY98";#N/A,#N/A,FALSE,"FY99";#N/A,#N/A,FALSE,"FY00";#N/A,#N/A,FALSE,"FY01"}</definedName>
    <definedName name="acr" hidden="1">{#N/A,#N/A,FALSE,"incomeA";#N/A,#N/A,FALSE,"scenariosA";#N/A,#N/A,FALSE,"marginsA";#N/A,#N/A,FALSE,"balanceA";#N/A,#N/A,FALSE,"cashflowA";#N/A,#N/A,FALSE,"ratiosa";#N/A,#N/A,FALSE,"depreciationA"}</definedName>
    <definedName name="acrre_" hidden="1">{#N/A,#N/A,FALSE,"incomeA";#N/A,#N/A,FALSE,"scenariosA";#N/A,#N/A,FALSE,"marginsA";#N/A,#N/A,FALSE,"balanceA";#N/A,#N/A,FALSE,"cashflowA";#N/A,#N/A,FALSE,"ratiosa";#N/A,#N/A,FALSE,"depreciationA"}</definedName>
    <definedName name="ACwvu.Datafin_Copy." hidden="1">[34]CONSENSUS!$A$6:$AB$135</definedName>
    <definedName name="ACwvu.Datamkt_Copy." hidden="1">[34]CONSENSUS!$A$6:$D$135</definedName>
    <definedName name="ACwvu.External._.Rental._.Equipment." hidden="1">'[35]#REF'!$C$11:$S$61</definedName>
    <definedName name="ACwvu.Material._.Cost." hidden="1">'[35]#REF'!#REF!</definedName>
    <definedName name="ACwvu.Saisie." hidden="1">[34]CONSENSUS!$A$9</definedName>
    <definedName name="adf" hidden="1">{#N/A,#N/A,FALSE,"incomeA";#N/A,#N/A,FALSE,"scenariosA";#N/A,#N/A,FALSE,"marginsA";#N/A,#N/A,FALSE,"balanceA";#N/A,#N/A,FALSE,"cashflowA";#N/A,#N/A,FALSE,"ratiosa";#N/A,#N/A,FALSE,"depreciationA"}</definedName>
    <definedName name="adf_" hidden="1">{#N/A,#N/A,FALSE,"incomeA";#N/A,#N/A,FALSE,"scenariosA";#N/A,#N/A,FALSE,"marginsA";#N/A,#N/A,FALSE,"balanceA";#N/A,#N/A,FALSE,"cashflowA";#N/A,#N/A,FALSE,"ratiosa";#N/A,#N/A,FALSE,"depreciationA"}</definedName>
    <definedName name="adsfasdf" hidden="1">{#N/A,#N/A,FALSE,"incomeA";#N/A,#N/A,FALSE,"scenariosA";#N/A,#N/A,FALSE,"marginsA";#N/A,#N/A,FALSE,"balanceA";#N/A,#N/A,FALSE,"cashflowA";#N/A,#N/A,FALSE,"ratiosa";#N/A,#N/A,FALSE,"depreciationA"}</definedName>
    <definedName name="afsfa" hidden="1">{#N/A,#N/A,FALSE,"Aging Summary";#N/A,#N/A,FALSE,"Ratio Analysis";#N/A,#N/A,FALSE,"Test 120 Day Accts";#N/A,#N/A,FALSE,"Tickmarks"}</definedName>
    <definedName name="Alt_Chk_1_Hdg" hidden="1">[36]BS_Mthly_Hist_TA!$B$19</definedName>
    <definedName name="Alt_Chk_10_Hdg" hidden="1">[36]WC_Mthly_Fcast_TO!$B$61</definedName>
    <definedName name="Alt_Chk_11_Hdg" hidden="1">[36]WC_Mthly_Fcast_TO!$B$103</definedName>
    <definedName name="Alt_Chk_12_Hdg" hidden="1">[36]WC_Mthly_Fcast_TO!$B$145</definedName>
    <definedName name="Alt_Chk_13_Hdg" hidden="1">[36]WC_Mthly_Fcast_TO!$B$187</definedName>
    <definedName name="Alt_Chk_14_Hdg" hidden="1">[36]Assets_Mthly_Fcast_TO!$B$19</definedName>
    <definedName name="Alt_Chk_15_Hdg" hidden="1">[36]Assets_Mthly_Fcast_TO!$B$58</definedName>
    <definedName name="Alt_Chk_16_Hdg" hidden="1">[36]CS_Mthly_Fcast_TO!$B$19</definedName>
    <definedName name="Alt_Chk_17_Hdg" hidden="1">[36]CS_Mthly_Fcast_TO!$B$81</definedName>
    <definedName name="Alt_Chk_18_Hdg" hidden="1">[36]Tax_Mthly_Fcast_TA!$B$156</definedName>
    <definedName name="Alt_Chk_2_Hdg" hidden="1">[36]BS_Mthly_All_TO!$B$19</definedName>
    <definedName name="Alt_Chk_3_Hdg" hidden="1">[36]Op_Mthly_Fcast_TO!$B$19</definedName>
    <definedName name="Alt_Chk_4_Hdg" hidden="1">[36]Op_Mthly_Fcast_TO!$B$42</definedName>
    <definedName name="Alt_Chk_5_Hdg" hidden="1">[36]Op_Mthly_Fcast_TO!$B$65</definedName>
    <definedName name="Alt_Chk_6_Hdg" hidden="1">[36]Op_Mthly_Fcast_TO!$B$244</definedName>
    <definedName name="Alt_Chk_7_Hdg" hidden="1">[36]Op_Mthly_Fcast_TO!$B$267</definedName>
    <definedName name="Alt_Chk_8_Hdg" hidden="1">[36]Op_Mthly_Fcast_TO!$B$290</definedName>
    <definedName name="Alt_Chk_9_Hdg" hidden="1">[36]WC_Mthly_Fcast_TO!$B$19</definedName>
    <definedName name="anscount" hidden="1">8</definedName>
    <definedName name="ANYNAM"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ANYNAM_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AOTHER" hidden="1">{#N/A,#N/A,FALSE,"Cost Report";#N/A,#N/A,FALSE,"Qtly Summ.";#N/A,#N/A,FALSE,"Mar  Qtr";#N/A,#N/A,FALSE,"Report Summary"}</definedName>
    <definedName name="AOTHER_1" hidden="1">{#N/A,#N/A,FALSE,"Cost Report";#N/A,#N/A,FALSE,"Qtly Summ.";#N/A,#N/A,FALSE,"Mar  Qtr";#N/A,#N/A,FALSE,"Report Summary"}</definedName>
    <definedName name="aria"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 hidden="1">#REF!</definedName>
    <definedName name="as_1" hidden="1">{"FCB_ALL",#N/A,FALSE,"FCB"}</definedName>
    <definedName name="as_2" hidden="1">{"FCB_ALL",#N/A,FALSE,"FCB"}</definedName>
    <definedName name="as_3" hidden="1">{"FCB_ALL",#N/A,FALSE,"FCB"}</definedName>
    <definedName name="as_4" hidden="1">{"FCB_ALL",#N/A,FALSE,"FCB"}</definedName>
    <definedName name="as_6" hidden="1">{"FCB_ALL",#N/A,FALSE,"FCB"}</definedName>
    <definedName name="as_7" hidden="1">{"FCB_ALL",#N/A,FALSE,"FCB"}</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{#N/A,#N/A,FALSE,"Aging Summary";#N/A,#N/A,FALSE,"Ratio Analysis";#N/A,#N/A,FALSE,"Test 120 Day Accts";#N/A,#N/A,FALSE,"Tickmarks"}</definedName>
    <definedName name="asaasaas" hidden="1">{#N/A,#N/A,TRUE,"indice";#N/A,#N/A,TRUE,"indicadores";#N/A,#N/A,TRUE,"comentarios"}</definedName>
    <definedName name="asaasa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llx" hidden="1">{#N/A,#N/A,FALSE,"INPUTS";#N/A,#N/A,FALSE,"PROFORMA BSHEET";#N/A,#N/A,FALSE,"COMBINED";#N/A,#N/A,FALSE,"ACQUIROR";#N/A,#N/A,FALSE,"TARGET 1";#N/A,#N/A,FALSE,"TARGET 2";#N/A,#N/A,FALSE,"HIGH YIELD";#N/A,#N/A,FALSE,"OVERFUND"}</definedName>
    <definedName name="asdfasdf" hidden="1">{#N/A,#N/A,FALSE,"TS";#N/A,#N/A,FALSE,"Combo";#N/A,#N/A,FALSE,"FAIR";#N/A,#N/A,FALSE,"RBC";#N/A,#N/A,FALSE,"xxxx";#N/A,#N/A,FALSE,"A_D";#N/A,#N/A,FALSE,"WACC";#N/A,#N/A,FALSE,"DCF";#N/A,#N/A,FALSE,"LBO";#N/A,#N/A,FALSE,"AcqMults";#N/A,#N/A,FALSE,"CompMults"}</definedName>
    <definedName name="asdfasdf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ryhsdfh"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sqdq" hidden="1">{#N/A,#N/A,FALSE,"Combined Recon";#N/A,#N/A,FALSE,"OS Payments";#N/A,#N/A,FALSE,"Monthly";#N/A,#N/A,FALSE,"HMO Payments";#N/A,#N/A,FALSE,"AON Consulting";#N/A,#N/A,FALSE,"Benefits &amp; Comp"}</definedName>
    <definedName name="asrgad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ss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uto_öppna_xlquery_DClick" hidden="1">[37]!Register.DClick</definedName>
    <definedName name="awdasd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WS" hidden="1">#REF!</definedName>
    <definedName name="b" hidden="1">{#N/A,#N/A,FALSE,"GQGEMPRE"}</definedName>
    <definedName name="b_2" hidden="1">{"MANNING 1",#N/A,FALSE,"Manning";"MANNING 2",#N/A,FALSE,"Manning";"MANNING 3",#N/A,FALSE,"Manning"}</definedName>
    <definedName name="b_3" hidden="1">{"MANNING 1",#N/A,FALSE,"Manning";"MANNING 2",#N/A,FALSE,"Manning";"MANNING 3",#N/A,FALSE,"Manning"}</definedName>
    <definedName name="b_4" hidden="1">{"MANNING 1",#N/A,FALSE,"Manning";"MANNING 2",#N/A,FALSE,"Manning";"MANNING 3",#N/A,FALSE,"Manning"}</definedName>
    <definedName name="b_5" hidden="1">{"MANNING 1",#N/A,FALSE,"Manning";"MANNING 2",#N/A,FALSE,"Manning";"MANNING 3",#N/A,FALSE,"Manning"}</definedName>
    <definedName name="back2" hidden="1">{"Income Statement",#N/A,FALSE,"Annual";"Balance Sheet",#N/A,FALSE,"Annual";"Cash Flow Statement",#N/A,FALSE,"Annual";"ROIC",#N/A,FALSE,"Annual"}</definedName>
    <definedName name="BARRY" hidden="1">{#N/A,#N/A,FALSE,"Assumptions";#N/A,#N/A,FALSE,"OC_MREC_Detail";#N/A,#N/A,FALSE,"Capex_MREC_Detail"}</definedName>
    <definedName name="BARRY_1" hidden="1">{#N/A,#N/A,FALSE,"Assumptions";#N/A,#N/A,FALSE,"OC_MREC_Detail";#N/A,#N/A,FALSE,"Capex_MREC_Detail"}</definedName>
    <definedName name="bbb" hidden="1">{"April",#N/A,FALSE,"April"}</definedName>
    <definedName name="bbb_1" hidden="1">{"April",#N/A,FALSE,"April"}</definedName>
    <definedName name="Bear" hidden="1">{#N/A,#N/A,FALSE,"TS";#N/A,#N/A,FALSE,"Combo";#N/A,#N/A,FALSE,"FAIR";#N/A,#N/A,FALSE,"RBC";#N/A,#N/A,FALSE,"xxxx";#N/A,#N/A,FALSE,"A_D";#N/A,#N/A,FALSE,"WACC";#N/A,#N/A,FALSE,"DCF";#N/A,#N/A,FALSE,"LBO";#N/A,#N/A,FALSE,"AcqMults";#N/A,#N/A,FALSE,"CompMults"}</definedName>
    <definedName name="Benchmarking"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BEx91OTVH9ZDBC3QTORU8RZX4EOC" hidden="1">#REF!</definedName>
    <definedName name="BEx93TJUX3U0FJDBG6DDSNQ91R5J" hidden="1">#REF!</definedName>
    <definedName name="BEx9D1BC9FT19KY0INAABNDBAMR1" hidden="1">#REF!</definedName>
    <definedName name="BExD4JJSS3QDBLABCJCHD45SRNPI" hidden="1">#REF!</definedName>
    <definedName name="BExDBDR1XR0FV0CYUCB2OJ7CJCZU" hidden="1">#REF!</definedName>
    <definedName name="BExF2DYO1WQ7GMXSTAQRDBW1NSFG" hidden="1">#REF!</definedName>
    <definedName name="BExGU6HTKLRZO8UOI3DTAM5RFDBA" hidden="1">#REF!</definedName>
    <definedName name="BExIWB3SY3WRIVIOF988DNNODBOA" hidden="1">#REF!</definedName>
    <definedName name="BExMCFSQFSEMPY5IXDIRKZDASDBR" hidden="1">#REF!</definedName>
    <definedName name="BExQ8ZCEDBOBJA3D9LDP5TU2WYGR" hidden="1">#REF!</definedName>
    <definedName name="BExQFC0M9KKFMQKPLPEO2RQDB7MM" hidden="1">#REF!</definedName>
    <definedName name="BExTUSQCFFYZCDNHWHADBC2E1ZP1" hidden="1">#REF!</definedName>
    <definedName name="BExUC623BDYEODBN0N4DO6PJQ7NU" hidden="1">#REF!</definedName>
    <definedName name="BExVX3XN2DRJKL8EDBIG58RYQ36R" hidden="1">#REF!</definedName>
    <definedName name="BExXXBM521DL8R4ZX7NZ3DBCUOR5" hidden="1">#REF!</definedName>
    <definedName name="BG_Del" hidden="1">15</definedName>
    <definedName name="BG_Ins" hidden="1">4</definedName>
    <definedName name="BG_Mod" hidden="1">6</definedName>
    <definedName name="bhjecguowq"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bla" hidden="1">{#N/A,#N/A,TRUE,"Main assumptions";#N/A,#N/A,TRUE,"Subscriber projections";#N/A,#N/A,TRUE,"Revenues";#N/A,#N/A,TRUE,"Opex";#N/A,#N/A,TRUE,"Capex";#N/A,#N/A,TRUE,"Working capital";#N/A,#N/A,TRUE,"P&amp;L";#N/A,#N/A,TRUE,"Cash";#N/A,#N/A,TRUE,"Balance";#N/A,#N/A,TRUE,"Valuation";#N/A,#N/A,TRUE,"Bench"}</definedName>
    <definedName name="bla_2" hidden="1">{#N/A,#N/A,TRUE,"Main assumptions";#N/A,#N/A,TRUE,"Subscriber projections";#N/A,#N/A,TRUE,"Revenues";#N/A,#N/A,TRUE,"Opex";#N/A,#N/A,TRUE,"Capex";#N/A,#N/A,TRUE,"Working capital";#N/A,#N/A,TRUE,"P&amp;L";#N/A,#N/A,TRUE,"Cash";#N/A,#N/A,TRUE,"Balance";#N/A,#N/A,TRUE,"Valuation";#N/A,#N/A,TRUE,"Bench"}</definedName>
    <definedName name="BLPH1" hidden="1">#REF!</definedName>
    <definedName name="BLPH2" hidden="1">#REF!</definedName>
    <definedName name="BLPH3" hidden="1">#REF!</definedName>
    <definedName name="bucqwegc9"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CAPEX98" hidden="1">[38]FINALPHP!$G$27</definedName>
    <definedName name="CARL" hidden="1">{#N/A,#N/A,FALSE,"CCTV"}</definedName>
    <definedName name="CARL1" hidden="1">{#N/A,#N/A,FALSE,"CCTV"}</definedName>
    <definedName name="CARL2" hidden="1">{#N/A,#N/A,FALSE,"CCTV"}</definedName>
    <definedName name="CategoryAbbr" hidden="1">#REF!</definedName>
    <definedName name="cbgwuyfce"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CBWorkbookPriority" hidden="1">-1090068596</definedName>
    <definedName name="ccc" hidden="1">{#N/A,#N/A,FALSE,"CCTV"}</definedName>
    <definedName name="ccccc" hidden="1">#REF!</definedName>
    <definedName name="ccccccccc"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Cindy" hidden="1">{#N/A,#N/A,TRUE,"IS";#N/A,#N/A,TRUE,"SG";#N/A,#N/A,TRUE,"FF";#N/A,#N/A,TRUE,"BS";#N/A,#N/A,TRUE,"DCF";#N/A,#N/A,TRUE,"Int";#N/A,#N/A,TRUE,"Consumer";#N/A,#N/A,TRUE,"Building";#N/A,#N/A,TRUE,"Industrial"}</definedName>
    <definedName name="Cindy1" hidden="1">{#N/A,#N/A,FALSE,"IS";#N/A,#N/A,FALSE,"SG";#N/A,#N/A,FALSE,"FF";#N/A,#N/A,FALSE,"BS";#N/A,#N/A,FALSE,"DCF";#N/A,#N/A,FALSE,"EVA";#N/A,#N/A,FALSE,"Air";#N/A,#N/A,FALSE,"Car";#N/A,#N/A,FALSE,"Ind";#N/A,#N/A,FALSE,"Sys";#N/A,#N/A,FALSE,"Fin";#N/A,#N/A,FALSE,"Prl";#N/A,#N/A,FALSE,"Ces";#N/A,#N/A,FALSE,"Bell";#N/A,#N/A,FALSE,"Com1";#N/A,#N/A,FALSE,"Com2";#N/A,#N/A,FALSE,"IBES";#N/A,#N/A,FALSE,"EV hist"}</definedName>
    <definedName name="Cindy2" hidden="1">{#N/A,#N/A,TRUE,"IS";#N/A,#N/A,TRUE,"SG";#N/A,#N/A,TRUE,"FF";#N/A,#N/A,TRUE,"BS";#N/A,#N/A,TRUE,"DCF";#N/A,#N/A,TRUE,"Int";#N/A,#N/A,TRUE,"Consumer";#N/A,#N/A,TRUE,"Building";#N/A,#N/A,TRUE,"Industrial"}</definedName>
    <definedName name="CIndy3" hidden="1">{"Income Statement",#N/A,FALSE,"Annual";"Balance Sheet",#N/A,FALSE,"Annual";"Cash Flow Statement",#N/A,FALSE,"Annual";"ROIC",#N/A,FALSE,"Annual"}</definedName>
    <definedName name="Cindy4" hidden="1">{"Income Statement",#N/A,FALSE,"Annual";"Balance Sheet",#N/A,FALSE,"Annual";"Cash Flow Statement",#N/A,FALSE,"Annual";"ROIC",#N/A,FALSE,"Annual"}</definedName>
    <definedName name="CIQWBGuid" hidden="1">"2caf91b4-7939-4c58-908d-bc47be34555b"</definedName>
    <definedName name="cnjhwuc"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Compco" hidden="1">{TRUE,TRUE,-1.25,-15.5,604.5,369,FALSE,FALSE,TRUE,TRUE,0,1,83,1,38,4,5,4,TRUE,TRUE,3,TRUE,1,TRUE,75,"Swvu.inputs._.raw._.data.","ACwvu.inputs._.raw._.data.",#N/A,FALSE,FALSE,0.5,0.5,0.5,0.5,2,"&amp;F","&amp;A&amp;RPage &amp;P",FALSE,FALSE,FALSE,FALSE,1,60,#N/A,#N/A,"=R1C61:R53C89","=C1:C5",#N/A,#N/A,FALSE,FALSE,FALSE,1,600,600,FALSE,FALSE,TRUE,TRUE,TRUE}</definedName>
    <definedName name="Consultants" hidden="1">{"'Coloured P&amp;L'!$C$1:$I$31"}</definedName>
    <definedName name="Cost_Element_No" hidden="1">'[39]1.2 Account Codes'!$C$196:$C$601</definedName>
    <definedName name="Cronograma2" hidden="1">{#N/A,#N/A,TRUE,"indice";#N/A,#N/A,TRUE,"indicadores";#N/A,#N/A,TRUE,"comentarios"}</definedName>
    <definedName name="cu102.ShareScalingFactor" hidden="1">1000000</definedName>
    <definedName name="cu103.EmployeeScalingFactor" hidden="1">1000</definedName>
    <definedName name="cu107.DPSSymbol" hidden="1">"NZ$"</definedName>
    <definedName name="cu107.EPSSymbol" hidden="1">"NZ$"</definedName>
    <definedName name="cu71.ScalingFactor" hidden="1">1000000</definedName>
    <definedName name="cwchoi" hidden="1">{"Income Statement",#N/A,FALSE,"Annual";"Balance Sheet",#N/A,FALSE,"Annual";"Cash Flow Statement",#N/A,FALSE,"Annual";"ROIC",#N/A,FALSE,"Annual"}</definedName>
    <definedName name="Cwvu.Saisie." hidden="1">[34]CONSENSUS!$A$1:$IV$5</definedName>
    <definedName name="d"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d_1"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DA" hidden="1">[40]Transfer!#REF!</definedName>
    <definedName name="_xlnm.Database" hidden="1">#REF!</definedName>
    <definedName name="dc" hidden="1">#REF!</definedName>
    <definedName name="dd" hidden="1">Main.SAPF4Help()</definedName>
    <definedName name="ddc" hidden="1">{#N/A,#N/A,FALSE,"CCTV"}</definedName>
    <definedName name="ddd" hidden="1">Main.SAPF4Help()</definedName>
    <definedName name="ddddd"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deleteme" hidden="1">{"PA1",#N/A,FALSE,"BORDMW";"pa2",#N/A,FALSE,"BORDMW";"PA3",#N/A,FALSE,"BORDMW";"PA4",#N/A,FALSE,"BORDMW"}</definedName>
    <definedName name="deleteme1" hidden="1">{"PA1",#N/A,FALSE,"BORDMW";"pa2",#N/A,FALSE,"BORDMW";"PA3",#N/A,FALSE,"BORDMW";"PA4",#N/A,FALSE,"BORDMW"}</definedName>
    <definedName name="deleteme2" hidden="1">{#N/A,#N/A,TRUE,"Main assumptions";#N/A,#N/A,TRUE,"Subscriber projections";#N/A,#N/A,TRUE,"Revenues";#N/A,#N/A,TRUE,"Opex";#N/A,#N/A,TRUE,"Capex";#N/A,#N/A,TRUE,"Working capital";#N/A,#N/A,TRUE,"P&amp;L";#N/A,#N/A,TRUE,"Cash";#N/A,#N/A,TRUE,"Balance";#N/A,#N/A,TRUE,"Valuation";#N/A,#N/A,TRUE,"Bench"}</definedName>
    <definedName name="deleteme3" hidden="1">{#N/A,#N/A,TRUE,"Main assumptions";#N/A,#N/A,TRUE,"Subscriber projections";#N/A,#N/A,TRUE,"Revenues";#N/A,#N/A,TRUE,"Opex";#N/A,#N/A,TRUE,"Capex";#N/A,#N/A,TRUE,"Working capital";#N/A,#N/A,TRUE,"P&amp;L";#N/A,#N/A,TRUE,"Cash";#N/A,#N/A,TRUE,"Balance";#N/A,#N/A,TRUE,"Valuation";#N/A,#N/A,TRUE,"Bench"}</definedName>
    <definedName name="DepreciationAssetType" hidden="1">#REF!</definedName>
    <definedName name="df" hidden="1">{#N/A,#N/A,FALSE,"ships"}</definedName>
    <definedName name="dffasf" hidden="1">{#N/A,#N/A,TRUE,"indice";#N/A,#N/A,TRUE,"indicadores";#N/A,#N/A,TRUE,"comentarios"}</definedName>
    <definedName name="dfhgdf" hidden="1">{#N/A,#N/A,TRUE,"indice";#N/A,#N/A,TRUE,"indicadores";#N/A,#N/A,TRUE,"comentarios"}</definedName>
    <definedName name="DME_BeforeCloseCompleted" hidden="1">"True"</definedName>
    <definedName name="DME_Dirty" hidden="1">"False"</definedName>
    <definedName name="DME_DocumentFlags" hidden="1">"1"</definedName>
    <definedName name="DME_DocumentID" hidden="1">"::ODMA\DME-MSE\London-24631"</definedName>
    <definedName name="DME_DocumentOpened" hidden="1">"True"</definedName>
    <definedName name="DME_DocumentTitle" hidden="1">"London-24631 - Standard Model"</definedName>
    <definedName name="DME_LocalFile" hidden="1">"True"</definedName>
    <definedName name="DME_NextWindowNumber" hidden="1">"2"</definedName>
    <definedName name="doieqjf0"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dqjwigub" hidden="1">{TRUE,TRUE,-1.25,-15.5,484.5,253.5,FALSE,TRUE,TRUE,TRUE,0,1,#N/A,1,#N/A,20.609756097561,18.6153846153846,1,FALSE,FALSE,3,TRUE,1,FALSE,75,"Swvu.Datamkt_Copy.","ACwvu.Datamkt_Copy.",#N/A,FALSE,FALSE,0.393700787401575,0.393700787401575,0.984251968503937,0.78740157480315,2,"","&amp;L&amp;""SG Logo Admin.,Normal""SOCGADUMIN&amp;C&amp;""Times New Roman,Normal""&amp;P/&amp;N&amp;R&amp;""Times New Roman,Normal""&amp;F - &amp;D - &amp;T",FALSE,FALSE,FALSE,FALSE,1,#N/A,1,1,FALSE,FALSE,#N/A,#N/A,FALSE,FALSE,FALSE,9,65532,65532,FALSE,FALSE,TRUE,TRUE,TRUE}</definedName>
    <definedName name="dsda" hidden="1">{#N/A,#N/A,TRUE,"indice";#N/A,#N/A,TRUE,"indicadores";#N/A,#N/A,TRUE,"comentarios"}</definedName>
    <definedName name="dws" hidden="1">{"DBQ=C:\Access\Theatres.mdb;DefaultDir=C:\Access;Driver={Microsoft Access Driver (*.mdb)};DriverId=25;FIL=MS Access;ImplicitCommitSync=Yes;MaxBufferSize=512;MaxScanRows=8;PageTimeout=5;SafeTransactions=0;Threads=3;UID=admin;UserCommitSync=Yes;"}</definedName>
    <definedName name="e"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e_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ED" hidden="1">{#N/A,#N/A,FALSE,"CCTV"}</definedName>
    <definedName name="ee" hidden="1">{#N/A,#N/A,FALSE,"Cost Report";#N/A,#N/A,FALSE,"Qtly Summ.";#N/A,#N/A,FALSE,"Mar  Qtr";#N/A,#N/A,FALSE,"Report Summary"}</definedName>
    <definedName name="ee_1" hidden="1">{#N/A,#N/A,FALSE,"Cost Report";#N/A,#N/A,FALSE,"Qtly Summ.";#N/A,#N/A,FALSE,"Mar  Qtr";#N/A,#N/A,FALSE,"Report Summary"}</definedName>
    <definedName name="eee" hidden="1">{#N/A,#N/A,FALSE,"Act.Fcst Costs"}</definedName>
    <definedName name="eee_1" hidden="1">{#N/A,#N/A,FALSE,"Act.Fcst Costs"}</definedName>
    <definedName name="ELLEN1" hidden="1">{#N/A,#N/A,FALSE,"CCTV"}</definedName>
    <definedName name="ELLEN10" hidden="1">{#N/A,#N/A,FALSE,"CCTV"}</definedName>
    <definedName name="ELLEN11" hidden="1">{#N/A,#N/A,FALSE,"CCTV"}</definedName>
    <definedName name="ELLEN12" hidden="1">{#N/A,#N/A,FALSE,"CCTV"}</definedName>
    <definedName name="ELLEN13" hidden="1">{#N/A,#N/A,FALSE,"CCTV"}</definedName>
    <definedName name="ELLEN14" hidden="1">{#N/A,#N/A,FALSE,"CCTV"}</definedName>
    <definedName name="ELLEN15" hidden="1">{#N/A,#N/A,FALSE,"CCTV"}</definedName>
    <definedName name="ELLEN16" hidden="1">{#N/A,#N/A,FALSE,"CCTV"}</definedName>
    <definedName name="ELLEN17" hidden="1">{#N/A,#N/A,FALSE,"CCTV"}</definedName>
    <definedName name="ELLEN18" hidden="1">{#N/A,#N/A,FALSE,"CCTV"}</definedName>
    <definedName name="ELLEN19" hidden="1">{#N/A,#N/A,FALSE,"CCTV"}</definedName>
    <definedName name="ELLEN2" hidden="1">{#N/A,#N/A,FALSE,"CCTV"}</definedName>
    <definedName name="ELLEN3" hidden="1">{#N/A,#N/A,FALSE,"CCTV"}</definedName>
    <definedName name="ELLEN4" hidden="1">{#N/A,#N/A,FALSE,"CCTV"}</definedName>
    <definedName name="ELLEN5" hidden="1">{#N/A,#N/A,FALSE,"CCTV"}</definedName>
    <definedName name="ELLEN6" hidden="1">{#N/A,#N/A,FALSE,"CCTV"}</definedName>
    <definedName name="ELLEN7" hidden="1">{#N/A,#N/A,FALSE,"CCTV"}</definedName>
    <definedName name="ELLEN8" hidden="1">{#N/A,#N/A,FALSE,"CCTV"}</definedName>
    <definedName name="ELLEN9" hidden="1">{#N/A,#N/A,FALSE,"CCTV"}</definedName>
    <definedName name="EPMWorkbookOptions_1" hidden="1">"0EUAAB+LCAAAAAAABADtXG1vokoU/r7J/gfjd3lRsbahbixiS1ZeAtjupmkIytiSRfAOtLb//g6ICkItutxepCRNqjPnnJnn4Zk5MyNA/3idW7UXAF3TsS/rJEbUa8CeOoZpP17Wn71Zg+zUf/S+f6PvHPhn4jh/xIWHTN0a8rPdi1fXvKw/ed7iAseXyyW2bGEOfMSbBEHiv/iRMn0Cc71h2q6n21NQ33gZH3vVUau1Gs04tg2mfpuqwzxD"</definedName>
    <definedName name="EPMWorkbookOptions_2" hidden="1">"CGzv1gTLoDJWPdA9PSxF5YI+B6vWNi15YL54hmbQ1NgFUIJgBlC8KcBQh+o9bSjx2pXECHckod2HTq6+mCwbxgs2fzNtD+o28DDLmerWhV+FTxZT/EG7Z0RB8f8hYhzLNHS/P+j7TLdc8EDjfme2XesvFpY51SM0Zu7iOkY8SqQ4RN6L9WSnAyveElRmqEKVPJhPABzb5j/PIIh6z4xlmRWY3w/YPfobKwMEOGGViHNjAqjD6dPb1qiGxHRh"</definedName>
    <definedName name="EPMWorkbookOptions_3" hidden="1">"m9Zl3YPPSCt40mtgzoHtSzW7F43nB3U4Eu8QRqmPAKs3JPo4PD8vL1xOUFmZEeOIOa0/GmmCKLDlBc6zan/EiAM2Dp1nfOzlhS3J4pBTNQbhlXegqyJiRJOY8oK/ZWWFE4XVLNZn1HG/xFeaZ/vKWGaVFdrf6kC7ujsVtHtqIhU3pmEAe9Owu4ewjdGt6ZoT0zK9t0wQeuvMR+NptSnc+V3q+XhpPPyyB/TH3coFhJ/TThpAmKVOGsMm4Zw0"</definedName>
    <definedName name="EPMWorkbookOptions_4" hidden="1">"ilj+OGkk6/nx/wERM947kUXBbvcKiclOeXK2jTKO5cCwrykV+1wD9CmeKawEjmgX4oFXb6i/OND0UL+CDdHKOVGXwX9oQteLdCC9fifQppfvE5TV6h219BlGHAtqNrFEY6wYR1tsiiBbXTISIO1aBL4iNADsETS++pAa3V1Y+psEnQWASFkk1aFmYDJrUB2j3Wg3Z+eNLgVAg9BBs21Mztpnk5bfctwrJfBIdz0FWGi3DYzVSiGNoQ8WI6FJ"</definedName>
    <definedName name="EPMWorkbookOptions_5" hidden="1">"ckkSkriz7LxSsixLwqBHLU7ev67ZfPcty3Lng+3LAs9fV5xEOGFkUVGYG5b5eeq00HiWIRaZJf67GW08QIlclfvc6PhZjSDaXYLIPqmRJZzUtjzGReufoQSVXKbjsrCBSrX74By4H0uRbKtFUe12O7tkm+WT7FHHuWG0QuozHyJGmY6+isxDccYpmgQ59fhR2jkjiW73LPsobZVvlK4o3OaUlr9YprQvvDbcZSTYPow0XuZFIdNJ7lcipZLJ"</definedName>
    <definedName name="EPMWorkbookOptions_6" hidden="1">"mpGmzwhfMZLQyE9BuZalUyelOEkv+zl7+l6q02m1DthMtcuX847+9T2MWEiB5kcGK3zZpXqKMkji1MkoztR10C9suZxvU+WbvXK4mSaMXUi15kxLGSgpzgA+8OflXIZwp3xD+K9vCwsjV2rdB+eY2whyUexZ+RSb0x19YfxKt/vg9BRGlD5Tr93y6TWgMK5ThSKxpn8aIUpf9l6AVFq+8pnVOzqhtGtxVOlkl5aOnwAqWmK0lOIQvDi5T+X4"</definedName>
    <definedName name="EPMWorkbookOptions_7" hidden="1">"z0x95+VLfT6DcY02CZLCyOapizRXQjoY0aoIiRESLOQrTiKcEBhBVoTECCmFSIqT7sKHxT4x45ElvOX7yEfuwniVRPfBOfARlnw0WsI7eI99UjIMWEiR5sZFRYRPhMTKnDjgqpPUg4xivUk3ovG0l1zEStfmKFryRSDRwuTLQ2gZzCBwn0RbXAB7/WhavDCwYyygQz+oaCv6C1hb7hYHtuu3pKAJywtoXFsnK+L2SyO8ajTn3urQ1CcW4AF8"</definedName>
    <definedName name="EPMWorkbookOptions_8" hidden="1">"3EZIlH//tg0bvpWl9y8zDtzG0EUAAA=="</definedName>
    <definedName name="Err_Chk_1_Hdg" hidden="1">[36]IS_Mthly_Hist_TA!$B$19</definedName>
    <definedName name="Err_Chk_10_Hdg" hidden="1">[36]Op_Mthly_Fcast_TO!$B$267</definedName>
    <definedName name="Err_Chk_11_Hdg" hidden="1">[36]Op_Mthly_Fcast_TO!$B$290</definedName>
    <definedName name="Err_Chk_12_Hdg" hidden="1">[36]WC_Mthly_Fcast_TO!$B$19</definedName>
    <definedName name="Err_Chk_13_Hdg" hidden="1">[36]WC_Mthly_Fcast_TO!$B$61</definedName>
    <definedName name="Err_Chk_14_Hdg" hidden="1">[36]WC_Mthly_Fcast_TO!$B$103</definedName>
    <definedName name="Err_Chk_15_Hdg" hidden="1">[36]WC_Mthly_Fcast_TO!$B$145</definedName>
    <definedName name="Err_Chk_16_Hdg" hidden="1">[36]WC_Mthly_Fcast_TO!$B$187</definedName>
    <definedName name="Err_Chk_17_Hdg" hidden="1">[36]WC_Mthly_Fcast_TO!$B$622</definedName>
    <definedName name="Err_Chk_18_Hdg" hidden="1">[36]Assets_Mthly_Fcast_TO!$B$19</definedName>
    <definedName name="Err_Chk_19_Hdg" hidden="1">[36]Assets_Mthly_Fcast_TO!$B$58</definedName>
    <definedName name="Err_Chk_2_Hdg" hidden="1">[36]BS_Mthly_Hist_TA!$B$19</definedName>
    <definedName name="Err_Chk_20_Hdg" hidden="1">[36]CS_Mthly_Fcast_TO!$B$19</definedName>
    <definedName name="Err_Chk_21_Hdg" hidden="1">[36]CS_Mthly_Fcast_TO!$B$81</definedName>
    <definedName name="Err_Chk_22_Hdg" hidden="1">[36]Tax_Mthly_Fcast_TO!$B$104</definedName>
    <definedName name="Err_Chk_23_Hdg" hidden="1">[36]Tax_Mthly_Fcast_TO!$B$19</definedName>
    <definedName name="Err_Chk_24_Hdg" hidden="1">[36]Tax_Mthly_Fcast_TO!$B$171</definedName>
    <definedName name="Err_Chk_25_Hdg" hidden="1">[36]Tax_Mthly_Fcast_TO!$B$37</definedName>
    <definedName name="Err_Chk_26_Hdg" hidden="1">[36]Tax_Mthly_Fcast_TO!$B$370</definedName>
    <definedName name="Err_Chk_27_Hdg" hidden="1">[36]Tax_Mthly_Fcast_TO!$B$61</definedName>
    <definedName name="Err_Chk_28_Hdg" hidden="1">[36]OFSI_Mthly_Fcast_TO!$B$19</definedName>
    <definedName name="Err_Chk_29_Hdg" hidden="1">[36]OFSI_Mthly_Fcast_TO!$B$44</definedName>
    <definedName name="Err_Chk_3_Hdg" hidden="1">[36]IS_Mthly_All_TO!$B$19</definedName>
    <definedName name="Err_Chk_30_Hdg" hidden="1">[36]OFSI_Mthly_Fcast_TO!$B$80</definedName>
    <definedName name="Err_Chk_31_Hdg" hidden="1">[36]FS_Sum_P_MS!$B$1</definedName>
    <definedName name="Err_Chk_4_Hdg" hidden="1">[36]BS_Mthly_All_TO!$B$19</definedName>
    <definedName name="Err_Chk_5_Hdg" hidden="1">[36]CFS_Mthly_Fcast_TO!$B$19</definedName>
    <definedName name="Err_Chk_6_Hdg" hidden="1">[36]Op_Mthly_Fcast_TO!$B$19</definedName>
    <definedName name="Err_Chk_7_Hdg" hidden="1">[36]Op_Mthly_Fcast_TO!$B$42</definedName>
    <definedName name="Err_Chk_8_Hdg" hidden="1">[36]Op_Mthly_Fcast_TO!$B$65</definedName>
    <definedName name="Err_Chk_9_Hdg" hidden="1">[36]Op_Mthly_Fcast_TO!$B$244</definedName>
    <definedName name="ev.Calculation" hidden="1">-4105</definedName>
    <definedName name="ev.Initialized" hidden="1">FALSE</definedName>
    <definedName name="EV__CVPARAMS__" hidden="1">"Any by Any!$B$17:$C$38;"</definedName>
    <definedName name="EV__DECIMALSYMBOL__" hidden="1">"."</definedName>
    <definedName name="EV__EVCOM_OPTIONS__" hidden="1">8</definedName>
    <definedName name="EV__EXPOPTIONS__" hidden="1">0</definedName>
    <definedName name="EV__LASTREFTIME__" hidden="1">41662.7793287037</definedName>
    <definedName name="EV__LASTREFTIME___1" hidden="1">41662.7793287037</definedName>
    <definedName name="EV__LOCKEDCVW__OPERATIONS" hidden="1">"MPBT,BUDGET_2014,TOTCONC,TOTCUST,TOTALADJ,TOT_M5,TOTPROD,USD,ALL.TOTAL,Periodic,"</definedName>
    <definedName name="EV__LOCKSTATUS__" hidden="1">4</definedName>
    <definedName name="EV__MAXEXPCOLS__" hidden="1">255</definedName>
    <definedName name="EV__MAXEXPROWS__" hidden="1">10000</definedName>
    <definedName name="EV__MEMORYCVW__" hidden="1">0</definedName>
    <definedName name="EV__WBEVMODE__" hidden="1">0</definedName>
    <definedName name="EV__WBREFOPTIONS__" hidden="1">55</definedName>
    <definedName name="EV__WBVERSION__" hidden="1">0</definedName>
    <definedName name="ExecPes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abrici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as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egregtrt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f" hidden="1">{#N/A,#N/A,FALSE,"Sched";#N/A,#N/A,FALSE,"Exchange";#N/A,#N/A,FALSE,"Dis_ld"}</definedName>
    <definedName name="fff" hidden="1">{#N/A,#N/A,FALSE,"CCTV"}</definedName>
    <definedName name="fffff" hidden="1">{"April",#N/A,FALSE,"April"}</definedName>
    <definedName name="fffff_1" hidden="1">{"April",#N/A,FALSE,"April"}</definedName>
    <definedName name="ffffff" hidden="1">{"JAN",#N/A,FALSE,"January"}</definedName>
    <definedName name="ffffff_1" hidden="1">{"JAN",#N/A,FALSE,"January"}</definedName>
    <definedName name="FG" hidden="1">{#N/A,#N/A,FALSE,"Sched";#N/A,#N/A,FALSE,"Exchange";#N/A,#N/A,FALSE,"Dis_ld"}</definedName>
    <definedName name="fgfg" hidden="1">{#N/A,#N/A,TRUE,"Isa Cu";#N/A,#N/A,TRUE,"Isa Pb-Zn";#N/A,#N/A,TRUE,"Isa Major";#N/A,#N/A,TRUE,"Isa Other";#N/A,#N/A,TRUE,"EHM";#N/A,#N/A,TRUE,"MRM";#N/A,#N/A,TRUE,"OCB";#N/A,#N/A,TRUE,"NCP";#N/A,#N/A,TRUE,"CCP";#N/A,#N/A,TRUE,"CRL";#N/A,#N/A,TRUE,"MSS";#N/A,#N/A,TRUE,"Gold";#N/A,#N/A,TRUE,"Exploration";#N/A,#N/A,TRUE,"S.America";#N/A,#N/A,TRUE,"BRM";#N/A,#N/A,TRUE,"BZL";#N/A,#N/A,TRUE,"MHD";#N/A,#N/A,TRUE,"HQ"}</definedName>
    <definedName name="fill1" hidden="1">[31]Philip!$FM$7:$FM$34</definedName>
    <definedName name="fjrjrjrtj"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OR" hidden="1">{#N/A,#N/A,FALSE,"CCTV"}</definedName>
    <definedName name="FORMAT" hidden="1">{#N/A,#N/A,FALSE,"CCTV"}</definedName>
    <definedName name="FormsFlowWorkbook" hidden="1">#REF!</definedName>
    <definedName name="frage" hidden="1">{#N/A,#N/A,FALSE,"incomeA";#N/A,#N/A,FALSE,"scenariosA";#N/A,#N/A,FALSE,"marginsA";#N/A,#N/A,FALSE,"balanceA";#N/A,#N/A,FALSE,"cashflowA";#N/A,#N/A,FALSE,"ratiosa";#N/A,#N/A,FALSE,"depreciationA"}</definedName>
    <definedName name="fred" hidden="1">{#N/A,#N/A,TRUE,"Main assumptions";#N/A,#N/A,TRUE,"Subscriber projections";#N/A,#N/A,TRUE,"Revenues";#N/A,#N/A,TRUE,"Opex";#N/A,#N/A,TRUE,"Capex";#N/A,#N/A,TRUE,"Working capital";#N/A,#N/A,TRUE,"P&amp;L";#N/A,#N/A,TRUE,"Cash";#N/A,#N/A,TRUE,"Balance";#N/A,#N/A,TRUE,"Valuation";#N/A,#N/A,TRUE,"Bench"}</definedName>
    <definedName name="Fred2" hidden="1">{#N/A,#N/A,FALSE,"Budget Underground";#N/A,#N/A,FALSE,"Budget Open Pit";#N/A,#N/A,FALSE,"Budget Maintenance";#N/A,#N/A,FALSE,"Budget Administration";#N/A,#N/A,FALSE,"Budget OH&amp;S &amp; MinRes";#N/A,#N/A,FALSE,"Budget IA";#N/A,#N/A,FALSE,"Budget Environment";#N/A,#N/A,FALSE,"Budget Exploration"}</definedName>
    <definedName name="Fred2_1" hidden="1">{#N/A,#N/A,FALSE,"Budget Underground";#N/A,#N/A,FALSE,"Budget Open Pit";#N/A,#N/A,FALSE,"Budget Maintenance";#N/A,#N/A,FALSE,"Budget Administration";#N/A,#N/A,FALSE,"Budget OH&amp;S &amp; MinRes";#N/A,#N/A,FALSE,"Budget IA";#N/A,#N/A,FALSE,"Budget Environment";#N/A,#N/A,FALSE,"Budget Exploration"}</definedName>
    <definedName name="Fred3"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Fred3_1"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fred4" hidden="1">{#N/A,#N/A,FALSE,"Summary";#N/A,#N/A,FALSE,"KPI 1";#N/A,#N/A,FALSE,"KPI 3";#N/A,#N/A,FALSE,"Proj 1"}</definedName>
    <definedName name="fred4_1" hidden="1">{#N/A,#N/A,FALSE,"Summary";#N/A,#N/A,FALSE,"KPI 1";#N/A,#N/A,FALSE,"KPI 3";#N/A,#N/A,FALSE,"Proj 1"}</definedName>
    <definedName name="fred5" hidden="1">{"PA1",#N/A,FALSE,"BORDMW";"pa2",#N/A,FALSE,"BORDMW";"PA3",#N/A,FALSE,"BORDMW";"PA4",#N/A,FALSE,"BORDMW"}</definedName>
    <definedName name="Fred6" hidden="1">{#N/A,#N/A,FALSE,"Budget Underground";#N/A,#N/A,FALSE,"Budget Open Pit";#N/A,#N/A,FALSE,"Budget Maintenance";#N/A,#N/A,FALSE,"Budget Administration";#N/A,#N/A,FALSE,"Budget OH&amp;S &amp; MinRes";#N/A,#N/A,FALSE,"Budget IA";#N/A,#N/A,FALSE,"Budget Environment";#N/A,#N/A,FALSE,"Budget Exploration"}</definedName>
    <definedName name="Fred6_1" hidden="1">{#N/A,#N/A,FALSE,"Budget Underground";#N/A,#N/A,FALSE,"Budget Open Pit";#N/A,#N/A,FALSE,"Budget Maintenance";#N/A,#N/A,FALSE,"Budget Administration";#N/A,#N/A,FALSE,"Budget OH&amp;S &amp; MinRes";#N/A,#N/A,FALSE,"Budget IA";#N/A,#N/A,FALSE,"Budget Environment";#N/A,#N/A,FALSE,"Budget Exploration"}</definedName>
    <definedName name="Fred7"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Fred7_1"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fred8" hidden="1">{#N/A,#N/A,FALSE,"Summary";#N/A,#N/A,FALSE,"KPI 1";#N/A,#N/A,FALSE,"KPI 3";#N/A,#N/A,FALSE,"Proj 1"}</definedName>
    <definedName name="fred8_1" hidden="1">{#N/A,#N/A,FALSE,"Summary";#N/A,#N/A,FALSE,"KPI 1";#N/A,#N/A,FALSE,"KPI 3";#N/A,#N/A,FALSE,"Proj 1"}</definedName>
    <definedName name="fsadfasd"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sf" hidden="1">TRUE</definedName>
    <definedName name="fsgf" hidden="1">{"Manufacturing",#N/A,FALSE,"Profit &amp; Loss Accounts";"Admin Sales",#N/A,FALSE,"Profit &amp; Loss Accounts";"Bedford",#N/A,FALSE,"Profit &amp; Loss Accounts";"Carry BTS",#N/A,FALSE,"Profit &amp; Loss Accounts";"Property Landfill",#N/A,FALSE,"Profit &amp; Loss Accounts";"Sundries",#N/A,FALSE,"Profit &amp; Loss Accounts"}</definedName>
    <definedName name="fuck_you_named_ranges" hidden="1">#REF!</definedName>
    <definedName name="fuckoff" hidden="1">Main.SAPF4Help()</definedName>
    <definedName name="g" hidden="1">Main.SAPF4Help()</definedName>
    <definedName name="g_2" hidden="1">{#N/A,"DR",FALSE,"increm pf";#N/A,"MAMSI",FALSE,"increm pf";#N/A,"MAXI",FALSE,"increm pf";#N/A,"PCAM",FALSE,"increm pf";#N/A,"PHSV",FALSE,"increm pf";#N/A,"SIE",FALSE,"increm pf"}</definedName>
    <definedName name="Geenral"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Gemop" hidden="1">{#N/A,#N/A,TRUE,"indice";#N/A,#N/A,TRUE,"indicadores";#N/A,#N/A,TRUE,"comentarios"}</definedName>
    <definedName name="getep" hidden="1">{#N/A,#N/A,TRUE,"indice";#N/A,#N/A,TRUE,"indicadores";#N/A,#N/A,TRUE,"comentarios"}</definedName>
    <definedName name="g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GRAPH" hidden="1">#REF!</definedName>
    <definedName name="grtgert" hidden="1">{#N/A,#N/A,TRUE,"indice";#N/A,#N/A,TRUE,"indicadores";#N/A,#N/A,TRUE,"comentarios"}</definedName>
    <definedName name="gvg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GVJH" hidden="1">{#N/A,#N/A,FALSE,"Combined Recon";#N/A,#N/A,FALSE,"OS Payments";#N/A,#N/A,FALSE,"Monthly";#N/A,#N/A,FALSE,"HMO Payments";#N/A,#N/A,FALSE,"AON Consulting";#N/A,#N/A,FALSE,"Benefits &amp; Comp"}</definedName>
    <definedName name="gwrsqa"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h_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h_5" hidden="1">{#N/A,"DR",FALSE,"increm pf";#N/A,"MAMSI",FALSE,"increm pf";#N/A,"MAXI",FALSE,"increm pf";#N/A,"PCAM",FALSE,"increm pf";#N/A,"PHSV",FALSE,"increm pf";#N/A,"SIE",FALSE,"increm pf"}</definedName>
    <definedName name="h_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half" hidden="1">{#N/A,#N/A,FALSE,"Aging Summary";#N/A,#N/A,FALSE,"Ratio Analysis";#N/A,#N/A,FALSE,"Test 120 Day Accts";#N/A,#N/A,FALSE,"Tickmarks"}</definedName>
    <definedName name="hbfghfgh"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Header1" hidden="1">IF(COUNTA(#REF!)=0,0,INDEX(#REF!,MATCH(ROW(#REF!),#REF!,TRUE)))+1</definedName>
    <definedName name="Header2" hidden="1">[41]!Header1-1 &amp; "." &amp; MAX(1,COUNTA(INDEX(#REF!,MATCH([41]!Header1-1,#REF!,FALSE)):#REF!))</definedName>
    <definedName name="hhgfgf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hhhhhh" hidden="1">{"MAR",#N/A,FALSE,"March"}</definedName>
    <definedName name="hhhhhh_1" hidden="1">{"MAR",#N/A,FALSE,"March"}</definedName>
    <definedName name="HK0LLLLUIO" hidden="1">{#N/A,#N/A,FALSE,"IS";#N/A,#N/A,FALSE,"SG";#N/A,#N/A,FALSE,"FF";#N/A,#N/A,FALSE,"BS";#N/A,#N/A,FALSE,"DCF";#N/A,#N/A,FALSE,"EVA";#N/A,#N/A,FALSE,"Air";#N/A,#N/A,FALSE,"Car";#N/A,#N/A,FALSE,"Ind";#N/A,#N/A,FALSE,"Sys";#N/A,#N/A,FALSE,"Fin";#N/A,#N/A,FALSE,"Prl";#N/A,#N/A,FALSE,"Ces";#N/A,#N/A,FALSE,"Bell";#N/A,#N/A,FALSE,"Com1";#N/A,#N/A,FALSE,"Com2";#N/A,#N/A,FALSE,"IBES";#N/A,#N/A,FALSE,"EV hist"}</definedName>
    <definedName name="HL_Alt_Chk_1" hidden="1">[36]BS_Mthly_Hist_TA!$I$173</definedName>
    <definedName name="HL_Alt_Chk_10" hidden="1">[36]WC_Mthly_Fcast_TO!$I$94</definedName>
    <definedName name="HL_Alt_Chk_11" hidden="1">[36]WC_Mthly_Fcast_TO!$I$136</definedName>
    <definedName name="HL_Alt_Chk_12" hidden="1">[36]WC_Mthly_Fcast_TO!$I$178</definedName>
    <definedName name="HL_Alt_Chk_13" hidden="1">[36]WC_Mthly_Fcast_TO!$I$220</definedName>
    <definedName name="HL_Alt_Chk_14" hidden="1">[36]Assets_Mthly_Fcast_TO!$I$48</definedName>
    <definedName name="HL_Alt_Chk_15" hidden="1">[36]Assets_Mthly_Fcast_TO!$I$87</definedName>
    <definedName name="HL_Alt_Chk_16" hidden="1">[36]CS_Mthly_Fcast_TO!$I$72</definedName>
    <definedName name="HL_Alt_Chk_17" hidden="1">[36]CS_Mthly_Fcast_TO!$I$122</definedName>
    <definedName name="HL_Alt_Chk_18" hidden="1">[36]Tax_Mthly_Fcast_TA!$I$235</definedName>
    <definedName name="HL_Alt_Chk_2" hidden="1">[36]BS_Mthly_All_TO!$I$151</definedName>
    <definedName name="HL_Alt_Chk_3" hidden="1">[36]Op_Mthly_Fcast_TO!$I$34</definedName>
    <definedName name="HL_Alt_Chk_4" hidden="1">[36]Op_Mthly_Fcast_TO!$I$57</definedName>
    <definedName name="HL_Alt_Chk_5" hidden="1">[36]Op_Mthly_Fcast_TO!$I$236</definedName>
    <definedName name="HL_Alt_Chk_6" hidden="1">[36]Op_Mthly_Fcast_TO!$I$259</definedName>
    <definedName name="HL_Alt_Chk_7" hidden="1">[36]Op_Mthly_Fcast_TO!$I$282</definedName>
    <definedName name="HL_Alt_Chk_8" hidden="1">[36]Op_Mthly_Fcast_TO!$I$305</definedName>
    <definedName name="HL_Alt_Chk_9" hidden="1">[36]WC_Mthly_Fcast_TO!$I$52</definedName>
    <definedName name="HL_Err_Chk_1" hidden="1">[36]IS_Mthly_Hist_TA!$I$110</definedName>
    <definedName name="HL_Err_Chk_10" hidden="1">[36]Op_Mthly_Fcast_TO!$I$281</definedName>
    <definedName name="HL_Err_Chk_11" hidden="1">[36]Op_Mthly_Fcast_TO!$I$304</definedName>
    <definedName name="HL_Err_Chk_12" hidden="1">[36]WC_Mthly_Fcast_TO!$I$48</definedName>
    <definedName name="HL_Err_Chk_13" hidden="1">[36]WC_Mthly_Fcast_TO!$I$90</definedName>
    <definedName name="HL_Err_Chk_14" hidden="1">[36]WC_Mthly_Fcast_TO!$I$132</definedName>
    <definedName name="HL_Err_Chk_15" hidden="1">[36]WC_Mthly_Fcast_TO!$I$174</definedName>
    <definedName name="HL_Err_Chk_16" hidden="1">[36]WC_Mthly_Fcast_TO!$I$216</definedName>
    <definedName name="HL_Err_Chk_17" hidden="1">[36]WC_Mthly_Fcast_TO!$I$687</definedName>
    <definedName name="HL_Err_Chk_18" hidden="1">[36]Assets_Mthly_Fcast_TO!$I$43</definedName>
    <definedName name="HL_Err_Chk_19" hidden="1">[36]Assets_Mthly_Fcast_TO!$I$82</definedName>
    <definedName name="HL_Err_Chk_2" hidden="1">[36]BS_Mthly_Hist_TA!$I$171</definedName>
    <definedName name="HL_Err_Chk_20" hidden="1">[36]CS_Mthly_Fcast_TO!$I$68</definedName>
    <definedName name="HL_Err_Chk_21" hidden="1">[36]CS_Mthly_Fcast_TO!$I$118</definedName>
    <definedName name="HL_Err_Chk_22" hidden="1">[36]Tax_Mthly_Fcast_TO!$I$162</definedName>
    <definedName name="HL_Err_Chk_23" hidden="1">[36]Tax_Mthly_Fcast_TO!$I$28</definedName>
    <definedName name="HL_Err_Chk_24" hidden="1">[36]Tax_Mthly_Fcast_TO!$I$361</definedName>
    <definedName name="HL_Err_Chk_25" hidden="1">[36]Tax_Mthly_Fcast_TO!$I$52</definedName>
    <definedName name="HL_Err_Chk_26" hidden="1">[36]Tax_Mthly_Fcast_TO!$I$518</definedName>
    <definedName name="HL_Err_Chk_27" hidden="1">[36]Tax_Mthly_Fcast_TO!$I$95</definedName>
    <definedName name="HL_Err_Chk_28" hidden="1">[36]OFSI_Mthly_Fcast_TO!$I$36</definedName>
    <definedName name="HL_Err_Chk_29" hidden="1">[36]OFSI_Mthly_Fcast_TO!$I$71</definedName>
    <definedName name="HL_Err_Chk_3" hidden="1">[36]IS_Mthly_All_TO!$I$100</definedName>
    <definedName name="HL_Err_Chk_30" hidden="1">[36]OFSI_Mthly_Fcast_TO!$I$117</definedName>
    <definedName name="HL_Err_Chk_31" hidden="1">[36]FS_Sum_P_MS!$K$220</definedName>
    <definedName name="HL_Err_Chk_4" hidden="1">[36]BS_Mthly_All_TO!$I$149</definedName>
    <definedName name="HL_Err_Chk_5" hidden="1">[36]CFS_Mthly_Fcast_TO!$I$184</definedName>
    <definedName name="HL_Err_Chk_6" hidden="1">[36]Op_Mthly_Fcast_TO!$I$33</definedName>
    <definedName name="HL_Err_Chk_7" hidden="1">[36]Op_Mthly_Fcast_TO!$I$56</definedName>
    <definedName name="HL_Err_Chk_8" hidden="1">[36]Op_Mthly_Fcast_TO!$I$234</definedName>
    <definedName name="HL_Err_Chk_9" hidden="1">[36]Op_Mthly_Fcast_TO!$I$258</definedName>
    <definedName name="hn.ExtDb" hidden="1">FALSE</definedName>
    <definedName name="hn.ModelType" hidden="1">"DEAL"</definedName>
    <definedName name="hn.ModelVersion" hidden="1">1</definedName>
    <definedName name="hn.NoUpload" hidden="1">0</definedName>
    <definedName name="hod" hidden="1">{#N/A,#N/A,FALSE,"TS";#N/A,#N/A,FALSE,"Combo";#N/A,#N/A,FALSE,"FAIR";#N/A,#N/A,FALSE,"RBC";#N/A,#N/A,FALSE,"xxxx";#N/A,#N/A,FALSE,"A_D";#N/A,#N/A,FALSE,"WACC";#N/A,#N/A,FALSE,"DCF";#N/A,#N/A,FALSE,"LBO";#N/A,#N/A,FALSE,"AcqMults";#N/A,#N/A,FALSE,"CompMults"}</definedName>
    <definedName name="houy" hidden="1">{#N/A,#N/A,FALSE,"AD_Purchase";#N/A,#N/A,FALSE,"Credit";#N/A,#N/A,FALSE,"PF Acquisition";#N/A,#N/A,FALSE,"PF Offering"}</definedName>
    <definedName name="hrfghre"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"p:\input\1996"</definedName>
    <definedName name="HTML_PathFileMac" hidden="1">"Macintosh HD:HomePageStuff:New_Home_Page:datafile:ctryprem.html"</definedName>
    <definedName name="HTML_Title" hidden="1">"Country Risk Premiums"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2_control" hidden="1">{"'Sheet1'!$A$1:$H$145"}</definedName>
    <definedName name="HTMLCount" hidden="1">2</definedName>
    <definedName name="ifgeinvewp"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ii" hidden="1">{#N/A,#N/A,FALSE,"Cost Report";#N/A,#N/A,FALSE,"Qtly Summ.";#N/A,#N/A,FALSE,"Mar  Qtr";#N/A,#N/A,FALSE,"Report Summary"}</definedName>
    <definedName name="ii_1" hidden="1">{#N/A,#N/A,FALSE,"Cost Report";#N/A,#N/A,FALSE,"Qtly Summ.";#N/A,#N/A,FALSE,"Mar  Qtr";#N/A,#N/A,FALSE,"Report Summary"}</definedName>
    <definedName name="iii" hidden="1">{#N/A,#N/A,FALSE,"Cost Report";#N/A,#N/A,FALSE,"Sept Qtr";#N/A,#N/A,FALSE,"Qtly Summ.";#N/A,#N/A,FALSE,"Report Summary";#N/A,#N/A,FALSE,"Ammort &amp; Dep.";#N/A,#N/A,FALSE,"Rev. GIC Summ.";#N/A,#N/A,FALSE,"CAPEX";#N/A,#N/A,FALSE,"Stockpile Adj.";#N/A,#N/A,FALSE,"Cost Summary"}</definedName>
    <definedName name="iii_1" hidden="1">{#N/A,#N/A,FALSE,"Cost Report";#N/A,#N/A,FALSE,"Sept Qtr";#N/A,#N/A,FALSE,"Qtly Summ.";#N/A,#N/A,FALSE,"Report Summary";#N/A,#N/A,FALSE,"Ammort &amp; Dep.";#N/A,#N/A,FALSE,"Rev. GIC Summ.";#N/A,#N/A,FALSE,"CAPEX";#N/A,#N/A,FALSE,"Stockpile Adj.";#N/A,#N/A,FALSE,"Cost Summary"}</definedName>
    <definedName name="Index" hidden="1">{#N/A,#N/A,FALSE,"bal sheet";#N/A,#N/A,FALSE,"income";#N/A,#N/A,FALSE,"mgr perf";#N/A,#N/A,FALSE,"part cap 2";#N/A,#N/A,FALSE,"part cap 1";#N/A,#N/A,FALSE,"GP Fee"}</definedName>
    <definedName name="Inventory" hidden="1">Main.SAPF4Help()</definedName>
    <definedName name="InvestDriverAbbr" hidden="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IG_INT_BEAR_CD_1" hidden="1">"c11749"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DESCRIPTION" hidden="1">"c322"</definedName>
    <definedName name="IQ_BV_ACT_OR_EST_REUT" hidden="1">"c5471"</definedName>
    <definedName name="IQ_BV_ACT_OR_EST_THOM" hidden="1">"c5308"</definedName>
    <definedName name="IQ_BV_EST" hidden="1">"c5624"</definedName>
    <definedName name="IQ_BV_EST_REUT" hidden="1">"c5403"</definedName>
    <definedName name="IQ_BV_EST_THOM" hidden="1">"c5147"</definedName>
    <definedName name="IQ_BV_HIGH_EST" hidden="1">"c5626"</definedName>
    <definedName name="IQ_BV_HIGH_EST_REUT" hidden="1">"c5405"</definedName>
    <definedName name="IQ_BV_HIGH_EST_THOM" hidden="1">"c5149"</definedName>
    <definedName name="IQ_BV_LOW_EST" hidden="1">"c5627"</definedName>
    <definedName name="IQ_BV_LOW_EST_REUT" hidden="1">"c5406"</definedName>
    <definedName name="IQ_BV_LOW_EST_THOM" hidden="1">"c5150"</definedName>
    <definedName name="IQ_BV_MEDIAN_EST" hidden="1">"c5625"</definedName>
    <definedName name="IQ_BV_MEDIAN_EST_REUT" hidden="1">"c5404"</definedName>
    <definedName name="IQ_BV_MEDIAN_EST_THOM" hidden="1">"c5148"</definedName>
    <definedName name="IQ_BV_NUM_EST" hidden="1">"c5628"</definedName>
    <definedName name="IQ_BV_NUM_EST_REUT" hidden="1">"c5407"</definedName>
    <definedName name="IQ_BV_NUM_EST_THOM" hidden="1">"c5151"</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EST" hidden="1">"c4277"</definedName>
    <definedName name="IQ_DISTRIBUTABLE_CASH_EST_CIQ" hidden="1">"c4802"</definedName>
    <definedName name="IQ_DISTRIBUTABLE_CASH_GUIDANCE" hidden="1">"c4279"</definedName>
    <definedName name="IQ_DISTRIBUTABLE_CASH_HIGH_EST" hidden="1">"c4280"</definedName>
    <definedName name="IQ_DISTRIBUTABLE_CASH_HIGH_EST_CIQ" hidden="1">"c4805"</definedName>
    <definedName name="IQ_DISTRIBUTABLE_CASH_HIGH_GUIDANCE" hidden="1">"c4198"</definedName>
    <definedName name="IQ_DISTRIBUTABLE_CASH_LOW_EST" hidden="1">"c4281"</definedName>
    <definedName name="IQ_DISTRIBUTABLE_CASH_LOW_EST_CIQ" hidden="1">"c4806"</definedName>
    <definedName name="IQ_DISTRIBUTABLE_CASH_LOW_GUIDANCE" hidden="1">"c4238"</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EST" hidden="1">"c4315"</definedName>
    <definedName name="IQ_EBIT_SBC_GUIDANCE" hidden="1">"c4317"</definedName>
    <definedName name="IQ_EBIT_SBC_GW_ACT_OR_EST" hidden="1">"c4320"</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 hidden="1">"c4334"</definedName>
    <definedName name="IQ_EBITDA_HIGH_EST" hidden="1">"c370"</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EST" hidden="1">"c4349"</definedName>
    <definedName name="IQ_EBT_SBC_GUIDANCE" hidden="1">"c4351"</definedName>
    <definedName name="IQ_EBT_SBC_GW_ACT_OR_EST" hidden="1">"c4354"</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REUT" hidden="1">"c5460"</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REUT" hidden="1">"c5389"</definedName>
    <definedName name="IQ_EPS_GW_GUIDANCE" hidden="1">"c4372"</definedName>
    <definedName name="IQ_EPS_GW_HIGH_EST" hidden="1">"c1739"</definedName>
    <definedName name="IQ_EPS_GW_HIGH_EST_REUT" hidden="1">"c5391"</definedName>
    <definedName name="IQ_EPS_GW_HIGH_GUIDANCE" hidden="1">"c4373"</definedName>
    <definedName name="IQ_EPS_GW_LOW_EST" hidden="1">"c1740"</definedName>
    <definedName name="IQ_EPS_GW_LOW_EST_REUT" hidden="1">"c5392"</definedName>
    <definedName name="IQ_EPS_GW_LOW_GUIDANCE" hidden="1">"c4206"</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EST" hidden="1">"c4375"</definedName>
    <definedName name="IQ_EPS_SBC_GUIDANCE" hidden="1">"c4377"</definedName>
    <definedName name="IQ_EPS_SBC_GW_ACT_OR_EST" hidden="1">"c4380"</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REUT" hidden="1">"c5409"</definedName>
    <definedName name="IQ_EST_ACT_BV_SHARE" hidden="1">"c3549"</definedName>
    <definedName name="IQ_EST_ACT_BV_SHARE_REUT" hidden="1">"c5445"</definedName>
    <definedName name="IQ_EST_ACT_BV_THOM" hidden="1">"c5153"</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FFO_SHARE_SHARE_THOM" hidden="1">"c4005"</definedName>
    <definedName name="IQ_EST_ACT_FFO_THOM" hidden="1">"c4005"</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DIFF_REUT" hidden="1">"c5433"</definedName>
    <definedName name="IQ_EST_BV_DIFF_THOM" hidden="1">"c5204"</definedName>
    <definedName name="IQ_EST_BV_SHARE_DIFF" hidden="1">"c4147"</definedName>
    <definedName name="IQ_EST_BV_SHARE_SURPRISE_PERCENT" hidden="1">"c4148"</definedName>
    <definedName name="IQ_EST_BV_SURPRISE_PERCENT_REUT" hidden="1">"c5434"</definedName>
    <definedName name="IQ_EST_BV_SURPRISE_PERCENT_THOM" hidden="1">"c5205"</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REUT" hidden="1">"c5437"</definedName>
    <definedName name="IQ_EST_DATE" hidden="1">"c1634"</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HIGH" hidden="1">"c1657"</definedName>
    <definedName name="IQ_EST_EPS_GROWTH_5YR_HIGH_REUT" hidden="1">"c5322"</definedName>
    <definedName name="IQ_EST_EPS_GROWTH_5YR_LOW" hidden="1">"c1658"</definedName>
    <definedName name="IQ_EST_EPS_GROWTH_5YR_LOW_REUT" hidden="1">"c5323"</definedName>
    <definedName name="IQ_EST_EPS_GROWTH_5YR_MEDIAN" hidden="1">"c1656"</definedName>
    <definedName name="IQ_EST_EPS_GROWTH_5YR_MEDIAN_REUT" hidden="1">"c5321"</definedName>
    <definedName name="IQ_EST_EPS_GROWTH_5YR_NUM" hidden="1">"c1659"</definedName>
    <definedName name="IQ_EST_EPS_GROWTH_5YR_NUM_REUT" hidden="1">"c5324"</definedName>
    <definedName name="IQ_EST_EPS_GROWTH_5YR_REUT" hidden="1">"c3633"</definedName>
    <definedName name="IQ_EST_EPS_GROWTH_5YR_STDDEV" hidden="1">"c1660"</definedName>
    <definedName name="IQ_EST_EPS_GROWTH_5YR_STDDEV_REUT" hidden="1">"c5325"</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HARE_DIFF_THOM" hidden="1">"c5186"</definedName>
    <definedName name="IQ_EST_FFO_SHARE_SHARE_SURPRISE_PERCENT_THOM" hidden="1">"c5187"</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CIQ" hidden="1">"c3700"</definedName>
    <definedName name="IQ_EST_NUM_BUY_REUT" hidden="1">"c3869"</definedName>
    <definedName name="IQ_EST_NUM_BUY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NO_OPINION" hidden="1">"c1758"</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"FMG Pitch LH"</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EST" hidden="1">"c4434"</definedName>
    <definedName name="IQ_FFO_ADJ_EST_CIQ" hidden="1">"c4959"</definedName>
    <definedName name="IQ_FFO_ADJ_GUIDANCE" hidden="1">"c4436"</definedName>
    <definedName name="IQ_FFO_ADJ_HIGH_EST" hidden="1">"c4437"</definedName>
    <definedName name="IQ_FFO_ADJ_HIGH_EST_CIQ" hidden="1">"c4962"</definedName>
    <definedName name="IQ_FFO_ADJ_HIGH_GUIDANCE" hidden="1">"c4202"</definedName>
    <definedName name="IQ_FFO_ADJ_LOW_EST" hidden="1">"c4438"</definedName>
    <definedName name="IQ_FFO_ADJ_LOW_EST_CIQ" hidden="1">"c4963"</definedName>
    <definedName name="IQ_FFO_ADJ_LOW_GUIDANCE" hidden="1">"c4242"</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EST" hidden="1">"c418"</definedName>
    <definedName name="IQ_FFO_EST_CIQ" hidden="1">"c4970"</definedName>
    <definedName name="IQ_FFO_EST_REUT" hidden="1">"c3837"</definedName>
    <definedName name="IQ_FFO_EST_THOM" hidden="1">"c3999"</definedName>
    <definedName name="IQ_FFO_GUIDANCE" hidden="1">"c4443"</definedName>
    <definedName name="IQ_FFO_HIGH_EST" hidden="1">"c419"</definedName>
    <definedName name="IQ_FFO_HIGH_EST_CIQ" hidden="1">"c4977"</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CIQ" hidden="1">"c4978"</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CIQ" hidden="1">"c4979"</definedName>
    <definedName name="IQ_FFO_MEDIAN_EST_REUT" hidden="1">"c3838"</definedName>
    <definedName name="IQ_FFO_MEDIAN_EST_THOM" hidden="1">"c4000"</definedName>
    <definedName name="IQ_FFO_NUM_EST" hidden="1">"c421"</definedName>
    <definedName name="IQ_FFO_NUM_EST_CIQ" hidden="1">"c4980"</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HARE_STDDEV_EST" hidden="1">"c4452"</definedName>
    <definedName name="IQ_FFO_STDDEV_EST" hidden="1">"c422"</definedName>
    <definedName name="IQ_FFO_STDDEV_EST_CIQ" hidden="1">"c4981"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"02/17/2013 22:24:07"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"c5615"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EST" hidden="1">"c4473"</definedName>
    <definedName name="IQ_NI_SBC_GUIDANCE" hidden="1">"c4475"</definedName>
    <definedName name="IQ_NI_SBC_GW_ACT_OR_EST" hidden="1">"c4478"</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_CD_1"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REUT" hidden="1">"c3959"</definedName>
    <definedName name="IQ_PERCENT_CHANGE_EST_5YR_GROWTH_RATE_18MONTHS" hidden="1">"c1853"</definedName>
    <definedName name="IQ_PERCENT_CHANGE_EST_5YR_GROWTH_RATE_18MONTHS_REUT" hidden="1">"c3960"</definedName>
    <definedName name="IQ_PERCENT_CHANGE_EST_5YR_GROWTH_RATE_3MONTHS" hidden="1">"c1849"</definedName>
    <definedName name="IQ_PERCENT_CHANGE_EST_5YR_GROWTH_RATE_3MONTHS_REUT" hidden="1">"c3956"</definedName>
    <definedName name="IQ_PERCENT_CHANGE_EST_5YR_GROWTH_RATE_6MONTHS" hidden="1">"c1850"</definedName>
    <definedName name="IQ_PERCENT_CHANGE_EST_5YR_GROWTH_RATE_6MONTHS_REUT" hidden="1">"c3957"</definedName>
    <definedName name="IQ_PERCENT_CHANGE_EST_5YR_GROWTH_RATE_9MONTHS" hidden="1">"c1851"</definedName>
    <definedName name="IQ_PERCENT_CHANGE_EST_5YR_GROWTH_RATE_9MONTHS_REUT" hidden="1">"c3958"</definedName>
    <definedName name="IQ_PERCENT_CHANGE_EST_5YR_GROWTH_RATE_DAY" hidden="1">"c1846"</definedName>
    <definedName name="IQ_PERCENT_CHANGE_EST_5YR_GROWTH_RATE_DAY_REUT" hidden="1">"c3954"</definedName>
    <definedName name="IQ_PERCENT_CHANGE_EST_5YR_GROWTH_RATE_MONTH" hidden="1">"c1848"</definedName>
    <definedName name="IQ_PERCENT_CHANGE_EST_5YR_GROWTH_RATE_MONTH_REUT" hidden="1">"c3955"</definedName>
    <definedName name="IQ_PERCENT_CHANGE_EST_5YR_GROWTH_RATE_WEEK" hidden="1">"c1847"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REUT" hidden="1">"c3917"</definedName>
    <definedName name="IQ_PERCENT_CHANGE_EST_EBITDA_18MONTHS" hidden="1">"c1805"</definedName>
    <definedName name="IQ_PERCENT_CHANGE_EST_EBITDA_18MONTHS_REUT" hidden="1">"c3918"</definedName>
    <definedName name="IQ_PERCENT_CHANGE_EST_EBITDA_3MONTHS" hidden="1">"c1801"</definedName>
    <definedName name="IQ_PERCENT_CHANGE_EST_EBITDA_3MONTHS_REUT" hidden="1">"c3914"</definedName>
    <definedName name="IQ_PERCENT_CHANGE_EST_EBITDA_6MONTHS" hidden="1">"c1802"</definedName>
    <definedName name="IQ_PERCENT_CHANGE_EST_EBITDA_6MONTHS_REUT" hidden="1">"c3915"</definedName>
    <definedName name="IQ_PERCENT_CHANGE_EST_EBITDA_9MONTHS" hidden="1">"c1803"</definedName>
    <definedName name="IQ_PERCENT_CHANGE_EST_EBITDA_9MONTHS_REUT" hidden="1">"c3916"</definedName>
    <definedName name="IQ_PERCENT_CHANGE_EST_EBITDA_DAY" hidden="1">"c1798"</definedName>
    <definedName name="IQ_PERCENT_CHANGE_EST_EBITDA_DAY_REUT" hidden="1">"c3912"</definedName>
    <definedName name="IQ_PERCENT_CHANGE_EST_EBITDA_MONTH" hidden="1">"c1800"</definedName>
    <definedName name="IQ_PERCENT_CHANGE_EST_EBITDA_MONTH_REUT" hidden="1">"c3913"</definedName>
    <definedName name="IQ_PERCENT_CHANGE_EST_EBITDA_WEEK" hidden="1">"c1799"</definedName>
    <definedName name="IQ_PERCENT_CHANGE_EST_EBITDA_WEEK_REUT" hidden="1">"c3961"</definedName>
    <definedName name="IQ_PERCENT_CHANGE_EST_EPS_12MONTHS" hidden="1">"c1788"</definedName>
    <definedName name="IQ_PERCENT_CHANGE_EST_EPS_12MONTHS_REUT" hidden="1">"c3902"</definedName>
    <definedName name="IQ_PERCENT_CHANGE_EST_EPS_18MONTHS" hidden="1">"c1789"</definedName>
    <definedName name="IQ_PERCENT_CHANGE_EST_EPS_18MONTHS_REUT" hidden="1">"c3903"</definedName>
    <definedName name="IQ_PERCENT_CHANGE_EST_EPS_3MONTHS" hidden="1">"c1785"</definedName>
    <definedName name="IQ_PERCENT_CHANGE_EST_EPS_3MONTHS_REUT" hidden="1">"c3899"</definedName>
    <definedName name="IQ_PERCENT_CHANGE_EST_EPS_6MONTHS" hidden="1">"c1786"</definedName>
    <definedName name="IQ_PERCENT_CHANGE_EST_EPS_6MONTHS_REUT" hidden="1">"c3900"</definedName>
    <definedName name="IQ_PERCENT_CHANGE_EST_EPS_9MONTHS" hidden="1">"c1787"</definedName>
    <definedName name="IQ_PERCENT_CHANGE_EST_EPS_9MONTHS_REUT" hidden="1">"c3901"</definedName>
    <definedName name="IQ_PERCENT_CHANGE_EST_EPS_DAY" hidden="1">"c1782"</definedName>
    <definedName name="IQ_PERCENT_CHANGE_EST_EPS_DAY_REUT" hidden="1">"c3896"</definedName>
    <definedName name="IQ_PERCENT_CHANGE_EST_EPS_MONTH" hidden="1">"c1784"</definedName>
    <definedName name="IQ_PERCENT_CHANGE_EST_EPS_MONTH_REUT" hidden="1">"c3898"</definedName>
    <definedName name="IQ_PERCENT_CHANGE_EST_EPS_WEEK" hidden="1">"c1783"</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REUT" hidden="1">"c3952"</definedName>
    <definedName name="IQ_PERCENT_CHANGE_EST_PRICE_TARGET_18MONTHS" hidden="1">"c1845"</definedName>
    <definedName name="IQ_PERCENT_CHANGE_EST_PRICE_TARGET_18MONTHS_REUT" hidden="1">"c3953"</definedName>
    <definedName name="IQ_PERCENT_CHANGE_EST_PRICE_TARGET_3MONTHS" hidden="1">"c1841"</definedName>
    <definedName name="IQ_PERCENT_CHANGE_EST_PRICE_TARGET_3MONTHS_REUT" hidden="1">"c3949"</definedName>
    <definedName name="IQ_PERCENT_CHANGE_EST_PRICE_TARGET_6MONTHS" hidden="1">"c1842"</definedName>
    <definedName name="IQ_PERCENT_CHANGE_EST_PRICE_TARGET_6MONTHS_REUT" hidden="1">"c3950"</definedName>
    <definedName name="IQ_PERCENT_CHANGE_EST_PRICE_TARGET_9MONTHS" hidden="1">"c1843"</definedName>
    <definedName name="IQ_PERCENT_CHANGE_EST_PRICE_TARGET_9MONTHS_REUT" hidden="1">"c3951"</definedName>
    <definedName name="IQ_PERCENT_CHANGE_EST_PRICE_TARGET_DAY" hidden="1">"c1838"</definedName>
    <definedName name="IQ_PERCENT_CHANGE_EST_PRICE_TARGET_DAY_REUT" hidden="1">"c3947"</definedName>
    <definedName name="IQ_PERCENT_CHANGE_EST_PRICE_TARGET_MONTH" hidden="1">"c1840"</definedName>
    <definedName name="IQ_PERCENT_CHANGE_EST_PRICE_TARGET_MONTH_REUT" hidden="1">"c3948"</definedName>
    <definedName name="IQ_PERCENT_CHANGE_EST_PRICE_TARGET_WEEK" hidden="1">"c1839"</definedName>
    <definedName name="IQ_PERCENT_CHANGE_EST_PRICE_TARGET_WEEK_REUT" hidden="1">"c3967"</definedName>
    <definedName name="IQ_PERCENT_CHANGE_EST_RECO_12MONTHS" hidden="1">"c1836"</definedName>
    <definedName name="IQ_PERCENT_CHANGE_EST_RECO_12MONTHS_REUT" hidden="1">"c3945"</definedName>
    <definedName name="IQ_PERCENT_CHANGE_EST_RECO_18MONTHS" hidden="1">"c1837"</definedName>
    <definedName name="IQ_PERCENT_CHANGE_EST_RECO_18MONTHS_REUT" hidden="1">"c3946"</definedName>
    <definedName name="IQ_PERCENT_CHANGE_EST_RECO_3MONTHS" hidden="1">"c1833"</definedName>
    <definedName name="IQ_PERCENT_CHANGE_EST_RECO_3MONTHS_REUT" hidden="1">"c3942"</definedName>
    <definedName name="IQ_PERCENT_CHANGE_EST_RECO_6MONTHS" hidden="1">"c1834"</definedName>
    <definedName name="IQ_PERCENT_CHANGE_EST_RECO_6MONTHS_REUT" hidden="1">"c3943"</definedName>
    <definedName name="IQ_PERCENT_CHANGE_EST_RECO_9MONTHS" hidden="1">"c1835"</definedName>
    <definedName name="IQ_PERCENT_CHANGE_EST_RECO_9MONTHS_REUT" hidden="1">"c3944"</definedName>
    <definedName name="IQ_PERCENT_CHANGE_EST_RECO_DAY" hidden="1">"c1830"</definedName>
    <definedName name="IQ_PERCENT_CHANGE_EST_RECO_DAY_REUT" hidden="1">"c3940"</definedName>
    <definedName name="IQ_PERCENT_CHANGE_EST_RECO_MONTH" hidden="1">"c1832"</definedName>
    <definedName name="IQ_PERCENT_CHANGE_EST_RECO_MONTH_REUT" hidden="1">"c3941"</definedName>
    <definedName name="IQ_PERCENT_CHANGE_EST_RECO_WEEK" hidden="1">"c1831"</definedName>
    <definedName name="IQ_PERCENT_CHANGE_EST_RECO_WEEK_REUT" hidden="1">"c3965"</definedName>
    <definedName name="IQ_PERCENT_CHANGE_EST_REV_12MONTHS" hidden="1">"c1796"</definedName>
    <definedName name="IQ_PERCENT_CHANGE_EST_REV_12MONTHS_REUT" hidden="1">"c3910"</definedName>
    <definedName name="IQ_PERCENT_CHANGE_EST_REV_18MONTHS" hidden="1">"c1797"</definedName>
    <definedName name="IQ_PERCENT_CHANGE_EST_REV_18MONTHS_REUT" hidden="1">"c3911"</definedName>
    <definedName name="IQ_PERCENT_CHANGE_EST_REV_3MONTHS" hidden="1">"c1793"</definedName>
    <definedName name="IQ_PERCENT_CHANGE_EST_REV_3MONTHS_REUT" hidden="1">"c3907"</definedName>
    <definedName name="IQ_PERCENT_CHANGE_EST_REV_6MONTHS" hidden="1">"c1794"</definedName>
    <definedName name="IQ_PERCENT_CHANGE_EST_REV_6MONTHS_REUT" hidden="1">"c3908"</definedName>
    <definedName name="IQ_PERCENT_CHANGE_EST_REV_9MONTHS" hidden="1">"c1795"</definedName>
    <definedName name="IQ_PERCENT_CHANGE_EST_REV_9MONTHS_REUT" hidden="1">"c3909"</definedName>
    <definedName name="IQ_PERCENT_CHANGE_EST_REV_DAY" hidden="1">"c1790"</definedName>
    <definedName name="IQ_PERCENT_CHANGE_EST_REV_DAY_REUT" hidden="1">"c3904"</definedName>
    <definedName name="IQ_PERCENT_CHANGE_EST_REV_MONTH" hidden="1">"c1792"</definedName>
    <definedName name="IQ_PERCENT_CHANGE_EST_REV_MONTH_REUT" hidden="1">"c3906"</definedName>
    <definedName name="IQ_PERCENT_CHANGE_EST_REV_WEEK" hidden="1">"c1791"</definedName>
    <definedName name="IQ_PERCENT_CHANGE_EST_REV_WEEK_REUT" hidden="1">"c3905"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REUT" hidden="1">"c5494"</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FRANCHISE_STORES_1" hidden="1">"c2895"</definedName>
    <definedName name="IQ_RETAIL_ACQUIRED_OWNED_STORES" hidden="1">"c2903"</definedName>
    <definedName name="IQ_RETAIL_ACQUIRED_OWNED_STORES_1"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REUT" hidden="1">"c5461"</definedName>
    <definedName name="IQ_REVENUE_EST" hidden="1">"c1126"</definedName>
    <definedName name="IQ_REVENUE_EST_BOTTOM_UP" hidden="1">"c5488"</definedName>
    <definedName name="IQ_REVENUE_EST_BOTTOM_UP_REUT" hidden="1">"c5496"</definedName>
    <definedName name="IQ_REVENUE_EST_REUT" hidden="1">"c3634"</definedName>
    <definedName name="IQ_REVENUE_GUIDANCE" hidden="1">"c4519"</definedName>
    <definedName name="IQ_REVENUE_HIGH_EST" hidden="1">"c1127"</definedName>
    <definedName name="IQ_REVENUE_HIGH_EST_REUT" hidden="1">"c3636"</definedName>
    <definedName name="IQ_REVENUE_HIGH_GUIDANCE" hidden="1">"c4169"</definedName>
    <definedName name="IQ_REVENUE_LOW_EST" hidden="1">"c1128"</definedName>
    <definedName name="IQ_REVENUE_LOW_EST_REUT" hidden="1">"c3637"</definedName>
    <definedName name="IQ_REVENUE_LOW_GUIDANCE" hidden="1">"c4209"</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39857.3621759259</definedName>
    <definedName name="IQ_REVISION_DATE__1" hidden="1">39857.3621759259</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MALL_INT_BEAR_CD_1"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XDIV_DATE_1"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A7" hidden="1">"$AA$8:$AA$51"</definedName>
    <definedName name="IQRAC7" hidden="1">"$AC$8:$AC$95"</definedName>
    <definedName name="IQRAD7" hidden="1">"$AD$8:$AD$54"</definedName>
    <definedName name="IQRAE7" hidden="1">"$AE$8:$AE$69"</definedName>
    <definedName name="IQRAF7" hidden="1">"$AF$8:$AF$51"</definedName>
    <definedName name="IQRAG7" hidden="1">"$AG$8:$AG$56"</definedName>
    <definedName name="IQRAH7" hidden="1">"$AH$8:$AH$43"</definedName>
    <definedName name="IQRAI7" hidden="1">"$AI$8:$AI$34"</definedName>
    <definedName name="IQRAJ7" hidden="1">"$AJ$8:$AJ$35"</definedName>
    <definedName name="IQRAK7" hidden="1">"$AK$8:$AK$18"</definedName>
    <definedName name="IQRAL7" hidden="1">"$AL$8:$AL$20"</definedName>
    <definedName name="IQRB29" hidden="1">"$B$30:$B$37"</definedName>
    <definedName name="IQRC5" hidden="1">"$C$6:$C$261"</definedName>
    <definedName name="IQRCoCos_SegmentsG10" hidden="1">[42]CoCos_Segments!$H$10:$L$10</definedName>
    <definedName name="IQRCoCos_SegmentsG11" hidden="1">[42]CoCos_Segments!$H$11:$P$11</definedName>
    <definedName name="IQRCoCos_SegmentsG115" hidden="1">[42]CoCos_Segments!$H$115</definedName>
    <definedName name="IQRCoCos_SegmentsG116" hidden="1">[42]CoCos_Segments!$H$116:$O$116</definedName>
    <definedName name="IQRCoCos_SegmentsG117" hidden="1">[42]CoCos_Segments!$H$117:$J$117</definedName>
    <definedName name="IQRCoCos_SegmentsG118" hidden="1">[42]CoCos_Segments!$H$118:$J$118</definedName>
    <definedName name="IQRCoCos_SegmentsG119" hidden="1">[42]CoCos_Segments!$H$119</definedName>
    <definedName name="IQRCoCos_SegmentsG12" hidden="1">[42]CoCos_Segments!$H$12:$P$12</definedName>
    <definedName name="IQRCoCos_SegmentsG120" hidden="1">[42]CoCos_Segments!$H$120:$I$120</definedName>
    <definedName name="IQRCoCos_SegmentsG121" hidden="1">[42]CoCos_Segments!$H$121</definedName>
    <definedName name="IQRCoCos_SegmentsG122" hidden="1">[42]CoCos_Segments!$H$122</definedName>
    <definedName name="IQRCoCos_SegmentsG123" hidden="1">[42]CoCos_Segments!$H$123:$M$123</definedName>
    <definedName name="IQRCoCos_SegmentsG124" hidden="1">[42]CoCos_Segments!$H$124</definedName>
    <definedName name="IQRCoCos_SegmentsG125" hidden="1">[42]CoCos_Segments!$H$125:$K$125</definedName>
    <definedName name="IQRCoCos_SegmentsG126" hidden="1">[42]CoCos_Segments!$H$126:$J$126</definedName>
    <definedName name="IQRCoCos_SegmentsG127" hidden="1">[42]CoCos_Segments!$H$127</definedName>
    <definedName name="IQRCoCos_SegmentsG128" hidden="1">[42]CoCos_Segments!$H$128:$I$128</definedName>
    <definedName name="IQRCoCos_SegmentsG129" hidden="1">[42]CoCos_Segments!$H$129:$K$129</definedName>
    <definedName name="IQRCoCos_SegmentsG13" hidden="1">[42]CoCos_Segments!$H$13:$P$13</definedName>
    <definedName name="IQRCoCos_SegmentsG130" hidden="1">[42]CoCos_Segments!$H$130</definedName>
    <definedName name="IQRCoCos_SegmentsG131" hidden="1">[42]CoCos_Segments!$H$131:$O$131</definedName>
    <definedName name="IQRCoCos_SegmentsG132" hidden="1">[42]CoCos_Segments!$H$132:$I$132</definedName>
    <definedName name="IQRCoCos_SegmentsG133" hidden="1">[42]CoCos_Segments!$H$133</definedName>
    <definedName name="IQRCoCos_SegmentsG134" hidden="1">[42]CoCos_Segments!$H$134:$J$134</definedName>
    <definedName name="IQRCoCos_SegmentsG135" hidden="1">[42]CoCos_Segments!$H$135</definedName>
    <definedName name="IQRCoCos_SegmentsG136" hidden="1">[42]CoCos_Segments!$H$136</definedName>
    <definedName name="IQRCoCos_SegmentsG14" hidden="1">[42]CoCos_Segments!$H$14:$Y$14</definedName>
    <definedName name="IQRCoCos_SegmentsG15" hidden="1">[42]CoCos_Segments!$H$15:$N$15</definedName>
    <definedName name="IQRCoCos_SegmentsG150" hidden="1">[42]CoCos_Segments!$H$150</definedName>
    <definedName name="IQRCoCos_SegmentsG151" hidden="1">[42]CoCos_Segments!$H$151:$O$151</definedName>
    <definedName name="IQRCoCos_SegmentsG152" hidden="1">[42]CoCos_Segments!$H$152:$J$152</definedName>
    <definedName name="IQRCoCos_SegmentsG153" hidden="1">[42]CoCos_Segments!$H$153:$J$153</definedName>
    <definedName name="IQRCoCos_SegmentsG154" hidden="1">[42]CoCos_Segments!$H$154</definedName>
    <definedName name="IQRCoCos_SegmentsG155" hidden="1">[42]CoCos_Segments!$H$155:$I$155</definedName>
    <definedName name="IQRCoCos_SegmentsG156" hidden="1">[42]CoCos_Segments!$H$156</definedName>
    <definedName name="IQRCoCos_SegmentsG157" hidden="1">[42]CoCos_Segments!$H$157</definedName>
    <definedName name="IQRCoCos_SegmentsG158" hidden="1">[42]CoCos_Segments!$H$158:$M$158</definedName>
    <definedName name="IQRCoCos_SegmentsG159" hidden="1">[42]CoCos_Segments!$H$159</definedName>
    <definedName name="IQRCoCos_SegmentsG16" hidden="1">[42]CoCos_Segments!$H$16:$P$16</definedName>
    <definedName name="IQRCoCos_SegmentsG160" hidden="1">[42]CoCos_Segments!$H$160:$K$160</definedName>
    <definedName name="IQRCoCos_SegmentsG161" hidden="1">[42]CoCos_Segments!$H$161:$J$161</definedName>
    <definedName name="IQRCoCos_SegmentsG162" hidden="1">[42]CoCos_Segments!$H$162</definedName>
    <definedName name="IQRCoCos_SegmentsG163" hidden="1">[42]CoCos_Segments!$H$163:$I$163</definedName>
    <definedName name="IQRCoCos_SegmentsG164" hidden="1">[42]CoCos_Segments!$H$164:$K$164</definedName>
    <definedName name="IQRCoCos_SegmentsG165" hidden="1">[42]CoCos_Segments!$H$165</definedName>
    <definedName name="IQRCoCos_SegmentsG166" hidden="1">[42]CoCos_Segments!$H$166:$O$166</definedName>
    <definedName name="IQRCoCos_SegmentsG167" hidden="1">[42]CoCos_Segments!$H$167:$I$167</definedName>
    <definedName name="IQRCoCos_SegmentsG168" hidden="1">[42]CoCos_Segments!$H$168</definedName>
    <definedName name="IQRCoCos_SegmentsG169" hidden="1">[42]CoCos_Segments!$H$169:$J$169</definedName>
    <definedName name="IQRCoCos_SegmentsG17" hidden="1">[42]CoCos_Segments!$H$17:$W$17</definedName>
    <definedName name="IQRCoCos_SegmentsG170" hidden="1">[42]CoCos_Segments!$H$170</definedName>
    <definedName name="IQRCoCos_SegmentsG171" hidden="1">[42]CoCos_Segments!$H$171</definedName>
    <definedName name="IQRCoCos_SegmentsG18" hidden="1">[42]CoCos_Segments!$H$18:$N$18</definedName>
    <definedName name="IQRCoCos_SegmentsG19" hidden="1">[42]CoCos_Segments!$H$19:$M$19</definedName>
    <definedName name="IQRCoCos_SegmentsG20" hidden="1">[42]CoCos_Segments!$H$20:$R$20</definedName>
    <definedName name="IQRCoCos_SegmentsG21" hidden="1">[42]CoCos_Segments!$H$21:$Q$21</definedName>
    <definedName name="IQRCoCos_SegmentsG22" hidden="1">[42]CoCos_Segments!$H$22:$AP$22</definedName>
    <definedName name="IQRCoCos_SegmentsG23" hidden="1">[42]CoCos_Segments!$H$23:$M$23</definedName>
    <definedName name="IQRCoCos_SegmentsG24" hidden="1">[42]CoCos_Segments!$H$24:$O$24</definedName>
    <definedName name="IQRCoCos_SegmentsG25" hidden="1">[42]CoCos_Segments!$H$25:$R$25</definedName>
    <definedName name="IQRCoCos_SegmentsG26" hidden="1">[42]CoCos_Segments!$H$26:$N$26</definedName>
    <definedName name="IQRCoCos_SegmentsG27" hidden="1">[42]CoCos_Segments!$H$27:$N$27</definedName>
    <definedName name="IQRCoCos_SegmentsG41" hidden="1">[42]CoCos_Segments!$H$41:$M$41</definedName>
    <definedName name="IQRCoCos_SegmentsG42" hidden="1">[42]CoCos_Segments!$H$42:$L$42</definedName>
    <definedName name="IQRCoCos_SegmentsG43" hidden="1">[42]CoCos_Segments!$H$43:$T$43</definedName>
    <definedName name="IQRCoCos_SegmentsG44" hidden="1">[42]CoCos_Segments!$H$44:$M$44</definedName>
    <definedName name="IQRCoCos_SegmentsG45" hidden="1">[42]CoCos_Segments!$H$45:$L$45</definedName>
    <definedName name="IQRCoCos_SegmentsG46" hidden="1">[42]CoCos_Segments!$H$46:$P$46</definedName>
    <definedName name="IQRCoCos_SegmentsG47" hidden="1">[42]CoCos_Segments!$H$47:$P$47</definedName>
    <definedName name="IQRCoCos_SegmentsG48" hidden="1">[42]CoCos_Segments!$H$48:$P$48</definedName>
    <definedName name="IQRCoCos_SegmentsG49" hidden="1">[42]CoCos_Segments!$H$49:$Y$49</definedName>
    <definedName name="IQRCoCos_SegmentsG50" hidden="1">[42]CoCos_Segments!$H$50:$N$50</definedName>
    <definedName name="IQRCoCos_SegmentsG51" hidden="1">[42]CoCos_Segments!$H$51:$P$51</definedName>
    <definedName name="IQRCoCos_SegmentsG52" hidden="1">[42]CoCos_Segments!$H$52:$W$52</definedName>
    <definedName name="IQRCoCos_SegmentsG53" hidden="1">[42]CoCos_Segments!$H$53:$N$53</definedName>
    <definedName name="IQRCoCos_SegmentsG54" hidden="1">[42]CoCos_Segments!$H$54:$M$54</definedName>
    <definedName name="IQRCoCos_SegmentsG55" hidden="1">[42]CoCos_Segments!$H$55:$R$55</definedName>
    <definedName name="IQRCoCos_SegmentsG56" hidden="1">[42]CoCos_Segments!$H$56:$Q$56</definedName>
    <definedName name="IQRCoCos_SegmentsG57" hidden="1">[42]CoCos_Segments!$H$57:$AP$57</definedName>
    <definedName name="IQRCoCos_SegmentsG58" hidden="1">[42]CoCos_Segments!$H$58:$M$58</definedName>
    <definedName name="IQRCoCos_SegmentsG59" hidden="1">[42]CoCos_Segments!$H$59:$O$59</definedName>
    <definedName name="IQRCoCos_SegmentsG6" hidden="1">[42]CoCos_Segments!$H$6:$M$6</definedName>
    <definedName name="IQRCoCos_SegmentsG60" hidden="1">[42]CoCos_Segments!$H$60:$R$60</definedName>
    <definedName name="IQRCoCos_SegmentsG61" hidden="1">[42]CoCos_Segments!$H$61:$N$61</definedName>
    <definedName name="IQRCoCos_SegmentsG62" hidden="1">[42]CoCos_Segments!$H$62:$N$62</definedName>
    <definedName name="IQRCoCos_SegmentsG7" hidden="1">[42]CoCos_Segments!$H$7:$L$7</definedName>
    <definedName name="IQRCoCos_SegmentsG8" hidden="1">[42]CoCos_Segments!$H$8:$T$8</definedName>
    <definedName name="IQRCoCos_SegmentsG9" hidden="1">[42]CoCos_Segments!$H$9:$M$9</definedName>
    <definedName name="IQRCrossholdingsV6" hidden="1">[43]Crossholdings!$V$7:$V$31</definedName>
    <definedName name="IQRD29" hidden="1">"$D$30:$D$37"</definedName>
    <definedName name="IQRD5" hidden="1">"$D$6:$D$261"</definedName>
    <definedName name="IQRDataA8" hidden="1">[44]Data!$A$9:$A$261</definedName>
    <definedName name="IQRDataB8" hidden="1">[44]Data!$B$9:$B$261</definedName>
    <definedName name="IQRDataC8" hidden="1">[44]Data!$C$9:$C$261</definedName>
    <definedName name="IQRDetailedA14" hidden="1">[43]Detailed!$A$15:$A$39</definedName>
    <definedName name="IQRDetailedB14" hidden="1">[43]Detailed!$B$15:$B$39</definedName>
    <definedName name="IQRDetailedE14" hidden="1">[43]Detailed!$E$15:$E$39</definedName>
    <definedName name="IQRDetailedG14" hidden="1">[43]Detailed!$G$15:$G$39</definedName>
    <definedName name="IQRDetailedI14" hidden="1">[43]Detailed!$I$15:$I$39</definedName>
    <definedName name="IQRDetailedK14" hidden="1">[43]Detailed!$K$15:$K$39</definedName>
    <definedName name="IQRDetailedM14" hidden="1">[43]Detailed!$M$15:$M$39</definedName>
    <definedName name="IQRE15" hidden="1">"$E$16:$E$23"</definedName>
    <definedName name="IQRE281" hidden="1">"$E$282:$E$531"</definedName>
    <definedName name="IQRE39" hidden="1">"$E$40:$E$1281"</definedName>
    <definedName name="IQRE46" hidden="1">"$E$47:$E$1288"</definedName>
    <definedName name="IQRE47" hidden="1">"$E$48:$E$1289"</definedName>
    <definedName name="IQRE48" hidden="1">"$E$49:$E$1290"</definedName>
    <definedName name="IQRE49" hidden="1">"$E$50:$E$1291"</definedName>
    <definedName name="IQRE5" hidden="1">"$E$6:$E$261"</definedName>
    <definedName name="IQRE52" hidden="1">"$E$53:$E$1294"</definedName>
    <definedName name="IQRE53" hidden="1">"$E$54:$E$1295"</definedName>
    <definedName name="IQRE54" hidden="1">"$E$55:$E$1296"</definedName>
    <definedName name="IQRE58" hidden="1">"$E$59:$E$1324"</definedName>
    <definedName name="IQRE66" hidden="1">"$E$67:$E$1308"</definedName>
    <definedName name="IQRE71" hidden="1">"$E$72:$E$1337"</definedName>
    <definedName name="IQRE73" hidden="1">"$E$74:$E$1339"</definedName>
    <definedName name="IQRE74" hidden="1">"$E$75:$E$1340"</definedName>
    <definedName name="IQRE76" hidden="1">"$E$77:$E$1331"</definedName>
    <definedName name="IQRF15" hidden="1">"$F$16:$F$23"</definedName>
    <definedName name="IQRF281" hidden="1">"$F$282:$F$529"</definedName>
    <definedName name="IQRF39" hidden="1">"$F$40:$F$1281"</definedName>
    <definedName name="IQRF46" hidden="1">"$F$47:$F$1288"</definedName>
    <definedName name="IQRF47" hidden="1">"$F$48:$F$1289"</definedName>
    <definedName name="IQRF48" hidden="1">"$F$49:$F$1290"</definedName>
    <definedName name="IQRF49" hidden="1">"$F$50:$F$1291"</definedName>
    <definedName name="IQRF5" hidden="1">"$F$6:$F$261"</definedName>
    <definedName name="IQRF52" hidden="1">"$F$53:$F$1294"</definedName>
    <definedName name="IQRF53" hidden="1">"$F$54:$F$1295"</definedName>
    <definedName name="IQRF54" hidden="1">"$F$55:$F$1296"</definedName>
    <definedName name="IQRF58" hidden="1">"$F$59:$F$1324"</definedName>
    <definedName name="IQRF66" hidden="1">"$F$67:$F$1308"</definedName>
    <definedName name="IQRF71" hidden="1">"$F$72:$F$1337"</definedName>
    <definedName name="IQRF73" hidden="1">"$F$74:$F$1339"</definedName>
    <definedName name="IQRF74" hidden="1">"$F$75:$F$1340"</definedName>
    <definedName name="IQRF76" hidden="1">"$F$77:$F$1331"</definedName>
    <definedName name="IQRG121" hidden="1">"$G$122"</definedName>
    <definedName name="IQRG281" hidden="1">"$G$282:$G$529"</definedName>
    <definedName name="IQRG5" hidden="1">"$G$6:$G$261"</definedName>
    <definedName name="IQRH121" hidden="1">"$H$122"</definedName>
    <definedName name="IQRH281" hidden="1">"$H$282:$H$530"</definedName>
    <definedName name="IQRHistoricalA14" hidden="1">[43]Historical!$A$15:$A$39</definedName>
    <definedName name="IQRHistoricalAA14" hidden="1">[43]Historical!$AA$15:$AA$39</definedName>
    <definedName name="IQRHistoricalB14" hidden="1">[43]Historical!$B$15:$B$39</definedName>
    <definedName name="IQRHistoricalE14" hidden="1">[43]Historical!$E$15:$E$39</definedName>
    <definedName name="IQRHistoricalG14" hidden="1">[43]Historical!$G$15:$G$39</definedName>
    <definedName name="IQRHistoricalI14" hidden="1">[43]Historical!$I$15:$I$39</definedName>
    <definedName name="IQRHistoricalK14" hidden="1">[43]Historical!$K$15:$K$39</definedName>
    <definedName name="IQRHistoricalM14" hidden="1">[43]Historical!$M$15:$M$39</definedName>
    <definedName name="IQRHistoricalO14" hidden="1">[43]Historical!$O$15:$O$39</definedName>
    <definedName name="IQRHistoricalQ14" hidden="1">[43]Historical!$Q$15:$Q$39</definedName>
    <definedName name="IQRHistoricalS14" hidden="1">[43]Historical!$S$15:$S$39</definedName>
    <definedName name="IQRHistoricalU14" hidden="1">[43]Historical!$U$15:$U$39</definedName>
    <definedName name="IQRHistoricalW14" hidden="1">[43]Historical!$W$15:$W$39</definedName>
    <definedName name="IQRHistoricalY14" hidden="1">[43]Historical!$Y$15:$Y$39</definedName>
    <definedName name="IQRI281" hidden="1">"$I$282:$I$533"</definedName>
    <definedName name="IQRJ281" hidden="1">"$J$282:$J$783"</definedName>
    <definedName name="IQRK281" hidden="1">"$K$282:$K$781"</definedName>
    <definedName name="IQRL281" hidden="1">"$L$282:$L$782"</definedName>
    <definedName name="IQRM281" hidden="1">"$M$282:$M$786"</definedName>
    <definedName name="IQRN281" hidden="1">"$N$282:$N$1531"</definedName>
    <definedName name="IQRN38" hidden="1">"$N$39:$N$82"</definedName>
    <definedName name="IQRN82" hidden="1">"$N$83:$N$126"</definedName>
    <definedName name="IQROwnershipEB8" hidden="1">[43]Ownership!$EB$9:$EB$118</definedName>
    <definedName name="IQROwnershipEC8" hidden="1">[43]Ownership!$EC$9:$EC$118</definedName>
    <definedName name="IQROwnershipED8" hidden="1">[43]Ownership!$ED$9:$ED$118</definedName>
    <definedName name="IQROwnershipEE8" hidden="1">[43]Ownership!$EE$9:$EE$118</definedName>
    <definedName name="IQROwnershipEF8" hidden="1">[43]Ownership!$EF$9:$EF$118</definedName>
    <definedName name="IQRS12" hidden="1">"$S$13:$S$264"</definedName>
    <definedName name="IQRStockChartAC7" hidden="1">#REF!</definedName>
    <definedName name="IQRStockChartAD7" hidden="1">#REF!</definedName>
    <definedName name="IQRStockChartAE7" hidden="1">#REF!</definedName>
    <definedName name="IQRStockChartAF7" hidden="1">#REF!</definedName>
    <definedName name="IQRStockChartAG7" hidden="1">#REF!</definedName>
    <definedName name="IQRStockChartAH7" hidden="1">#REF!</definedName>
    <definedName name="IQRStockChartAI7" hidden="1">#REF!</definedName>
    <definedName name="IQRStockChartAJ7" hidden="1">#REF!</definedName>
    <definedName name="IQRStockChartAK7" hidden="1">#REF!</definedName>
    <definedName name="IQRStockChartAL7" hidden="1">#REF!</definedName>
    <definedName name="IQRStockChartS12" hidden="1">#REF!</definedName>
    <definedName name="IQRStockGraphAC7" hidden="1">#REF!</definedName>
    <definedName name="IQRStockGraphAD7" hidden="1">#REF!</definedName>
    <definedName name="IQRStockGraphAE7" hidden="1">#REF!</definedName>
    <definedName name="IQRStockGraphAF7" hidden="1">#REF!</definedName>
    <definedName name="IQRStockGraphAG7" hidden="1">#REF!</definedName>
    <definedName name="IQRStockGraphAH7" hidden="1">#REF!</definedName>
    <definedName name="IQRStockGraphAI7" hidden="1">#REF!</definedName>
    <definedName name="IQRStockGraphAJ7" hidden="1">#REF!</definedName>
    <definedName name="IQRStockGraphAK7" hidden="1">#REF!</definedName>
    <definedName name="IQRStockGraphAL7" hidden="1">#REF!</definedName>
    <definedName name="IQRStockGraphS12" hidden="1">#REF!</definedName>
    <definedName name="IQRSummaryAE7" hidden="1">[43]Summary!$AE$8:$AE$27</definedName>
    <definedName name="IQRSummaryAF7" hidden="1">[43]Summary!$AF$8:$AF$27</definedName>
    <definedName name="IQRSummaryAP7" hidden="1">[43]Summary!$AP$8:$AP$177</definedName>
    <definedName name="IQRSummaryAQ7" hidden="1">[43]Summary!$AQ$8:$AQ$177</definedName>
    <definedName name="IQRSummaryU7" hidden="1">[43]Summary!$U$8:$U$146</definedName>
    <definedName name="IQRSummaryV7" hidden="1">[43]Summary!$V$8:$V$146</definedName>
    <definedName name="iQShowHideColumns" hidden="1">"iQShowAll"</definedName>
    <definedName name="IsColHidden" hidden="1">FALSE</definedName>
    <definedName name="IsLTMColHidden" hidden="1">FALSE</definedName>
    <definedName name="iwonder" hidden="1">{"PA1",#N/A,FALSE,"BORDMW";"pa2",#N/A,FALSE,"BORDMW";"PA3",#N/A,FALSE,"BORDMW";"PA4",#N/A,FALSE,"BORDMW"}</definedName>
    <definedName name="iwonder_1" hidden="1">{"PA1",#N/A,FALSE,"BORDMW";"pa2",#N/A,FALSE,"BORDMW";"PA3",#N/A,FALSE,"BORDMW";"PA4",#N/A,FALSE,"BORDMW"}</definedName>
    <definedName name="iwonder_2" hidden="1">{#N/A,#N/A,TRUE,"Main assumptions";#N/A,#N/A,TRUE,"Subscriber projections";#N/A,#N/A,TRUE,"Revenues";#N/A,#N/A,TRUE,"Opex";#N/A,#N/A,TRUE,"Capex";#N/A,#N/A,TRUE,"Working capital";#N/A,#N/A,TRUE,"P&amp;L";#N/A,#N/A,TRUE,"Cash";#N/A,#N/A,TRUE,"Balance";#N/A,#N/A,TRUE,"Valuation";#N/A,#N/A,TRUE,"Bench"}</definedName>
    <definedName name="iwonder2" hidden="1">{#N/A,#N/A,TRUE,"Main assumptions";#N/A,#N/A,TRUE,"Subscriber projections";#N/A,#N/A,TRUE,"Revenues";#N/A,#N/A,TRUE,"Opex";#N/A,#N/A,TRUE,"Capex";#N/A,#N/A,TRUE,"Working capital";#N/A,#N/A,TRUE,"P&amp;L";#N/A,#N/A,TRUE,"Cash";#N/A,#N/A,TRUE,"Balance";#N/A,#N/A,TRUE,"Valuation";#N/A,#N/A,TRUE,"Bench"}</definedName>
    <definedName name="j_2" hidden="1">{TRUE,TRUE,-1.25,-15.5,604.5,369,FALSE,FALSE,TRUE,TRUE,0,1,83,1,38,4,5,4,TRUE,TRUE,3,TRUE,1,TRUE,75,"Swvu.inputs._.raw._.data.","ACwvu.inputs._.raw._.data.",#N/A,FALSE,FALSE,0.5,0.5,0.5,0.5,2,"&amp;F","&amp;A&amp;RPage &amp;P",FALSE,FALSE,FALSE,FALSE,1,60,#N/A,#N/A,"=R1C61:R53C89","=C1:C5",#N/A,#N/A,FALSE,FALSE,FALSE,1,600,600,FALSE,FALSE,TRUE,TRUE,TRUE}</definedName>
    <definedName name="jdlandnk" hidden="1">{"Income Statement",#N/A,FALSE,"Annual";"Balance Sheet",#N/A,FALSE,"Annual";"Cash Flow Statement",#N/A,FALSE,"Annual";"ROIC",#N/A,FALSE,"Annual"}</definedName>
    <definedName name="jhwdghidsc" hidden="1">{TRUE,TRUE,-1.25,-15.5,484.5,253.5,FALSE,TRUE,TRUE,TRUE,0,1,#N/A,1,#N/A,20.609756097561,18.6153846153846,1,FALSE,FALSE,3,TRUE,1,FALSE,75,"Swvu.Datamkt_Copy.","ACwvu.Datamkt_Copy.",#N/A,FALSE,FALSE,0.393700787401575,0.393700787401575,0.984251968503937,0.78740157480315,2,"","&amp;L&amp;""SG Logo Admin.,Normal""SOCGADUMIN&amp;C&amp;""Times New Roman,Normal""&amp;P/&amp;N&amp;R&amp;""Times New Roman,Normal""&amp;F - &amp;D - &amp;T",FALSE,FALSE,FALSE,FALSE,1,#N/A,1,1,FALSE,FALSE,#N/A,#N/A,FALSE,FALSE,FALSE,9,65532,65532,FALSE,FALSE,TRUE,TRUE,TRUE}</definedName>
    <definedName name="jjjjjjj" hidden="1">{"BALANCE_SHEET",#N/A,FALSE,"A";"INCOME_STATEMENT",#N/A,FALSE,"A"}</definedName>
    <definedName name="jjjjjjj_1" hidden="1">{"BALANCE_SHEET",#N/A,FALSE,"A";"INCOME_STATEMENT",#N/A,FALSE,"A"}</definedName>
    <definedName name="jjjjjjjj" hidden="1">{"June",#N/A,FALSE,"June"}</definedName>
    <definedName name="jjjjjjjj_1" hidden="1">{"June",#N/A,FALSE,"June"}</definedName>
    <definedName name="jjjjjjjjj" hidden="1">'[45]Function Test'!#REF!</definedName>
    <definedName name="jk" hidden="1">{#N/A,#N/A,TRUE,"Consol. by Month";#N/A,#N/A,TRUE,"Revenue - General Manager";#N/A,#N/A,TRUE,"Revenue - Accounting";#N/A,#N/A,TRUE,"Consol. Exp. by Dept";#N/A,#N/A,TRUE,"Consol. Exp. by Month";#N/A,#N/A,TRUE,"4010 - Operations";#N/A,#N/A,TRUE,"9110 - Marketing";#N/A,#N/A,TRUE,"9201 - General Manager";#N/A,#N/A,TRUE,"9202 - Human Resources";#N/A,#N/A,TRUE,"9203 - Labour Overhead";#N/A,#N/A,TRUE,"9204 - Administrative Services";#N/A,#N/A,TRUE,"9205 - Accounting"}</definedName>
    <definedName name="jl" hidden="1">{#N/A,#N/A,TRUE,"A-site";#N/A,#N/A,TRUE,"B-Buildings";#N/A,#N/A,TRUE,"c-out-of-fence";#N/A,#N/A,TRUE,"d-proj.infr.";#N/A,#N/A,TRUE,"e- land"}</definedName>
    <definedName name="jlkjl" hidden="1">{#N/A,#N/A,FALSE,"Aging Summary";#N/A,#N/A,FALSE,"Ratio Analysis";#N/A,#N/A,FALSE,"Test 120 Day Accts";#N/A,#N/A,FALSE,"Tickmarks"}</definedName>
    <definedName name="jns"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ryhjtry"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jythjty"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k_2" hidden="1">{"ADMIN 1",#N/A,FALSE,"Admin";"ADMIN 2",#N/A,FALSE,"Admin";"ADMIN 3",#N/A,FALSE,"Admin";"ADMIN 4",#N/A,FALSE,"Admin";"ADMIN 5",#N/A,FALSE,"Admin"}</definedName>
    <definedName name="k_3" hidden="1">{"ADMIN 1",#N/A,FALSE,"Admin";"ADMIN 2",#N/A,FALSE,"Admin";"ADMIN 3",#N/A,FALSE,"Admin";"ADMIN 4",#N/A,FALSE,"Admin";"ADMIN 5",#N/A,FALSE,"Admin"}</definedName>
    <definedName name="k_4" hidden="1">{"ADMIN 1",#N/A,FALSE,"Admin";"ADMIN 2",#N/A,FALSE,"Admin";"ADMIN 3",#N/A,FALSE,"Admin";"ADMIN 4",#N/A,FALSE,"Admin";"ADMIN 5",#N/A,FALSE,"Admin"}</definedName>
    <definedName name="k_5" hidden="1">{"ADMIN 1",#N/A,FALSE,"Admin";"ADMIN 2",#N/A,FALSE,"Admin";"ADMIN 3",#N/A,FALSE,"Admin";"ADMIN 4",#N/A,FALSE,"Admin";"ADMIN 5",#N/A,FALSE,"Admin"}</definedName>
    <definedName name="K2_WBEVMODE" hidden="1">0</definedName>
    <definedName name="khtykfh"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kiuy"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kk" hidden="1">#REF!</definedName>
    <definedName name="kkk" hidden="1">{#N/A,#N/A,FALSE,"CCTV"}</definedName>
    <definedName name="kn" hidden="1">{#N/A,#N/A,TRUE,"A-site";#N/A,#N/A,TRUE,"B-Buildings";#N/A,#N/A,TRUE,"c-out-of-fence";#N/A,#N/A,TRUE,"d-proj.infr.";#N/A,#N/A,TRUE,"e- land"}</definedName>
    <definedName name="L"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SJKXNLK" hidden="1">{"Income Statement",#N/A,FALSE,"Annual";"Balance Sheet",#N/A,FALSE,"Annual";"Cash Flow Statement",#N/A,FALSE,"Annual";"ROIC",#N/A,FALSE,"Annual"}</definedName>
    <definedName name="limcount" hidden="1">7</definedName>
    <definedName name="lkhlkj" hidden="1">{#N/A,#N/A,FALSE,"FY97";#N/A,#N/A,FALSE,"FY98";#N/A,#N/A,FALSE,"FY99";#N/A,#N/A,FALSE,"FY00";#N/A,#N/A,FALSE,"FY01"}</definedName>
    <definedName name="lll" hidden="1">{#N/A,#N/A,FALSE,"CCTV"}</definedName>
    <definedName name="m"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m_1"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M_PlaceofPath" hidden="1">"F:\MREGAN\win\EXL\CO\HVAC\UTX\utx_vdf.xls"</definedName>
    <definedName name="MCCO" hidden="1">{#N/A,#N/A,FALSE,"CCTV"}</definedName>
    <definedName name="MCCO10" hidden="1">{#N/A,#N/A,FALSE,"CCTV"}</definedName>
    <definedName name="MCCO11" hidden="1">{#N/A,#N/A,FALSE,"CCTV"}</definedName>
    <definedName name="MCCO12" hidden="1">{#N/A,#N/A,FALSE,"CCTV"}</definedName>
    <definedName name="MCCO13" hidden="1">{#N/A,#N/A,FALSE,"CCTV"}</definedName>
    <definedName name="MCCO3" hidden="1">{#N/A,#N/A,FALSE,"CCTV"}</definedName>
    <definedName name="MCCO4" hidden="1">{#N/A,#N/A,FALSE,"CCTV"}</definedName>
    <definedName name="MCCO5" hidden="1">{#N/A,#N/A,FALSE,"CCTV"}</definedName>
    <definedName name="MCCO6" hidden="1">{#N/A,#N/A,FALSE,"CCTV"}</definedName>
    <definedName name="MCCO7" hidden="1">{#N/A,#N/A,FALSE,"CCTV"}</definedName>
    <definedName name="MCCO8" hidden="1">{#N/A,#N/A,FALSE,"CCTV"}</definedName>
    <definedName name="MCCO9" hidden="1">{#N/A,#N/A,FALSE,"CCTV"}</definedName>
    <definedName name="MCCOÙ" hidden="1">{#N/A,#N/A,FALSE,"CCTV"}</definedName>
    <definedName name="MEWarning" hidden="1">1</definedName>
    <definedName name="MMM" hidden="1">{#N/A,#N/A,TRUE,"Main assumptions";#N/A,#N/A,TRUE,"Subscriber projections";#N/A,#N/A,TRUE,"Revenues";#N/A,#N/A,TRUE,"Opex";#N/A,#N/A,TRUE,"Capex";#N/A,#N/A,TRUE,"Working capital";#N/A,#N/A,TRUE,"P&amp;L";#N/A,#N/A,TRUE,"Cash";#N/A,#N/A,TRUE,"Balance";#N/A,#N/A,TRUE,"Valuation";#N/A,#N/A,TRUE,"Bench"}</definedName>
    <definedName name="MMMM" hidden="1">{"summary",#N/A,FALSE,"comsat"}</definedName>
    <definedName name="MUMMY" hidden="1">{#N/A,#N/A,FALSE,"Project Indicators";#N/A,#N/A,FALSE,"Management Summary";#N/A,#N/A,FALSE,"Sensitivities";#N/A,#N/A,FALSE,"Assumptions";#N/A,#N/A,FALSE,"Profit and Loss";#N/A,#N/A,FALSE,"Cashflow";#N/A,#N/A,FALSE,"Balance Sheet"}</definedName>
    <definedName name="MUMMY_1" hidden="1">{#N/A,#N/A,FALSE,"Project Indicators";#N/A,#N/A,FALSE,"Management Summary";#N/A,#N/A,FALSE,"Sensitivities";#N/A,#N/A,FALSE,"Assumptions";#N/A,#N/A,FALSE,"Profit and Loss";#N/A,#N/A,FALSE,"Cashflow";#N/A,#N/A,FALSE,"Balance Sheet"}</definedName>
    <definedName name="name"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name_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name1" hidden="1">{#N/A,#N/A,FALSE,"Sch10A-C";#N/A,#N/A,FALSE,"Sch10D-F";#N/A,#N/A,FALSE,"Sch10G";#N/A,#N/A,FALSE,"Sch11A";#N/A,#N/A,FALSE,"Sch11B";#N/A,#N/A,FALSE,"FinLeases";#N/A,#N/A,FALSE,"OpLeases";#N/A,#N/A,FALSE,"IntercoyAssets";#N/A,#N/A,FALSE,"IntercoyLiab";#N/A,#N/A,FALSE,"Oseaswsheet";#N/A,#N/A,FALSE,"CGTWsheet"}</definedName>
    <definedName name="name1_1" hidden="1">{#N/A,#N/A,FALSE,"Sch10A-C";#N/A,#N/A,FALSE,"Sch10D-F";#N/A,#N/A,FALSE,"Sch10G";#N/A,#N/A,FALSE,"Sch11A";#N/A,#N/A,FALSE,"Sch11B";#N/A,#N/A,FALSE,"FinLeases";#N/A,#N/A,FALSE,"OpLeases";#N/A,#N/A,FALSE,"IntercoyAssets";#N/A,#N/A,FALSE,"IntercoyLiab";#N/A,#N/A,FALSE,"Oseaswsheet";#N/A,#N/A,FALSE,"CGTWsheet"}</definedName>
    <definedName name="name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name3_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name4" hidden="1">{#N/A,#N/A,FALSE,"Sch10A-C";#N/A,#N/A,FALSE,"Sch10D-F";#N/A,#N/A,FALSE,"Sch10G";#N/A,#N/A,FALSE,"Sch11A";#N/A,#N/A,FALSE,"Sch11B";#N/A,#N/A,FALSE,"FinLeases";#N/A,#N/A,FALSE,"OpLeases";#N/A,#N/A,FALSE,"IntercoyAssets";#N/A,#N/A,FALSE,"IntercoyLiab";#N/A,#N/A,FALSE,"Oseaswsheet";#N/A,#N/A,FALSE,"CGTWsheet"}</definedName>
    <definedName name="name4_1" hidden="1">{#N/A,#N/A,FALSE,"Sch10A-C";#N/A,#N/A,FALSE,"Sch10D-F";#N/A,#N/A,FALSE,"Sch10G";#N/A,#N/A,FALSE,"Sch11A";#N/A,#N/A,FALSE,"Sch11B";#N/A,#N/A,FALSE,"FinLeases";#N/A,#N/A,FALSE,"OpLeases";#N/A,#N/A,FALSE,"IntercoyAssets";#N/A,#N/A,FALSE,"IntercoyLiab";#N/A,#N/A,FALSE,"Oseaswsheet";#N/A,#N/A,FALSE,"CGTWsheet"}</definedName>
    <definedName name="name5"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name5_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new" hidden="1">{"Sec2Sch1",#N/A,FALSE,"Sheet1";"Sec2Sch2",#N/A,FALSE,"Sheet1";"Sec2Sch3",#N/A,FALSE,"Sheet1"}</definedName>
    <definedName name="NEWNAME" hidden="1">{#N/A,#N/A,FALSE,"CCTV"}</definedName>
    <definedName name="NIL" hidden="1">" "</definedName>
    <definedName name="nnn" hidden="1">{"BALANCE_SHEET",#N/A,FALSE,"A";"INCOME_STATEMENT",#N/A,FALSE,"A"}</definedName>
    <definedName name="nnn_1" hidden="1">{"BALANCE_SHEET",#N/A,FALSE,"A";"INCOME_STATEMENT",#N/A,FALSE,"A"}</definedName>
    <definedName name="nnnnn" hidden="1">{#N/A,#N/A,FALSE,"Summary";#N/A,#N/A,FALSE,"KPI 1";#N/A,#N/A,FALSE,"KPI 3";#N/A,#N/A,FALSE,"Proj 1"}</definedName>
    <definedName name="nnnnn_1" hidden="1">{#N/A,#N/A,FALSE,"Summary";#N/A,#N/A,FALSE,"KPI 1";#N/A,#N/A,FALSE,"KPI 3";#N/A,#N/A,FALSE,"Proj 1"}</definedName>
    <definedName name="NOEQUhbv"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noname"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noname_1"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nooname" hidden="1">{#N/A,#N/A,FALSE,"Cost Report";#N/A,#N/A,FALSE,"Table 2.1";#N/A,#N/A,FALSE,"Plant Statistics";"Plant Costs",#N/A,FALSE,"Cost Summary"}</definedName>
    <definedName name="nooname_1" hidden="1">{#N/A,#N/A,FALSE,"Cost Report";#N/A,#N/A,FALSE,"Table 2.1";#N/A,#N/A,FALSE,"Plant Statistics";"Plant Costs",#N/A,FALSE,"Cost Summary"}</definedName>
    <definedName name="o"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o_1"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ODH" hidden="1">#REF!</definedName>
    <definedName name="oo" hidden="1">{#N/A,#N/A,FALSE,"Cost Report";#N/A,#N/A,FALSE,"Table 2.1";#N/A,#N/A,FALSE,"Plant Statistics";"Plant Costs",#N/A,FALSE,"Cost Summary"}</definedName>
    <definedName name="oo_1" hidden="1">{#N/A,#N/A,FALSE,"Cost Report";#N/A,#N/A,FALSE,"Table 2.1";#N/A,#N/A,FALSE,"Plant Statistics";"Plant Costs",#N/A,FALSE,"Cost Summary"}</definedName>
    <definedName name="oooo"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oooo_1"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opco" hidden="1">#REF!</definedName>
    <definedName name="othercosts" hidden="1">{#N/A,#N/A,FALSE,"Aging Summary";#N/A,#N/A,FALSE,"Ratio Analysis";#N/A,#N/A,FALSE,"Test 120 Day Accts";#N/A,#N/A,FALSE,"Tickmarks"}</definedName>
    <definedName name="Pal_Workbook_GUID" hidden="1">"7D83PZMPI2HXU8CYS2JEBN5H"</definedName>
    <definedName name="photos" hidden="1">{#N/A,#N/A,TRUE,"indice";#N/A,#N/A,TRUE,"indicadores";#N/A,#N/A,TRUE,"comentarios"}</definedName>
    <definedName name="photos1" hidden="1">{#N/A,#N/A,TRUE,"indice";#N/A,#N/A,TRUE,"indicadores";#N/A,#N/A,TRUE,"comentarios"}</definedName>
    <definedName name="Photos3"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PopCache_GL_INTERFACE_REFERENCE7" hidden="1">[46]PopCache!$A$1:$A$2</definedName>
    <definedName name="pp" hidden="1">{#N/A,#N/A,FALSE,"Summary";#N/A,#N/A,FALSE,"KPI 1";#N/A,#N/A,FALSE,"KPI 3";#N/A,#N/A,FALSE,"Proj 1"}</definedName>
    <definedName name="pp_1" hidden="1">{#N/A,#N/A,FALSE,"Summary";#N/A,#N/A,FALSE,"KPI 1";#N/A,#N/A,FALSE,"KPI 3";#N/A,#N/A,FALSE,"Proj 1"}</definedName>
    <definedName name="ppp" hidden="1">{#N/A,#N/A,FALSE,"Cost Report";"Geology",#N/A,FALSE,"Cost Summary";"Geolgy Recon",#N/A,FALSE,"UG Geology Rep."}</definedName>
    <definedName name="ppp_1" hidden="1">{#N/A,#N/A,FALSE,"Cost Report";"Geology",#N/A,FALSE,"Cost Summary";"Geolgy Recon",#N/A,FALSE,"UG Geology Rep."}</definedName>
    <definedName name="prinallnew" hidden="1">{"sterling",#N/A,FALSE,"£";"USdollar",#N/A,FALSE,"USA$";"mark",#N/A,FALSE,"DM";"peseta",#N/A,FALSE,"Pta";"lira",#N/A,FALSE,"LIRA";"euro",#N/A,FALSE,"Euro";"Ausdollar",#N/A,FALSE,"Aus$";"other",#N/A,FALSE,"Other"}</definedName>
    <definedName name="Print" hidden="1">{#N/A,#N/A,TRUE,"Isa Cu";#N/A,#N/A,TRUE,"Isa Pb-Zn";#N/A,#N/A,TRUE,"Isa Major";#N/A,#N/A,TRUE,"Isa Other";#N/A,#N/A,TRUE,"EHM";#N/A,#N/A,TRUE,"MRM";#N/A,#N/A,TRUE,"OCB";#N/A,#N/A,TRUE,"NCP";#N/A,#N/A,TRUE,"CCP";#N/A,#N/A,TRUE,"CRL";#N/A,#N/A,TRUE,"MSS";#N/A,#N/A,TRUE,"Gold";#N/A,#N/A,TRUE,"Exploration";#N/A,#N/A,TRUE,"S.America";#N/A,#N/A,TRUE,"BRM";#N/A,#N/A,TRUE,"BZL";#N/A,#N/A,TRUE,"MHD";#N/A,#N/A,TRUE,"HQ"}</definedName>
    <definedName name="PriorityAbbr" hidden="1">#REF!</definedName>
    <definedName name="Pro" hidden="1">{#N/A,#N/A,FALSE,"손익표지";#N/A,#N/A,FALSE,"손익계산";#N/A,#N/A,FALSE,"일반관리비";#N/A,#N/A,FALSE,"영업외수익";#N/A,#N/A,FALSE,"영업외비용";#N/A,#N/A,FALSE,"매출액";#N/A,#N/A,FALSE,"요약손익";#N/A,#N/A,FALSE,"요약대차";#N/A,#N/A,FALSE,"매출채권현황";#N/A,#N/A,FALSE,"매출채권명세"}</definedName>
    <definedName name="Pro_Out" hidden="1">{#N/A,#N/A,FALSE,"CCTV"}</definedName>
    <definedName name="PUB_FileID" hidden="1">"L10004026.xls"</definedName>
    <definedName name="PUB_UserID" hidden="1">"MAYERX"</definedName>
    <definedName name="q" hidden="1">{#N/A,#N/A,FALSE,"Manpower";#N/A,#N/A,FALSE,"Manpower";#N/A,#N/A,FALSE,"Manpower"}</definedName>
    <definedName name="qqq"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QQQQQQQQQQQQ" hidden="1">{#N/A,#N/A,FALSE,"Aging Summary";#N/A,#N/A,FALSE,"Ratio Analysis";#N/A,#N/A,FALSE,"Test 120 Day Accts";#N/A,#N/A,FALSE,"Tickmarks"}</definedName>
    <definedName name="qqqws" hidden="1">{"April",#N/A,FALSE,"April"}</definedName>
    <definedName name="qqqws_1" hidden="1">{"April",#N/A,FALSE,"April"}</definedName>
    <definedName name="QUERY1.keep_password" hidden="1">TRUE</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hidden="1">{TRUE;FALSE}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qwee" hidden="1">{#N/A,#N/A,TRUE,"IS";#N/A,#N/A,TRUE,"SG";#N/A,#N/A,TRUE,"FF";#N/A,#N/A,TRUE,"BS";#N/A,#N/A,TRUE,"DCF";#N/A,#N/A,TRUE,"Int";#N/A,#N/A,TRUE,"Consumer";#N/A,#N/A,TRUE,"Building";#N/A,#N/A,TRUE,"Industrial"}</definedName>
    <definedName name="rd" hidden="1">{#N/A,#N/A,FALSE,"CCTV"}</definedName>
    <definedName name="RDM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redo" hidden="1">{#N/A,#N/A,FALSE,"ACQ_GRAPHS";#N/A,#N/A,FALSE,"T_1 GRAPHS";#N/A,#N/A,FALSE,"T_2 GRAPHS";#N/A,#N/A,FALSE,"COMB_GRAPHS"}</definedName>
    <definedName name="redox" hidden="1">{#N/A,#N/A,FALSE,"ACQ_GRAPHS";#N/A,#N/A,FALSE,"T_1 GRAPHS";#N/A,#N/A,FALSE,"T_2 GRAPHS";#N/A,#N/A,FALSE,"COMB_GRAPHS"}</definedName>
    <definedName name="renamedbla" hidden="1">{#N/A,#N/A,TRUE,"Main assumptions";#N/A,#N/A,TRUE,"Subscriber projections";#N/A,#N/A,TRUE,"Revenues";#N/A,#N/A,TRUE,"Opex";#N/A,#N/A,TRUE,"Capex";#N/A,#N/A,TRUE,"Working capital";#N/A,#N/A,TRUE,"P&amp;L";#N/A,#N/A,TRUE,"Cash";#N/A,#N/A,TRUE,"Balance";#N/A,#N/A,TRUE,"Valuation";#N/A,#N/A,TRUE,"Bench"}</definedName>
    <definedName name="renamedbla_2" hidden="1">{#N/A,#N/A,TRUE,"Main assumptions";#N/A,#N/A,TRUE,"Subscriber projections";#N/A,#N/A,TRUE,"Revenues";#N/A,#N/A,TRUE,"Opex";#N/A,#N/A,TRUE,"Capex";#N/A,#N/A,TRUE,"Working capital";#N/A,#N/A,TRUE,"P&amp;L";#N/A,#N/A,TRUE,"Cash";#N/A,#N/A,TRUE,"Balance";#N/A,#N/A,TRUE,"Valuation";#N/A,#N/A,TRUE,"Bench"}</definedName>
    <definedName name="renamedbla1" hidden="1">{#N/A,#N/A,TRUE,"Main assumptions";#N/A,#N/A,TRUE,"Subscriber projections";#N/A,#N/A,TRUE,"Revenues";#N/A,#N/A,TRUE,"Opex";#N/A,#N/A,TRUE,"Capex";#N/A,#N/A,TRUE,"Working capital";#N/A,#N/A,TRUE,"P&amp;L";#N/A,#N/A,TRUE,"Cash";#N/A,#N/A,TRUE,"Balance";#N/A,#N/A,TRUE,"Valuation";#N/A,#N/A,TRUE,"Bench"}</definedName>
    <definedName name="renameddeleteme" hidden="1">{"PA1",#N/A,FALSE,"BORDMW";"pa2",#N/A,FALSE,"BORDMW";"PA3",#N/A,FALSE,"BORDMW";"PA4",#N/A,FALSE,"BORDMW"}</definedName>
    <definedName name="reuyre"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RiskAfterRecalcMacro" hidden="1">""</definedName>
    <definedName name="RiskAfterSimMacro" hidden="1">""</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0</definedName>
    <definedName name="RiskFixedSeed" hidden="1">3860</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tress1TF" hidden="1">0</definedName>
    <definedName name="RiskSwapState" hidden="1">FALSE</definedName>
    <definedName name="RiskUpdateDisplay" hidden="1">TRUE</definedName>
    <definedName name="RiskUseDifferentSeedForEachSim" hidden="1">FALSE</definedName>
    <definedName name="RiskUseFixedSeed" hidden="1">TRUE</definedName>
    <definedName name="RiskUseMultipleCPUs" hidden="1">FALSE</definedName>
    <definedName name="rkd" hidden="1">{#N/A,#N/A,FALSE,"CCTV"}</definedName>
    <definedName name="rr" hidden="1">{#N/A,#N/A,FALSE,"Budget Underground";#N/A,#N/A,FALSE,"Budget Open Pit";#N/A,#N/A,FALSE,"Budget Maintenance";#N/A,#N/A,FALSE,"Budget Administration";#N/A,#N/A,FALSE,"Budget OH&amp;S &amp; MinRes";#N/A,#N/A,FALSE,"Budget IA";#N/A,#N/A,FALSE,"Budget Environment";#N/A,#N/A,FALSE,"Budget Exploration"}</definedName>
    <definedName name="rr_1" hidden="1">{#N/A,#N/A,FALSE,"Budget Underground";#N/A,#N/A,FALSE,"Budget Open Pit";#N/A,#N/A,FALSE,"Budget Maintenance";#N/A,#N/A,FALSE,"Budget Administration";#N/A,#N/A,FALSE,"Budget OH&amp;S &amp; MinRes";#N/A,#N/A,FALSE,"Budget IA";#N/A,#N/A,FALSE,"Budget Environment";#N/A,#N/A,FALSE,"Budget Exploration"}</definedName>
    <definedName name="rrr"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rrr_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rrrrrr" hidden="1">{"FEB_DEC",#N/A,FALSE,"February"}</definedName>
    <definedName name="rrrrrr_1" hidden="1">{"FEB_DEC",#N/A,FALSE,"February"}</definedName>
    <definedName name="Rwvu.Datafin_Copy." hidden="1">[34]CONSENSUS!$D$1:$D$65536,[34]CONSENSUS!#REF!</definedName>
    <definedName name="Rwvu.Internal._.Equipment._.Cost." hidden="1">'[35]#REF'!$A$1:$BB$65536,'[35]#REF'!$BJ$1:$BX$65536</definedName>
    <definedName name="Rwvu.Labor._.Cost." hidden="1">'[35]#REF'!$A$1:$Y$65536,'[35]#REF'!$AO$1:$CD$65536</definedName>
    <definedName name="Rwvu.Material._.Cost." hidden="1">'[35]#REF'!$A$1:$AU$65536,'[35]#REF'!$BB$1:$CC$65536</definedName>
    <definedName name="Rwvu.Per._.Diem._.And._.Travel._.Cost." hidden="1">'[35]#REF'!$A$1:$Y$65536,'[35]#REF'!$AF$1:$AN$65536,'[35]#REF'!$AU$1:$CD$65536</definedName>
    <definedName name="S" hidden="1">{#N/A,#N/A,FALSE,"CCTV"}</definedName>
    <definedName name="sa" hidden="1">#REF!</definedName>
    <definedName name="sabex" hidden="1">"49YHF19PSJG3JYXFCGUGOCN1E"</definedName>
    <definedName name="sabrin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ADFDSF" hidden="1">#REF!</definedName>
    <definedName name="SAP" hidden="1">Main.SAPF4Help()</definedName>
    <definedName name="SAPBEXdnldView" hidden="1">"4CGQFNCFGVMTAZVD9WVBHDEHU"</definedName>
    <definedName name="SAPBEXhrIndnt" hidden="1">2</definedName>
    <definedName name="SAPBEXrevision" hidden="1">4</definedName>
    <definedName name="SAPBEXsysID" hidden="1">"B11"</definedName>
    <definedName name="SAPBEXwbID" hidden="1">"8LT1UNQ0X0ENSS6O2V7HYE1VD"</definedName>
    <definedName name="SAPFuncF4Help" hidden="1">Main.SAPF4Help()</definedName>
    <definedName name="sargtwregwer"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asassas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df"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sdf_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SDF_121" hidden="1">#REF!</definedName>
    <definedName name="SDS" hidden="1">{"Income Statement",#N/A,FALSE,"Annual";"Balance Sheet",#N/A,FALSE,"Annual";"Cash Flow Statement",#N/A,FALSE,"Annual";"ROIC",#N/A,FALSE,"Annual"}</definedName>
    <definedName name="sdsd" hidden="1">{#N/A,#N/A,FALSE,"Aging Summary";#N/A,#N/A,FALSE,"Ratio Analysis";#N/A,#N/A,FALSE,"Test 120 Day Accts";#N/A,#N/A,FALSE,"Tickmarks"}</definedName>
    <definedName name="sdzsdd" hidden="1">#REF!</definedName>
    <definedName name="sencount" hidden="1">7</definedName>
    <definedName name="SensCapexArray" hidden="1">#REF!</definedName>
    <definedName name="SensCapexe" hidden="1">#REF!</definedName>
    <definedName name="SensCapexPaste" hidden="1">#REF!</definedName>
    <definedName name="SensCapexPerc" hidden="1">#REF!</definedName>
    <definedName name="SensDiscArray" hidden="1">#REF!</definedName>
    <definedName name="SensDisce" hidden="1">#REF!</definedName>
    <definedName name="SensDiscPaste" hidden="1">#REF!</definedName>
    <definedName name="SensDiscPerc" hidden="1">#REF!</definedName>
    <definedName name="SensEscalArray" hidden="1">#REF!</definedName>
    <definedName name="SensEscale" hidden="1">#REF!</definedName>
    <definedName name="SensEscalPaste" hidden="1">#REF!</definedName>
    <definedName name="SensEscalPerc" hidden="1">#REF!</definedName>
    <definedName name="SensFXArray" hidden="1">#REF!</definedName>
    <definedName name="SensFXe" hidden="1">#REF!</definedName>
    <definedName name="SensFXPaste" hidden="1">#REF!</definedName>
    <definedName name="SensFXPerc" hidden="1">#REF!</definedName>
    <definedName name="SensOpexArray" hidden="1">#REF!</definedName>
    <definedName name="SensOpexe" hidden="1">#REF!</definedName>
    <definedName name="SensOpexPaste" hidden="1">#REF!</definedName>
    <definedName name="SensOpexPerc" hidden="1">#REF!</definedName>
    <definedName name="SensPricArray" hidden="1">#REF!</definedName>
    <definedName name="SensPrice" hidden="1">#REF!</definedName>
    <definedName name="SensPricPaste" hidden="1">#REF!</definedName>
    <definedName name="SensPricPerc" hidden="1">#REF!</definedName>
    <definedName name="SensVolArray" hidden="1">#REF!</definedName>
    <definedName name="SensVole" hidden="1">#REF!</definedName>
    <definedName name="SensVolPaste" hidden="1">#REF!</definedName>
    <definedName name="SensVolPerc" hidden="1">#REF!</definedName>
    <definedName name="sf" hidden="1">{#N/A,#N/A,FALSE,"incomeA";#N/A,#N/A,FALSE,"scenariosA";#N/A,#N/A,FALSE,"marginsA";#N/A,#N/A,FALSE,"balanceA";#N/A,#N/A,FALSE,"cashflowA";#N/A,#N/A,FALSE,"ratiosa";#N/A,#N/A,FALSE,"depreciationA"}</definedName>
    <definedName name="sfsfs" hidden="1">{#N/A,#N/A,FALSE,"ships"}</definedName>
    <definedName name="sheet3" hidden="1">{"CORP COP",#N/A,FALSE,"Corporate"}</definedName>
    <definedName name="sheet3_2" hidden="1">{"CORP COP",#N/A,FALSE,"Corporate"}</definedName>
    <definedName name="sheet3_3" hidden="1">{"CORP COP",#N/A,FALSE,"Corporate"}</definedName>
    <definedName name="sheet3_4" hidden="1">{"CORP COP",#N/A,FALSE,"Corporate"}</definedName>
    <definedName name="sheet3_5" hidden="1">{"CORP COP",#N/A,FALSE,"Corporate"}</definedName>
    <definedName name="SIB" hidden="1">{#N/A,#N/A,FALSE,"Aging Summary";#N/A,#N/A,FALSE,"Ratio Analysis";#N/A,#N/A,FALSE,"Test 120 Day Accts";#N/A,#N/A,FALSE,"Tickmarks"}</definedName>
    <definedName name="solver_adj" hidden="1">[47]Financial!#REF!</definedName>
    <definedName name="solver_cvg" hidden="1">0.001</definedName>
    <definedName name="solver_drv" hidden="1">1</definedName>
    <definedName name="solver_est" hidden="1">1</definedName>
    <definedName name="solver_itr" hidden="1">100</definedName>
    <definedName name="solver_lhs3" hidden="1">[47]Financial!#REF!</definedName>
    <definedName name="solver_lin" hidden="1">0</definedName>
    <definedName name="solver_neg" hidden="1">2</definedName>
    <definedName name="solver_num" hidden="1">0</definedName>
    <definedName name="solver_nwt" hidden="1">1</definedName>
    <definedName name="solver_opt" hidden="1">[47]Financial!#REF!</definedName>
    <definedName name="solver_pre" hidden="1">0.000001</definedName>
    <definedName name="solver_rel3" hidden="1">2</definedName>
    <definedName name="solver_rhs3" hidden="1">DSCRTarget</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399732</definedName>
    <definedName name="s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sdfas" hidden="1">#REF!</definedName>
    <definedName name="ssss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SSSSS" hidden="1">{#N/A,#N/A,FALSE,"IS";#N/A,#N/A,FALSE,"SG";#N/A,#N/A,FALSE,"FF";#N/A,#N/A,FALSE,"BS";#N/A,#N/A,FALSE,"DCF";#N/A,#N/A,FALSE,"EVA";#N/A,#N/A,FALSE,"Air";#N/A,#N/A,FALSE,"Car";#N/A,#N/A,FALSE,"Ind";#N/A,#N/A,FALSE,"Sys";#N/A,#N/A,FALSE,"Fin";#N/A,#N/A,FALSE,"Prl";#N/A,#N/A,FALSE,"Ces";#N/A,#N/A,FALSE,"Bell";#N/A,#N/A,FALSE,"Com1";#N/A,#N/A,FALSE,"Com2";#N/A,#N/A,FALSE,"IBES";#N/A,#N/A,FALSE,"EV hist"}</definedName>
    <definedName name="st" hidden="1">#REF!</definedName>
    <definedName name="Stock" hidden="1">{#N/A,#N/A,TRUE,"Isa Cu";#N/A,#N/A,TRUE,"Isa Pb-Zn";#N/A,#N/A,TRUE,"Isa Major";#N/A,#N/A,TRUE,"Isa Other";#N/A,#N/A,TRUE,"EHM";#N/A,#N/A,TRUE,"MRM";#N/A,#N/A,TRUE,"OCB";#N/A,#N/A,TRUE,"NCP";#N/A,#N/A,TRUE,"CCP";#N/A,#N/A,TRUE,"CRL";#N/A,#N/A,TRUE,"MSS";#N/A,#N/A,TRUE,"Gold";#N/A,#N/A,TRUE,"Exploration";#N/A,#N/A,TRUE,"S.America";#N/A,#N/A,TRUE,"BRM";#N/A,#N/A,TRUE,"BZL";#N/A,#N/A,TRUE,"MHD";#N/A,#N/A,TRUE,"HQ"}</definedName>
    <definedName name="SUMMARY_BOOK" hidden="1">{"page1",#N/A,FALSE,"GIRLBO";"page2",#N/A,FALSE,"GIRLBO";"page3",#N/A,FALSE,"GIRLBO";"page4",#N/A,FALSE,"GIRLBO";"page5",#N/A,FALSE,"GIRLBO"}</definedName>
    <definedName name="Swvu.Datafin_Copy." hidden="1">[34]CONSENSUS!$A$6:$AB$135</definedName>
    <definedName name="Swvu.Datamkt_Copy." hidden="1">[34]CONSENSUS!$A$6:$D$135</definedName>
    <definedName name="Swvu.External._.Rental._.Equipment." hidden="1">'[35]#REF'!$C$11:$S$61</definedName>
    <definedName name="Swvu.Material._.Cost." hidden="1">'[35]#REF'!#REF!</definedName>
    <definedName name="Swvu.Saisie." hidden="1">[34]CONSENSUS!$A$9</definedName>
    <definedName name="synch" hidden="1">RAND()</definedName>
    <definedName name="TB0c03a00e_1e34_4242_b66a_1bbba805a110" hidden="1">[48]PL!#REF!</definedName>
    <definedName name="TB20ac4b2f_5ba3_401a_90f7_fc55753db7ad" hidden="1">[48]PL!#REF!</definedName>
    <definedName name="TB2c64f757_1f42_47ef_aa18_972a1851f3ab" hidden="1">[48]PL!#REF!</definedName>
    <definedName name="TB308f1aa2_1651_4c17_a390_df8febf0bfd2" hidden="1">[48]PL!#REF!</definedName>
    <definedName name="TB55f6397f_2141_4c50_ad9e_8b95ed9b00df" hidden="1">[48]PL!#REF!</definedName>
    <definedName name="TB7bcbfe56_d0a1_46f6_b12a_a61246d95a61" hidden="1">[48]PL!#REF!</definedName>
    <definedName name="TB7c2f804e_e90c_4ad7_aead_fdbabd99d168" hidden="1">[48]PL!#REF!</definedName>
    <definedName name="TB8d7b9fc8_a0f6_4666_9a62_d6782ee3d04d" hidden="1">[48]PL!#REF!</definedName>
    <definedName name="TB973f1b1f_3af1_42ab_bf25_12d49cb294d6" hidden="1">[48]PL!#REF!</definedName>
    <definedName name="TB97b8caef_7ae2_4aca_8bea_12e527c2fc90" hidden="1">[48]PL!#REF!</definedName>
    <definedName name="TBc048c9b6_3397_48fd_a8df_cb1c65be7d4f" hidden="1">[48]PL!#REF!</definedName>
    <definedName name="TBd186e992_3705_4260_96c3_4f2ec0ddab50" hidden="1">[48]PL!#REF!</definedName>
    <definedName name="TBe4f532b5_2430_47d7_bd20_c67d9fd39bbf" hidden="1">[48]PL!#REF!</definedName>
    <definedName name="template" hidden="1">{"Deal information sheet",#N/A,TRUE,"MBOco";"Projected P and L Accounts",#N/A,TRUE,"MBOco";"Projected Balance Sheet",#N/A,TRUE,"MBOco";"Projected Cash Flows",#N/A,TRUE,"MBOco"}</definedName>
    <definedName name="tesdt" hidden="1">{"April",#N/A,FALSE,"April"}</definedName>
    <definedName name="tesdt_1" hidden="1">{"April",#N/A,FALSE,"April"}</definedName>
    <definedName name="testc"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xtRefCopyRangeCount" hidden="1">10</definedName>
    <definedName name="Timing2" hidden="1">{"key inputs",#N/A,FALSE,"Key Inputs";"key outputs",#N/A,FALSE,"Outputs";"Other inputs",#N/A,FALSE,"Other Inputs";"cashflow",#N/A,FALSE,"Statemnts"}</definedName>
    <definedName name="tjtrj"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TOC_Hdg_1" hidden="1">[36]Chks_BO!$B$7</definedName>
    <definedName name="TOC_Hdg_10" hidden="1">[36]Op_Mthly_Fcast_TA!$B$19</definedName>
    <definedName name="TOC_Hdg_11" hidden="1">[36]Op_Mthly_Fcast_TO!$B$19</definedName>
    <definedName name="TOC_Hdg_12" hidden="1">[36]Op_Mthly_Fcast_TA!$B$33</definedName>
    <definedName name="TOC_Hdg_13" hidden="1">[36]Op_Mthly_Fcast_TO!$B$42</definedName>
    <definedName name="TOC_Hdg_14" hidden="1">[36]Op_Mthly_Fcast_TA!$B$48</definedName>
    <definedName name="TOC_Hdg_15" hidden="1">[36]Op_Mthly_Fcast_TO!$B$65</definedName>
    <definedName name="TOC_Hdg_16" hidden="1">[36]Op_Mthly_Fcast_TA!$B$95</definedName>
    <definedName name="TOC_Hdg_17" hidden="1">[36]Op_Mthly_Fcast_TO!$B$244</definedName>
    <definedName name="TOC_Hdg_18" hidden="1">[36]Op_Mthly_Fcast_TA!$B$110</definedName>
    <definedName name="TOC_Hdg_19" hidden="1">[36]Op_Mthly_Fcast_TO!$B$267</definedName>
    <definedName name="TOC_Hdg_2" hidden="1">[36]Chks_BO!$B$55</definedName>
    <definedName name="TOC_Hdg_20" hidden="1">[36]Op_Mthly_Fcast_TA!$B$125</definedName>
    <definedName name="TOC_Hdg_21" hidden="1">[36]Op_Mthly_Fcast_TO!$B$290</definedName>
    <definedName name="TOC_Hdg_22" hidden="1">[36]WC_Mthly_Fcast_TA!$B$19</definedName>
    <definedName name="TOC_Hdg_23" hidden="1">[36]WC_Mthly_Fcast_TO!$B$229</definedName>
    <definedName name="TOC_Hdg_24" hidden="1">[36]WC_Mthly_Fcast_TO!$B$19</definedName>
    <definedName name="TOC_Hdg_25" hidden="1">[36]WC_Mthly_Fcast_TA!$B$61</definedName>
    <definedName name="TOC_Hdg_26" hidden="1">[36]WC_Mthly_Fcast_TO!$B$310</definedName>
    <definedName name="TOC_Hdg_27" hidden="1">[36]WC_Mthly_Fcast_TO!$B$61</definedName>
    <definedName name="TOC_Hdg_29" hidden="1">[36]WC_Mthly_Fcast_TA!$B$97</definedName>
    <definedName name="TOC_Hdg_3" hidden="1">[36]Chks_BO!$B$71</definedName>
    <definedName name="TOC_Hdg_30" hidden="1">[36]WC_Mthly_Fcast_TO!$B$379</definedName>
    <definedName name="TOC_Hdg_31" hidden="1">[36]WC_Mthly_Fcast_TO!$B$103</definedName>
    <definedName name="TOC_Hdg_32" hidden="1">[36]WC_Mthly_Fcast_TA!$B$139</definedName>
    <definedName name="TOC_Hdg_33" hidden="1">[36]WC_Mthly_Fcast_TO!$B$460</definedName>
    <definedName name="TOC_Hdg_34" hidden="1">[36]WC_Mthly_Fcast_TO!$B$145</definedName>
    <definedName name="TOC_Hdg_35" hidden="1">[36]WC_Mthly_Fcast_TA!$B$175</definedName>
    <definedName name="TOC_Hdg_36" hidden="1">[36]WC_Mthly_Fcast_TO!$B$541</definedName>
    <definedName name="TOC_Hdg_37" hidden="1">[36]WC_Mthly_Fcast_TO!$B$187</definedName>
    <definedName name="TOC_Hdg_38" hidden="1">[36]WC_Mthly_Fcast_TA!$B$217</definedName>
    <definedName name="TOC_Hdg_39" hidden="1">[36]WC_Mthly_Fcast_TO!$B$622</definedName>
    <definedName name="TOC_Hdg_40" hidden="1">[36]Assets_Mthly_Fcast_TA!$B$19</definedName>
    <definedName name="TOC_Hdg_41" hidden="1">[36]Assets_Mthly_Fcast_TO!$B$97</definedName>
    <definedName name="TOC_Hdg_42" hidden="1">[36]Assets_Mthly_Fcast_TO!$B$19</definedName>
    <definedName name="TOC_Hdg_43" hidden="1">[36]Assets_LU!$B$7</definedName>
    <definedName name="TOC_Hdg_44" hidden="1">[36]Assets_BA!$B$7</definedName>
    <definedName name="TOC_Hdg_45" hidden="1">[36]Assets_Mthly_Fcast_TA!$B$45</definedName>
    <definedName name="TOC_Hdg_46" hidden="1">[36]Assets_Mthly_Fcast_TO!$B$170</definedName>
    <definedName name="TOC_Hdg_47" hidden="1">[36]Assets_Mthly_Fcast_TO!$B$58</definedName>
    <definedName name="TOC_Hdg_48" hidden="1">[36]Assets_LU!$B$24</definedName>
    <definedName name="TOC_Hdg_49" hidden="1">[36]Assets_BA!$B$26</definedName>
    <definedName name="TOC_Hdg_50" hidden="1">[36]CS_Mthly_Fcast_TA!$B$19</definedName>
    <definedName name="TOC_Hdg_51" hidden="1">[36]CS_Mthly_Fcast_TO!$B$130</definedName>
    <definedName name="TOC_Hdg_52" hidden="1">[36]CS_Mthly_Fcast_TO!$B$19</definedName>
    <definedName name="TOC_Hdg_53" hidden="1">[36]CS_Mthly_Fcast_TA!$B$78</definedName>
    <definedName name="TOC_Hdg_54" hidden="1">[36]CS_Mthly_Fcast_TO!$B$81</definedName>
    <definedName name="TOC_Hdg_55" hidden="1">[36]Tax_Mthly_Fcast_TA!$B$19</definedName>
    <definedName name="TOC_Hdg_56" hidden="1">[36]Tax_Mthly_Fcast_TO!$B$104</definedName>
    <definedName name="TOC_Hdg_57" hidden="1">[36]Tax_Mthly_Fcast_TO!$B$19</definedName>
    <definedName name="TOC_Hdg_58" hidden="1">[36]Tax_LU!$B$7</definedName>
    <definedName name="TOC_Hdg_59" hidden="1">[36]Tax_Mthly_Fcast_TA!$B$60</definedName>
    <definedName name="TOC_Hdg_60" hidden="1">[36]Tax_Mthly_Fcast_TO!$B$171</definedName>
    <definedName name="TOC_Hdg_61" hidden="1">[36]Tax_Mthly_Fcast_TO!$B$37</definedName>
    <definedName name="TOC_Hdg_62" hidden="1">[36]Tax_LU!$B$38</definedName>
    <definedName name="TOC_Hdg_63" hidden="1">[36]Tax_Mthly_Fcast_TA!$B$156</definedName>
    <definedName name="TOC_Hdg_64" hidden="1">[36]Tax_Mthly_Fcast_TO!$B$370</definedName>
    <definedName name="TOC_Hdg_65" hidden="1">[36]Tax_Mthly_Fcast_TO!$B$61</definedName>
    <definedName name="TOC_Hdg_66" hidden="1">[36]Tax_LU!$B$77</definedName>
    <definedName name="TOC_Hdg_67" hidden="1">[36]OFSI_Mthly_Fcast_TA!$B$19</definedName>
    <definedName name="TOC_Hdg_68" hidden="1">[36]OFSI_Mthly_Fcast_TO!$B$19</definedName>
    <definedName name="TOC_Hdg_69" hidden="1">[36]OFSI_Mthly_Fcast_TA!$B$39</definedName>
    <definedName name="TOC_Hdg_70" hidden="1">[36]OFSI_Mthly_Fcast_TO!$B$126</definedName>
    <definedName name="TOC_Hdg_71" hidden="1">[36]OFSI_Mthly_Fcast_TO!$B$44</definedName>
    <definedName name="TOC_Hdg_72" hidden="1">[36]OFSI_LU!$B$7</definedName>
    <definedName name="TOC_Hdg_73" hidden="1">[36]OFSI_Mthly_Fcast_TA!$B$75</definedName>
    <definedName name="TOC_Hdg_74" hidden="1">[36]OFSI_Mthly_Fcast_TO!$B$167</definedName>
    <definedName name="TOC_Hdg_75" hidden="1">[36]OFSI_Mthly_Fcast_TO!$B$80</definedName>
    <definedName name="TOC_Hdg_76" hidden="1">[36]OFSI_LU!$B$19</definedName>
    <definedName name="transp3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eeList" hidden="1">"11000000000000000000000000000000000000000000000000000000000000000000000000000000000000000000000000000000000000000000000000000000000000000000000000000000000000000000000000000000000000000000000000000000"</definedName>
    <definedName name="tyjtykj"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Umglieder." hidden="1">{#N/A,#N/A,FALSE,"AKTIVA";#N/A,#N/A,FALSE,"PASSIVA";#N/A,#N/A,FALSE,"GUV-RECHNUNG"}</definedName>
    <definedName name="uoluyk" hidden="1">{#N/A,#N/A,TRUE,"indice";#N/A,#N/A,TRUE,"indicadores";#N/A,#N/A,TRUE,"comentarios"}</definedName>
    <definedName name="Value" hidden="1">[49]Valuation!$J$199</definedName>
    <definedName name="vdsv" hidden="1">'[50]#REF'!$A$122:$A$132</definedName>
    <definedName name="VKPIWHR"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VTM_24" hidden="1">'[51]SOTI SUPERSEDED'!$D$33,'[51]SOTI SUPERSEDED'!$F$33</definedName>
    <definedName name="VTM_25" hidden="1">#REF!,#REF!</definedName>
    <definedName name="VTM_26" hidden="1">'[51]2-0 - Borrowing&amp;Formation Costs'!$C$4,'[51]2-0 - Borrowing&amp;Formation Costs'!$E$4</definedName>
    <definedName name="VTM_27" hidden="1">'[51]SOTI SUPERSEDED'!$D$34,'[51]SOTI SUPERSEDED'!$F$34</definedName>
    <definedName name="VTM_28" hidden="1">'[51]2-0 - Borrowing&amp;Formation Costs'!$B$17,'[51]2-0 - Borrowing&amp;Formation Costs'!$B$16</definedName>
    <definedName name="VTM_31" hidden="1">'[51]SOTI SUPERSEDED'!$F$35:$F$36,'[51]SOTI SUPERSEDED'!$F$38:$F$40</definedName>
    <definedName name="VTM_32" hidden="1">'[51]SOTI SUPERSEDED'!$F$27,'[51]SOTI SUPERSEDED'!$F$25:$F$26,'[51]SOTI SUPERSEDED'!$F$23</definedName>
    <definedName name="VTM_33" hidden="1">'[51]SOTI SUPERSEDED'!$D$12,'[51]SOTI SUPERSEDED'!$F$12</definedName>
    <definedName name="VTM_34" hidden="1">'[51]SOTI SUPERSEDED'!$D$35:$D$36,'[51]SOTI SUPERSEDED'!$D$38:$D$40</definedName>
    <definedName name="VTM_36" hidden="1">'[51]1-6 - FY14 P&amp;L'!$C$23:$C$25,'[51]1-6 - FY14 P&amp;L'!$C$36:$C$37</definedName>
    <definedName name="VTM_37" hidden="1">'[51]1-2- CDC - BS Sept 2014'!$C$80,'[51]1-2- CDC - BS Sept 2014'!$E$73,'[51]1-2- CDC - BS Sept 2014'!$C$86</definedName>
    <definedName name="VTM_38" hidden="1">'[51]3-1-  Depreciation summary'!$F$36,'[51]3-1-  Depreciation summary'!$K$36</definedName>
    <definedName name="VTM_39" hidden="1">'[51]1-4 - CDCGH - BS June 2015'!$C$93:$C$95,'[51]1-4 - CDCGH - BS June 2015'!$C$80</definedName>
    <definedName name="VTM_40" hidden="1">'[51]3-1-  Depreciation summary'!$N$36,'[51]3-1-  Depreciation summary'!$I$36</definedName>
    <definedName name="VTM_42" hidden="1">'[51]1-1 - CDC - P&amp;L Sept 2014'!$J$32,'[51]1-1 - CDC - P&amp;L Sept 2014'!$J$21:$J$29</definedName>
    <definedName name="VTM_45" hidden="1">'[51]1-3 - CDCGH - P&amp;L June 2015'!$J$13:$J$16,'[51]1-3 - CDCGH - P&amp;L June 2015'!$J$20:$J$23,'[51]1-3 - CDCGH - P&amp;L June 2015'!$J$26:$J$29</definedName>
    <definedName name="VTM_46" hidden="1">'[51]1-2- CDC - BS Sept 2014'!$C$24,'[51]1-2- CDC - BS Sept 2014'!$E$27,'[51]1-2- CDC - BS Sept 2014'!$F$74,'[51]1-2- CDC - BS Sept 2014'!$C$78,'[51]1-2- CDC - BS Sept 2014'!$E$126,'[51]1-2- CDC - BS Sept 2014'!$E$125,'[51]1-2- CDC - BS Sept 2014'!$F$157</definedName>
    <definedName name="VTM_47" hidden="1">'[51]1-4 - CDCGH - BS June 2015'!$F$143,'[51]1-4 - CDCGH - BS June 2015'!$E$117,'[51]1-4 - CDCGH - BS June 2015'!$F$69,'[51]1-4 - CDCGH - BS June 2015'!$E$29,'[51]1-4 - CDCGH - BS June 2015'!$C$24</definedName>
    <definedName name="VTM_48" hidden="1">'[51]1-0 - ITR disclosures'!$C$34:$C$35,'[51]1-0 - ITR disclosures'!$C$41</definedName>
    <definedName name="VTM_51" hidden="1">'[51]1-0 - ITR disclosures'!$C$49,'[51]1-0 - ITR disclosures'!$C$51,'[51]1-0 - ITR disclosures'!$C$52,'[51]1-0 - ITR disclosures'!$C$56,'[51]1-0 - ITR disclosures'!$C$58,'[51]1-0 - ITR disclosures'!$C$61</definedName>
    <definedName name="VTM_53" hidden="1">'[51]1-0 - ITR disclosures'!$C$80,'[51]1-0 - ITR disclosures'!$C$85,'[51]1-0 - ITR disclosures'!$C$92</definedName>
    <definedName name="VTM_54" hidden="1">'[51]1-0 - ITR disclosures'!$C$95,'[51]1-0 - ITR disclosures'!$C$96,'[51]1-0 - ITR disclosures'!$C$77</definedName>
    <definedName name="VTM_56" hidden="1">'[51]1-0 - ITR disclosures'!$C$114,'[51]1-0 - ITR disclosures'!$C$117:$C$118</definedName>
    <definedName name="VTM_57" hidden="1">'[51]1-0 - ITR disclosures'!$D$65,'[51]1-0 - ITR disclosures'!$D$74:$D$75,'[51]1-0 - ITR disclosures'!$D$45:$D$49,'[51]1-0 - ITR disclosures'!$D$52,'[51]1-0 - ITR disclosures'!$D$56,'[51]1-0 - ITR disclosures'!$D$58,'[51]1-0 - ITR disclosures'!$D$61,'[51]1-0 - ITR disclosures'!$D$34,'[51]1-0 - ITR disclosures'!$D$35,'[51]1-0 - ITR disclosures'!$D$30,'[51]1-0 - ITR disclosures'!$D$41</definedName>
    <definedName name="VTM_58" hidden="1">'[51]1-0 - ITR disclosures'!$D$95:$D$96,'[51]1-0 - ITR disclosures'!$D$92,'[51]1-0 - ITR disclosures'!$D$85,'[51]1-0 - ITR disclosures'!$D$80,'[51]1-0 - ITR disclosures'!$D$77</definedName>
    <definedName name="VTM_59" hidden="1">'[51]1-0 - ITR disclosures'!$D$104:$D$110,'[51]1-0 - ITR disclosures'!$D$114,'[51]1-0 - ITR disclosures'!$D$117</definedName>
    <definedName name="VTM_62" hidden="1">'[51]3-1-  Depreciation summary'!$K$38:$K$39,'[51]3-1-  Depreciation summary'!$N$38:$N$39</definedName>
    <definedName name="VTM_64" hidden="1">'[51]1-0-1 - SOTI'!$D$72,'[51]1-0-1 - SOTI'!$F$72,'[51]1-0-1 - SOTI'!$D$63,'[51]1-0-1 - SOTI'!$F$63</definedName>
    <definedName name="VTM_86" hidden="1">'[52]Franking account balance'!$C$8,'[52]Franking account balance'!$C$10,'[52]Franking account balance'!$C$11,'[52]Franking account balance'!$C$13,'[52]Franking account balance'!$C$14,'[52]Franking account balance'!$C$15,'[52]Franking account balance'!$C$16</definedName>
    <definedName name="vvvv" hidden="1">#REF!</definedName>
    <definedName name="w" hidden="1">{#N/A,#N/A,FALSE,"Introduction";#N/A,#N/A,FALSE,"Structure"}</definedName>
    <definedName name="wadfaw" hidden="1">{#N/A,#N/A,TRUE,"indice";#N/A,#N/A,TRUE,"indicadores";#N/A,#N/A,TRUE,"comentarios"}</definedName>
    <definedName name="WEFQFFFFFFFFFFFFFFFF" hidden="1">{#N/A,#N/A,FALSE,"Projections";#N/A,#N/A,FALSE,"Multiples Valuation";#N/A,#N/A,FALSE,"LBO";#N/A,#N/A,FALSE,"Multiples_Sensitivity";#N/A,#N/A,FALSE,"Summary"}</definedName>
    <definedName name="weseee" hidden="1">{#N/A,#N/A,FALSE,"Sch10A-C";#N/A,#N/A,FALSE,"Sch10D-F";#N/A,#N/A,FALSE,"Sch10G";#N/A,#N/A,FALSE,"Sch11A";#N/A,#N/A,FALSE,"Sch11B";#N/A,#N/A,FALSE,"FinLeases";#N/A,#N/A,FALSE,"OpLeases";#N/A,#N/A,FALSE,"IntercoyAssets";#N/A,#N/A,FALSE,"IntercoyLiab";#N/A,#N/A,FALSE,"Oseaswsheet";#N/A,#N/A,FALSE,"CGTWsheet"}</definedName>
    <definedName name="weseee_1" hidden="1">{#N/A,#N/A,FALSE,"Sch10A-C";#N/A,#N/A,FALSE,"Sch10D-F";#N/A,#N/A,FALSE,"Sch10G";#N/A,#N/A,FALSE,"Sch11A";#N/A,#N/A,FALSE,"Sch11B";#N/A,#N/A,FALSE,"FinLeases";#N/A,#N/A,FALSE,"OpLeases";#N/A,#N/A,FALSE,"IntercoyAssets";#N/A,#N/A,FALSE,"IntercoyLiab";#N/A,#N/A,FALSE,"Oseaswsheet";#N/A,#N/A,FALSE,"CGTWsheet"}</definedName>
    <definedName name="WHWNSCHJF" hidden="1">{"Income Statement",#N/A,FALSE,"Annual";"Balance Sheet",#N/A,FALSE,"Annual";"Cash Flow Statement",#N/A,FALSE,"Annual";"ROIC",#N/A,FALSE,"Annual"}</definedName>
    <definedName name="wjs" hidden="1">{#N/A,#N/A,FALSE,"CCTV"}</definedName>
    <definedName name="wr" hidden="1">{"page1",#N/A,FALSE,"CWS";"page2",#N/A,FALSE,"CWS";"summary",#N/A,FALSE,"CWS"}</definedName>
    <definedName name="WRITE" hidden="1">{#N/A,#N/A,FALSE,"CCTV"}</definedName>
    <definedName name="wrm.Graphs" hidden="1">{#N/A,#N/A,FALSE,"ACQ_GRAPHS";#N/A,#N/A,FALSE,"T_1 GRAPHS";#N/A,#N/A,FALSE,"T_2 GRAPHS";#N/A,#N/A,FALSE,"COMB_GRAPHS"}</definedName>
    <definedName name="wrn" hidden="1">{"WACC",#N/A,FALSE,"CWS"}</definedName>
    <definedName name="wrn." hidden="1">{"Compco",#N/A,FALSE,"CWS";"Summary",#N/A,FALSE,"CWS";"WACC",#N/A,FALSE,"CWS"}</definedName>
    <definedName name="wrn.." hidden="1">{"page1",#N/A,FALSE,"comsat"}</definedName>
    <definedName name="wrn.12._.Costs._.Act._.Fcast._.All." hidden="1">{#N/A,#N/A,FALSE,"Act.Fcst Costs"}</definedName>
    <definedName name="wrn.12._.Costs._.Act._.Fcast._.All._1" hidden="1">{#N/A,#N/A,FALSE,"Act.Fcst Costs"}</definedName>
    <definedName name="wrn.2._.Wind._.Scenarios." hidden="1">{#N/A,"Ultimate Wind Load",TRUE,"Site Wind Speed";#N/A,#N/A,TRUE,"Summary";#N/A,#N/A,TRUE,"1992 Data";#N/A,#N/A,TRUE,"Shell Thickness";#N/A,#N/A,TRUE,"Wind Girders";#N/A,#N/A,TRUE,"Sliding &amp; Overturning";#N/A,#N/A,TRUE,"Settlement Calcs";#N/A,#N/A,TRUE,"Nozzle N1 Refurbishment";#N/A,"Service Wind Load",TRUE,"Site Wind Speed";#N/A,#N/A,TRUE,"Sliding &amp; Overturning"}</definedName>
    <definedName name="wrn.4a10." hidden="1">{"all1",#N/A,FALSE,"Header";"all1",#N/A,FALSE,"4a101";"all1",#N/A,FALSE,"4a201";"all1",#N/A,FALSE,"4a301";"all1",#N/A,FALSE,"4a401";"all1",#N/A,FALSE,"4a102";"all1",#N/A,FALSE,"4a501";"all1",#N/A,FALSE,"4a202";"all1",#N/A,FALSE,"4a302";"all1",#N/A,FALSE,"4a402";"all1",#N/A,FALSE,"4a502";"all1",#N/A,FALSE,"Summary 01 02 loa"}</definedName>
    <definedName name="wrn.95_17910." hidden="1">{#N/A,#N/A,FALSE,"Aktiva";#N/A,#N/A,FALSE,"Passiva";#N/A,#N/A,FALSE,"GuV Erl"}</definedName>
    <definedName name="wrn.95_55000." hidden="1">{#N/A,#N/A,FALSE,"AKTIVA";#N/A,#N/A,FALSE,"PASSIVA";#N/A,#N/A,FALSE,"GUV-RECHNUNG"}</definedName>
    <definedName name="wrn.A_VALUATION." hidden="1">{#N/A,#N/A,FALSE,"A_D";#N/A,#N/A,FALSE,"WACC";#N/A,#N/A,FALSE,"DCF";#N/A,#N/A,FALSE,"A";#N/A,#N/A,FALSE,"LBO";#N/A,#N/A,FALSE,"C";#N/A,#N/A,FALSE,"impd";#N/A,#N/A,FALSE,"comps"}</definedName>
    <definedName name="wrn.ABC." hidden="1">{#N/A,#N/A,TRUE,"259020CIPAug";#N/A,#N/A,TRUE,"259020CIPAug (2)"}</definedName>
    <definedName name="wrn.ABC._1" hidden="1">{#N/A,#N/A,TRUE,"259020CIPAug";#N/A,#N/A,TRUE,"259020CIPAug (2)"}</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_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r_Dil." hidden="1">{#N/A,#N/A,FALSE,"Debt Accr";#N/A,#N/A,FALSE,"Stock Accr";#N/A,#N/A,FALSE,"Debt Stock Accr"}</definedName>
    <definedName name="wrn.Accrued._.Medical." hidden="1">{#N/A,#N/A,FALSE,"Combined Recon";#N/A,#N/A,FALSE,"OS Payments";#N/A,#N/A,FALSE,"Monthly";#N/A,#N/A,FALSE,"HMO Payments";#N/A,#N/A,FALSE,"AON Consulting";#N/A,#N/A,FALSE,"Benefits &amp; Comp"}</definedName>
    <definedName name="wrn.ADMIN." hidden="1">{"ADMIN 1",#N/A,FALSE,"Admin";"ADMIN 2",#N/A,FALSE,"Admin";"ADMIN 3",#N/A,FALSE,"Admin";"ADMIN 4",#N/A,FALSE,"Admin";"ADMIN 5",#N/A,FALSE,"Admin"}</definedName>
    <definedName name="wrn.ADMIN._1" hidden="1">{"ADMIN 1",#N/A,FALSE,"Admin";"ADMIN 2",#N/A,FALSE,"Admin";"ADMIN 3",#N/A,FALSE,"Admin";"ADMIN 4",#N/A,FALSE,"Admin";"ADMIN 5",#N/A,FALSE,"Admin"}</definedName>
    <definedName name="wrn.ADMIN._2" hidden="1">{"ADMIN 1",#N/A,FALSE,"Admin";"ADMIN 2",#N/A,FALSE,"Admin";"ADMIN 3",#N/A,FALSE,"Admin";"ADMIN 4",#N/A,FALSE,"Admin";"ADMIN 5",#N/A,FALSE,"Admin"}</definedName>
    <definedName name="wrn.ADMIN._3" hidden="1">{"ADMIN 1",#N/A,FALSE,"Admin";"ADMIN 2",#N/A,FALSE,"Admin";"ADMIN 3",#N/A,FALSE,"Admin";"ADMIN 4",#N/A,FALSE,"Admin";"ADMIN 5",#N/A,FALSE,"Admin"}</definedName>
    <definedName name="wrn.ADMIN._4" hidden="1">{"ADMIN 1",#N/A,FALSE,"Admin";"ADMIN 2",#N/A,FALSE,"Admin";"ADMIN 3",#N/A,FALSE,"Admin";"ADMIN 4",#N/A,FALSE,"Admin";"ADMIN 5",#N/A,FALSE,"Admin"}</definedName>
    <definedName name="wrn.ADMIN._5" hidden="1">{"ADMIN 1",#N/A,FALSE,"Admin";"ADMIN 2",#N/A,FALSE,"Admin";"ADMIN 3",#N/A,FALSE,"Admin";"ADMIN 4",#N/A,FALSE,"Admin";"ADMIN 5",#N/A,FALSE,"Admin"}</definedName>
    <definedName name="wrn.Aging._.and._.Trend._.Analysis." hidden="1">{#N/A,#N/A,FALSE,"Aging Summary";#N/A,#N/A,FALSE,"Ratio Analysis";#N/A,#N/A,FALSE,"Test 120 Day Accts";#N/A,#N/A,FALSE,"Tickmarks"}</definedName>
    <definedName name="wrn.ALL." hidden="1">{"VERSION",#N/A,TRUE,"Version";"CORP PL",#N/A,TRUE,"Corporate";"CORP COP",#N/A,TRUE,"Corporate";"CORP UGRND",#N/A,TRUE,"Corporate";"CORP MLP",#N/A,TRUE,"Corporate";"CORP JACCOLETTI",#N/A,TRUE,"Corporate";"CORP SATELLITES",#N/A,TRUE,"Corporate";"CORP TREATMENT",#N/A,TRUE,"Corporate";"SUMMARY 1",#N/A,TRUE,"Corporate";"SUMMARY 2",#N/A,TRUE,"Corporate";"SUMMARY 3",#N/A,TRUE,"Corporate";"UGRND 1",#N/A,TRUE,"Corporate";"UGRND 2",#N/A,TRUE,"Corporate";"UGRND 3",#N/A,TRUE,"Corporate";"UGRND 4",#N/A,TRUE,"Corporate";"UGRND 5",#N/A,TRUE,"Corporate";"UGRND 6",#N/A,TRUE,"Corporate";"UGRND 7",#N/A,TRUE,"Corporate";"UGRND 8",#N/A,TRUE,"Corporate";"UGRND 9",#N/A,TRUE,"Corporate";"UGRND 10",#N/A,TRUE,"Corporate";"MLP 1",#N/A,TRUE,"Corporate";"MLP 2",#N/A,TRUE,"Corporate";"MLP 3",#N/A,TRUE,"Corporate";"MLP 4",#N/A,TRUE,"Corporate";"MLP 5",#N/A,TRUE,"Corporate";"MLP 6",#N/A,TRUE,"Corporate";"MLP 7",#N/A,TRUE,"Corporate";"MLP 8",#N/A,TRUE,"Corporate";"MLP 9",#N/A,TRUE,"Corporate";"MLP 10",#N/A,TRUE,"Corporate";"JACC 1",#N/A,TRUE,"Corporate";"JACC 2",#N/A,TRUE,"Corporate";"JACC 3",#N/A,TRUE,"Corporate";"JACC 4",#N/A,TRUE,"Corporate";"JACC 5",#N/A,TRUE,"Corporate";"JACC 6",#N/A,TRUE,"Corporate";"JACC 7",#N/A,TRUE,"Corporate";"JACC 8",#N/A,TRUE,"Corporate";"SATT 1",#N/A,TRUE,"Corporate";"SATT 1_2",#N/A,TRUE,"Corporate";"SATT 2",#N/A,TRUE,"Corporate";"SATT 3",#N/A,TRUE,"Corporate";"SATT 4",#N/A,TRUE,"Corporate";"SATT 5",#N/A,TRUE,"Corporate";"SATT 6",#N/A,TRUE,"Corporate";"SATT 7",#N/A,TRUE,"Corporate";"SURFACE HAUL",#N/A,TRUE,"Corporate";"MLM 1",#N/A,TRUE,"Corporate";"MLM 2",#N/A,TRUE,"Corporate";"MLM 3",#N/A,TRUE,"Corporate";"MLM 4",#N/A,TRUE,"Corporate";"MLM 5",#N/A,TRUE,"Corporate";"MLM 6",#N/A,TRUE,"Corporate";"MLM 7",#N/A,TRUE,"Corporate";"MLM 8",#N/A,TRUE,"Corporate";"MLM 9",#N/A,TRUE,"Corporate";"MLM 10",#N/A,TRUE,"Corporate";"MLM 11",#N/A,TRUE,"Corporate";"ADMIN 1",#N/A,TRUE,"Corporate";"ADMIN 2",#N/A,TRUE,"Corporate";"ADMIN 3",#N/A,TRUE,"Corporate";"ADMIN 4",#N/A,TRUE,"Corporate";"ADMIN 5",#N/A,TRUE,"Corporate";"NON CASH 1",#N/A,TRUE,"Corporate";"NON CASH 2",#N/A,TRUE,"Corporate";"NON CASH 3",#N/A,TRUE,"Corporate";"NON CASH 4",#N/A,TRUE,"Corporate";"NON CASH 5",#N/A,TRUE,"Corporate";"NON CASH 6",#N/A,TRUE,"Corporate";"NON CASH 7",#N/A,TRUE,"Corporate";"CAPITAL 1",#N/A,TRUE,"Corporate";"CAPITAL 2",#N/A,TRUE,"Corporate";"CAPITAL 3",#N/A,TRUE,"Corporate";"CAPITAL 4",#N/A,TRUE,"Corporate";"MANNING 1",#N/A,TRUE,"Corporate";"MANNING 2",#N/A,TRUE,"Corporate";"MANNING 3",#N/A,TRUE,"Corporate"}</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_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HEETS." hidden="1">{#N/A,#N/A,FALSE,"Adj Proj";#N/A,#N/A,FALSE,"Sheet1";#N/A,#N/A,FALSE,"LBO";#N/A,#N/A,FALSE,"LBOMER";#N/A,#N/A,FALSE,"WACC";#N/A,#N/A,FALSE,"DCF";#N/A,#N/A,FALSE,"DCFMER";#N/A,#N/A,FALSE,"Pooling";#N/A,#N/A,FALSE,"income";#N/A,#N/A,FALSE,"Offer"}</definedName>
    <definedName name="wrn.ALL._1" hidden="1">{"VERSION",#N/A,TRUE,"Version";"CORP PL",#N/A,TRUE,"Corporate";"CORP COP",#N/A,TRUE,"Corporate";"CORP UGRND",#N/A,TRUE,"Corporate";"CORP MLP",#N/A,TRUE,"Corporate";"CORP JACCOLETTI",#N/A,TRUE,"Corporate";"CORP SATELLITES",#N/A,TRUE,"Corporate";"CORP TREATMENT",#N/A,TRUE,"Corporate";"SUMMARY 1",#N/A,TRUE,"Corporate";"SUMMARY 2",#N/A,TRUE,"Corporate";"SUMMARY 3",#N/A,TRUE,"Corporate";"UGRND 1",#N/A,TRUE,"Corporate";"UGRND 2",#N/A,TRUE,"Corporate";"UGRND 3",#N/A,TRUE,"Corporate";"UGRND 4",#N/A,TRUE,"Corporate";"UGRND 5",#N/A,TRUE,"Corporate";"UGRND 6",#N/A,TRUE,"Corporate";"UGRND 7",#N/A,TRUE,"Corporate";"UGRND 8",#N/A,TRUE,"Corporate";"UGRND 9",#N/A,TRUE,"Corporate";"UGRND 10",#N/A,TRUE,"Corporate";"MLP 1",#N/A,TRUE,"Corporate";"MLP 2",#N/A,TRUE,"Corporate";"MLP 3",#N/A,TRUE,"Corporate";"MLP 4",#N/A,TRUE,"Corporate";"MLP 5",#N/A,TRUE,"Corporate";"MLP 6",#N/A,TRUE,"Corporate";"MLP 7",#N/A,TRUE,"Corporate";"MLP 8",#N/A,TRUE,"Corporate";"MLP 9",#N/A,TRUE,"Corporate";"MLP 10",#N/A,TRUE,"Corporate";"JACC 1",#N/A,TRUE,"Corporate";"JACC 2",#N/A,TRUE,"Corporate";"JACC 3",#N/A,TRUE,"Corporate";"JACC 4",#N/A,TRUE,"Corporate";"JACC 5",#N/A,TRUE,"Corporate";"JACC 6",#N/A,TRUE,"Corporate";"JACC 7",#N/A,TRUE,"Corporate";"JACC 8",#N/A,TRUE,"Corporate";"SATT 1",#N/A,TRUE,"Corporate";"SATT 1_2",#N/A,TRUE,"Corporate";"SATT 2",#N/A,TRUE,"Corporate";"SATT 3",#N/A,TRUE,"Corporate";"SATT 4",#N/A,TRUE,"Corporate";"SATT 5",#N/A,TRUE,"Corporate";"SATT 6",#N/A,TRUE,"Corporate";"SATT 7",#N/A,TRUE,"Corporate";"SURFACE HAUL",#N/A,TRUE,"Corporate";"MLM 1",#N/A,TRUE,"Corporate";"MLM 2",#N/A,TRUE,"Corporate";"MLM 3",#N/A,TRUE,"Corporate";"MLM 4",#N/A,TRUE,"Corporate";"MLM 5",#N/A,TRUE,"Corporate";"MLM 6",#N/A,TRUE,"Corporate";"MLM 7",#N/A,TRUE,"Corporate";"MLM 8",#N/A,TRUE,"Corporate";"MLM 9",#N/A,TRUE,"Corporate";"MLM 10",#N/A,TRUE,"Corporate";"MLM 11",#N/A,TRUE,"Corporate";"ADMIN 1",#N/A,TRUE,"Corporate";"ADMIN 2",#N/A,TRUE,"Corporate";"ADMIN 3",#N/A,TRUE,"Corporate";"ADMIN 4",#N/A,TRUE,"Corporate";"ADMIN 5",#N/A,TRUE,"Corporate";"NON CASH 1",#N/A,TRUE,"Corporate";"NON CASH 2",#N/A,TRUE,"Corporate";"NON CASH 3",#N/A,TRUE,"Corporate";"NON CASH 4",#N/A,TRUE,"Corporate";"NON CASH 5",#N/A,TRUE,"Corporate";"NON CASH 6",#N/A,TRUE,"Corporate";"NON CASH 7",#N/A,TRUE,"Corporate";"CAPITAL 1",#N/A,TRUE,"Corporate";"CAPITAL 2",#N/A,TRUE,"Corporate";"CAPITAL 3",#N/A,TRUE,"Corporate";"CAPITAL 4",#N/A,TRUE,"Corporate";"MANNING 1",#N/A,TRUE,"Corporate";"MANNING 2",#N/A,TRUE,"Corporate";"MANNING 3",#N/A,TRUE,"Corporate"}</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1." hidden="1">{"all1",#N/A,FALSE,"Header";"all1",#N/A,FALSE,"CAF";"all1",#N/A,FALSE,"MCOSTM 2b";"all1",#N/A,FALSE,"MCOSTM 5a";"all1",#N/A,FALSE,"Block Limits";"all1",#N/A,FALSE,"Summary";"all1",#N/A,FALSE,"Fixed Costs  &amp; Optim Capital";"all1",#N/A,FALSE,"Contract Rates";"all1",#N/A,FALSE,"Equipment Hourly Hire";"all1",#N/A,FALSE,"FS Prod Schedule";"all1",#N/A,FALSE,"Shifts &amp; Constants";"all1",#N/A,FALSE,"RH200";"all1",#N/A,FALSE,"L&amp;H_Prod";"all1",#N/A,FALSE,"Labour";"all1",#N/A,FALSE,"Labour Cost";"all1",#N/A,FALSE,"Trucks";"all1",#N/A,FALSE,"Blast";"all1",#N/A,FALSE,"Drill";"all1",#N/A,FALSE,"Service_Eq.";"all1",#N/A,FALSE,"Dewater";"all1",#N/A,FALSE,"Haul road profiles";"all1",#N/A,FALSE,"Process Original";"all1",#N/A,FALSE,"Process Capital";"all1",#N/A,FALSE,"Process opex_check";"all1",#N/A,FALSE,"Process opex_detail"}</definedName>
    <definedName name="wrn.all1a." hidden="1">{"all1",#N/A,FALSE,"Header";"ALL1",#N/A,FALSE,"CAF";"all1",#N/A,FALSE,"slopes";"all1",#N/A,FALSE,"MCOSTM 2b";"all1",#N/A,FALSE,"MCOSTM 5a";"all1",#N/A,FALSE,"Block Limits";"all1",#N/A,FALSE,"Summary";"all1",#N/A,FALSE,"Fixed Costs  &amp; Optim Capital";"all1",#N/A,FALSE,"Contract Rates";"all1",#N/A,FALSE,"FS Prod Schedule";"all1",#N/A,FALSE,"Shifts &amp; Constants";"all1",#N/A,FALSE,"Shovel 400 t";"all1",#N/A,FALSE,"L&amp;H_Prod";"all1",#N/A,FALSE,"Labour";"all1",#N/A,FALSE,"Trucks";"all1",#N/A,FALSE,"Blast";"all1",#N/A,FALSE,"Drill";"all1",#N/A,FALSE,"Service_Eq.";"all1",#N/A,FALSE,"Dewater";"all1",#N/A,FALSE,"Haul road profiles"}</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llx" hidden="1">{#N/A,#N/A,FALSE,"INPUTS";#N/A,#N/A,FALSE,"PROFORMA BSHEET";#N/A,#N/A,FALSE,"COMBINED";#N/A,#N/A,FALSE,"ACQUIROR";#N/A,#N/A,FALSE,"TARGET 1";#N/A,#N/A,FALSE,"TARGET 2";#N/A,#N/A,FALSE,"HIGH YIELD";#N/A,#N/A,FALSE,"OVERFUND"}</definedName>
    <definedName name="wrn.Appendix." hidden="1">{#N/A,#N/A,TRUE,"Lines";#N/A,#N/A,TRUE,"Stations";#N/A,#N/A,TRUE,"Cap. Expenses";#N/A,#N/A,TRUE,"Land";#N/A,#N/A,TRUE,"Cen Proces Sys";#N/A,#N/A,TRUE,"telecom";#N/A,#N/A,TRUE,"Other"}</definedName>
    <definedName name="wrn.Appendix._.4B." hidden="1">{"APP 4B MAIN",#N/A,FALSE,"App 4B";"APP 4B TAX",#N/A,FALSE,"ASX Tax";"APP 4B SEGMENTS",#N/A,FALSE,"ASX Segment"}</definedName>
    <definedName name="wrn.Appendix._.4E." hidden="1">{"4E FRONT",#N/A,FALSE,"Appendix 4E";"4E TOP 3",#N/A,FALSE,"Directors Accounts";"4E NOTES",#N/A,FALSE,"Directors Accounts";"4E SEGMENTS",#N/A,FALSE,"Segment Note"}</definedName>
    <definedName name="wrn.ASIC._.Accounts." hidden="1">{"ASIC STATEMENTS",#N/A,FALSE,"ASIC Half yearly";"ASIC NOTES",#N/A,FALSE,"ASIC Half yearly";"ASIC SEGMENT",#N/A,FALSE,"ASIC Segment"}</definedName>
    <definedName name="wrn.Bank." hidden="1">{"OPL1",#N/A,FALSE,"PL";"OpAnal",#N/A,FALSE,"Op";"BS2",#N/A,FALSE,"BS";"CF1(a)",#N/A,FALSE,"Op"}</definedName>
    <definedName name="wrn.Basic._.External." hidden="1">{"INCSTAT",#N/A,FALSE,"Income Stat";"Rev1",#N/A,FALSE,"IPO Revs";"OpEx1",#N/A,FALSE,"Op Expenses";"OpEx2",#N/A,FALSE,"Op Expenses";"Cash Flow",#N/A,FALSE,"Cash Flow";"Bal Sht",#N/A,FALSE,"Bal Sht"}</definedName>
    <definedName name="wrn.basics." hidden="1">{#N/A,#N/A,FALSE,"TSUM";#N/A,#N/A,FALSE,"shares";#N/A,#N/A,FALSE,"earnout";#N/A,#N/A,FALSE,"Heaty";#N/A,#N/A,FALSE,"self-tend";#N/A,#N/A,FALSE,"self-sum"}</definedName>
    <definedName name="wrn.BM." hidden="1">{#N/A,#N/A,FALSE,"CCTV"}</definedName>
    <definedName name="wrn.bs.com." hidden="1">{#N/A,#N/A,FALSE,"Summary (A)";#N/A,#N/A,FALSE,"DCF (B-1)";#N/A,#N/A,FALSE,"WACC (B-2)";#N/A,#N/A,FALSE,"Web Comps (B-3)";#N/A,#N/A,FALSE,"Web Approach (C-1)";#N/A,#N/A,FALSE,"Recnt Trans (D)";#N/A,#N/A,FALSE,"Inc. Stmt Scen 1(E-1,E-2)";#N/A,#N/A,FALSE,"Fixed Assets (E-3)";#N/A,#N/A,FALSE,"Venture Cap (F)";#N/A,#N/A,FALSE,"Control (G)"}</definedName>
    <definedName name="wrn.Budget." hidden="1">{#N/A,#N/A,FALSE,"Exec Summary";#N/A,#N/A,FALSE,"Op Statement";#N/A,#N/A,FALSE,"Prod Summary";#N/A,#N/A,FALSE,"Cashflow";#N/A,#N/A,FALSE,"CapEx";#N/A,#N/A,FALSE,"Manning";#N/A,#N/A,FALSE,"LOM Op";#N/A,#N/A,FALSE,"LOM Prod"}</definedName>
    <definedName name="wrn.Budget._.2000._.2001." hidden="1">{#N/A,#N/A,FALSE,"Budget Underground";#N/A,#N/A,FALSE,"Budget Open Pit";#N/A,#N/A,FALSE,"Budget Maintenance";#N/A,#N/A,FALSE,"Budget Administration";#N/A,#N/A,FALSE,"Budget OH&amp;S &amp; MinRes";#N/A,#N/A,FALSE,"Budget IA";#N/A,#N/A,FALSE,"Budget Environment";#N/A,#N/A,FALSE,"Budget Exploration"}</definedName>
    <definedName name="wrn.Budget._.2000._.2001._1" hidden="1">{#N/A,#N/A,FALSE,"Budget Underground";#N/A,#N/A,FALSE,"Budget Open Pit";#N/A,#N/A,FALSE,"Budget Maintenance";#N/A,#N/A,FALSE,"Budget Administration";#N/A,#N/A,FALSE,"Budget OH&amp;S &amp; MinRes";#N/A,#N/A,FALSE,"Budget IA";#N/A,#N/A,FALSE,"Budget Environment";#N/A,#N/A,FALSE,"Budget Exploration"}</definedName>
    <definedName name="wrn.Budget._.Document."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Budget._.Document._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bullshit1." hidden="1">{#N/A,#N/A,FALSE,"Sheet1";#N/A,#N/A,FALSE,"Summary";#N/A,#N/A,FALSE,"proj1";#N/A,#N/A,FALSE,"proj2"}</definedName>
    <definedName name="wrn.CapEx." hidden="1">{"CapEx1",#N/A,FALSE,"Capex";"CapEx2",#N/A,FALSE,"Capex";"CapEx4",#N/A,FALSE,"Capex";"CapEx6",#N/A,FALSE,"Capex";"CapEx8",#N/A,FALSE,"Capex";"CapEx10",#N/A,FALSE,"Capex";"CapEx12",#N/A,FALSE,"Capex";"CapEx14",#N/A,FALSE,"Capex";"CapEx16",#N/A,FALSE,"Capex";"CapEx18",#N/A,FALSE,"Capex"}</definedName>
    <definedName name="wrn.CAPITAL." hidden="1">{"CAPITAL 1",#N/A,FALSE,"Capital";"CAPITAL 2",#N/A,FALSE,"Capital";"CAPITAL 3",#N/A,FALSE,"Capital";"CAPITAL 4",#N/A,FALSE,"Capital"}</definedName>
    <definedName name="wrn.CAPITAL._1" hidden="1">{"CAPITAL 1",#N/A,FALSE,"Capital";"CAPITAL 2",#N/A,FALSE,"Capital";"CAPITAL 3",#N/A,FALSE,"Capital";"CAPITAL 4",#N/A,FALSE,"Capital"}</definedName>
    <definedName name="wrn.CAPITAL._2" hidden="1">{"CAPITAL 1",#N/A,FALSE,"Capital";"CAPITAL 2",#N/A,FALSE,"Capital";"CAPITAL 3",#N/A,FALSE,"Capital";"CAPITAL 4",#N/A,FALSE,"Capital"}</definedName>
    <definedName name="wrn.CAPITAL._3" hidden="1">{"CAPITAL 1",#N/A,FALSE,"Capital";"CAPITAL 2",#N/A,FALSE,"Capital";"CAPITAL 3",#N/A,FALSE,"Capital";"CAPITAL 4",#N/A,FALSE,"Capital"}</definedName>
    <definedName name="wrn.CAPITAL._4" hidden="1">{"CAPITAL 1",#N/A,FALSE,"Capital";"CAPITAL 2",#N/A,FALSE,"Capital";"CAPITAL 3",#N/A,FALSE,"Capital";"CAPITAL 4",#N/A,FALSE,"Capital"}</definedName>
    <definedName name="wrn.CAPITAL._5" hidden="1">{"CAPITAL 1",#N/A,FALSE,"Capital";"CAPITAL 2",#N/A,FALSE,"Capital";"CAPITAL 3",#N/A,FALSE,"Capital";"CAPITAL 4",#N/A,FALSE,"Capital"}</definedName>
    <definedName name="wrn.Client._.report." hidden="1">{"Deal information sheet",#N/A,TRUE,"MBOco";"Projected P and L Accounts",#N/A,TRUE,"MBOco";"Projected Balance Sheet",#N/A,TRUE,"MBOco";"Projected Cash Flows",#N/A,TRUE,"MBOco"}</definedName>
    <definedName name="wrn.combimedx" hidden="1">{#N/A,#N/A,FALSE,"INPUTS";#N/A,#N/A,FALSE,"PROFORMA BSHEET";#N/A,#N/A,FALSE,"COMBINED";#N/A,#N/A,FALSE,"HIGH YIELD";#N/A,#N/A,FALSE,"COMB_GRAPHS"}</definedName>
    <definedName name="wrn.COMBINED." hidden="1">{#N/A,#N/A,FALSE,"INPUTS";#N/A,#N/A,FALSE,"PROFORMA BSHEET";#N/A,#N/A,FALSE,"COMBINED";#N/A,#N/A,FALSE,"HIGH YIELD";#N/A,#N/A,FALSE,"COMB_GRAPHS"}</definedName>
    <definedName name="wrn.Company._.A." hidden="1">{#N/A,#N/A,FALSE,"incomeA";#N/A,#N/A,FALSE,"scenariosA";#N/A,#N/A,FALSE,"marginsA";#N/A,#N/A,FALSE,"balanceA";#N/A,#N/A,FALSE,"cashflowA";#N/A,#N/A,FALSE,"ratiosa";#N/A,#N/A,FALSE,"depreciationA"}</definedName>
    <definedName name="wrn.Company._.B." hidden="1">{#N/A,#N/A,FALSE,"incomeA";#N/A,#N/A,FALSE,"scenariosA";#N/A,#N/A,FALSE,"marginsA";#N/A,#N/A,FALSE,"balanceA";#N/A,#N/A,FALSE,"cashflowA";#N/A,#N/A,FALSE,"ratiosa";#N/A,#N/A,FALSE,"depreciationA"}</definedName>
    <definedName name="wrn.COMPAUD." hidden="1">{#N/A,#N/A,FALSE,"JNL11";#N/A,#N/A,FALSE,"AUDIT"}</definedName>
    <definedName name="wrn.Complete." hidden="1">{#N/A,#N/A,TRUE,"DCF Summary";#N/A,#N/A,TRUE,"Casema";#N/A,#N/A,TRUE,"UK";#N/A,#N/A,TRUE,"RCF";#N/A,#N/A,TRUE,"Intercable CZ";#N/A,#N/A,TRUE,"Interkabel P";#N/A,#N/A,TRUE,"LBO-Total";#N/A,#N/A,TRUE,"LBO-Casema"}</definedName>
    <definedName name="wrn.Complete._.Budget._.Report." hidden="1">{#N/A,#N/A,TRUE,"Consol. by Month";#N/A,#N/A,TRUE,"Revenue - General Manager";#N/A,#N/A,TRUE,"Revenue - Accounting";#N/A,#N/A,TRUE,"Consol. Exp. by Dept";#N/A,#N/A,TRUE,"Consol. Exp. by Month";#N/A,#N/A,TRUE,"4010 - Operations";#N/A,#N/A,TRUE,"9110 - Marketing";#N/A,#N/A,TRUE,"9201 - General Manager";#N/A,#N/A,TRUE,"9202 - Human Resources";#N/A,#N/A,TRUE,"9203 - Labour Overhead";#N/A,#N/A,TRUE,"9204 - Administrative Services";#N/A,#N/A,TRUE,"9205 - Accounting"}</definedName>
    <definedName name="wrn.Complete._.Projects." hidden="1">{#N/A,#N/A,FALSE,"COMPLETE"}</definedName>
    <definedName name="wrn.comps." hidden="1">{#N/A,#N/A,FALSE,"Comp"}</definedName>
    <definedName name="wrn.comsat_compco." hidden="1">{"page1",#N/A,FALSE,"comsat";"page2",#N/A,FALSE,"comsat";"summary",#N/A,FALSE,"comsat"}</definedName>
    <definedName name="wrn.comsat_compco_1" hidden="1">{"page1",#N/A,FALSE,"comsat";"page2",#N/A,FALSE,"comsat";"summary",#N/A,FALSE,"comsat"}</definedName>
    <definedName name="wrn.Consol._.adjusts." hidden="1">{"adjPL1",#N/A,FALSE,"adj";"adjPL2",#N/A,FALSE,"adj";"adjPL2a",#N/A,FALSE,"adj";"adjPL2b",#N/A,FALSE,"adj";"adjPL3",#N/A,FALSE,"adj";"adjPL4",#N/A,FALSE,"adj";"adjPL5",#N/A,FALSE,"adj";"adjBS2",#N/A,FALSE,"adj";"adjBS3",#N/A,FALSE,"adj";"adjCF1",#N/A,FALSE,"adj";"adjCF4",#N/A,FALSE,"adj"}</definedName>
    <definedName name="wrn.Consolidated._.Schedules."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ion._.Adjustments."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RPORATE." hidden="1">{"CORP PL",#N/A,FALSE,"Corporate";"CORP COP",#N/A,FALSE,"Corporate";"CORP ML",#N/A,FALSE,"Corporate";"CORP JAC",#N/A,FALSE,"Corporate";"CORP SAT",#N/A,FALSE,"Corporate";"CORP UG",#N/A,FALSE,"Corporate";"CORP MILL",#N/A,FALSE,"Corporate";"SUMMARY 1",#N/A,FALSE,"Summary";"SUMMARY 3",#N/A,FALSE,"Summary"}</definedName>
    <definedName name="wrn.CORPORATE._1" hidden="1">{"CORP PL",#N/A,FALSE,"Corporate";"CORP COP",#N/A,FALSE,"Corporate";"CORP ML",#N/A,FALSE,"Corporate";"CORP JAC",#N/A,FALSE,"Corporate";"CORP SAT",#N/A,FALSE,"Corporate";"CORP UG",#N/A,FALSE,"Corporate";"CORP MILL",#N/A,FALSE,"Corporate";"SUMMARY 1",#N/A,FALSE,"Summary";"SUMMARY 3",#N/A,FALSE,"Summary"}</definedName>
    <definedName name="wrn.CORPORATE._2" hidden="1">{"CORP PL",#N/A,FALSE,"Corporate";"CORP COP",#N/A,FALSE,"Corporate";"CORP ML",#N/A,FALSE,"Corporate";"CORP JAC",#N/A,FALSE,"Corporate";"CORP SAT",#N/A,FALSE,"Corporate";"CORP UG",#N/A,FALSE,"Corporate";"CORP MILL",#N/A,FALSE,"Corporate";"SUMMARY 1",#N/A,FALSE,"Summary";"SUMMARY 3",#N/A,FALSE,"Summary"}</definedName>
    <definedName name="wrn.CORPORATE._3" hidden="1">{"CORP PL",#N/A,FALSE,"Corporate";"CORP COP",#N/A,FALSE,"Corporate";"CORP ML",#N/A,FALSE,"Corporate";"CORP JAC",#N/A,FALSE,"Corporate";"CORP SAT",#N/A,FALSE,"Corporate";"CORP UG",#N/A,FALSE,"Corporate";"CORP MILL",#N/A,FALSE,"Corporate";"SUMMARY 1",#N/A,FALSE,"Summary";"SUMMARY 3",#N/A,FALSE,"Summary"}</definedName>
    <definedName name="wrn.CORPORATE._4" hidden="1">{"CORP PL",#N/A,FALSE,"Corporate";"CORP COP",#N/A,FALSE,"Corporate";"CORP ML",#N/A,FALSE,"Corporate";"CORP JAC",#N/A,FALSE,"Corporate";"CORP SAT",#N/A,FALSE,"Corporate";"CORP UG",#N/A,FALSE,"Corporate";"CORP MILL",#N/A,FALSE,"Corporate";"SUMMARY 1",#N/A,FALSE,"Summary";"SUMMARY 3",#N/A,FALSE,"Summary"}</definedName>
    <definedName name="wrn.CORPORATE._5" hidden="1">{"CORP PL",#N/A,FALSE,"Corporate";"CORP COP",#N/A,FALSE,"Corporate";"CORP ML",#N/A,FALSE,"Corporate";"CORP JAC",#N/A,FALSE,"Corporate";"CORP SAT",#N/A,FALSE,"Corporate";"CORP UG",#N/A,FALSE,"Corporate";"CORP MILL",#N/A,FALSE,"Corporate";"SUMMARY 1",#N/A,FALSE,"Summary";"SUMMARY 3",#N/A,FALSE,"Summary"}</definedName>
    <definedName name="wrn.cost07." hidden="1">{"header",#N/A,FALSE,"Header";#N/A,#N/A,FALSE,"Road Map";"costHPS",#N/A,FALSE,"Cost_HP Summary";"drillcost",#N/A,FALSE,"Drill";"drillprod",#N/A,FALSE,"Drill";"blastpara",#N/A,FALSE,"Blast";"4100xpb7000US",#N/A,FALSE,"4100xpb7000US$";"fuelcon",#N/A,FALSE,"FuelCon";"gradecon",#N/A,FALSE,"Grade Control ";"equipfreight",#N/A,FALSE,"Equipfreight";"Kamcatmaint",#N/A,FALSE,"KomCat maint";"labourrates",#N/A,FALSE,"Labour Cost";"labour1",#N/A,FALSE,"Labour";"labour2",#N/A,FALSE,"Labour";"labour3",#N/A,FALSE,"Labour";#N/A,#N/A,FALSE,"MCOG";#N/A,#N/A,FALSE,"Shovel";"costsumdet",#N/A,FALSE,"Cost Summary";"costsumapp",#N/A,FALSE,"Cost Summary";"equsched1",#N/A,FALSE,"Equipment Schedule";"equsched2",#N/A,FALSE,"Equipment Schedule";"equsched3",#N/A,FALSE,"Equipment Schedule";"equsched4",#N/A,FALSE,"Equipment Schedule";"shftcnst",#N/A,FALSE,"Shifts &amp; Constants";"serveq1",#N/A,FALSE,"Service_Eq.";"serveq2",#N/A,FALSE,"Service_Eq.";"O&amp;Kshovel",#N/A,FALSE,"RH200";"truck1",#N/A,FALSE,"Trucks";"truckgraf",#N/A,FALSE,"Trucks";"dewater",#N/A,FALSE,"Dewater";"aasumdes",#N/A,FALSE,"Summary Design 1a";"aasumdes",#N/A,FALSE,"Summary Design 2a";"aasumdes",#N/A,FALSE,"Summary Design 3a";"aasumdes",#N/A,FALSE,"Summary Design 4a";"aasumdes",#N/A,FALSE,"Summary Design 5a";"aasumdes",#N/A,FALSE,"Summary Design 6a";"l&amp;Hall",#N/A,FALSE,"L&amp;H_Pit 1a4100";"l&amp;Hall",#N/A,FALSE,"L&amp;H_Pit 2a4100";"l&amp;Hall",#N/A,FALSE,"L&amp;H_Pit 3a4100";"l&amp;Hall",#N/A,FALSE,"L&amp;H_Pit 4a4100";"l&amp;Hall",#N/A,FALSE,"L&amp;H_Pit 5a4100";"l&amp;Hall",#N/A,FALSE,"L&amp;H_Pit 6a4100";"l&amp;Hall",#N/A,FALSE,"L&amp;H_Pit 1a994";"l&amp;Hall",#N/A,FALSE,"L&amp;H_Pit 2a994";"l&amp;Hall",#N/A,FALSE,"L&amp;H_Pit 3a994";"l&amp;Hall",#N/A,FALSE,"L&amp;H_Pit 4a994";"l&amp;Hall",#N/A,FALSE,"L&amp;H_Pit 5a994";"l&amp;Hall",#N/A,FALSE,"L&amp;H_Pit 6a994";"l&amp;Hall",#N/A,FALSE,"L&amp;H_Pit 1aRH200";"summdes1",#N/A,FALSE,"Summary Design 1a";"sumdesx",#N/A,FALSE,"Summary Design 2a";"sumdesx",#N/A,FALSE,"Summary Design 3a";"sumdesx",#N/A,FALSE,"Summary Design 4a";"sumdesx",#N/A,FALSE,"Summary Design 5a";"sumdesx",#N/A,FALSE,"Summary Design 6a"}</definedName>
    <definedName name="wrn.CumAndAdj."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data." hidden="1">{#N/A,#N/A,FALSE,"DATA"}</definedName>
    <definedName name="wrn.Data._.Input_MREC." hidden="1">{#N/A,#N/A,FALSE,"Assumptions";#N/A,#N/A,FALSE,"OC_MREC_Detail";#N/A,#N/A,FALSE,"Capex_MREC_Detail"}</definedName>
    <definedName name="wrn.Data._.Input_MREC._1" hidden="1">{#N/A,#N/A,FALSE,"Assumptions";#N/A,#N/A,FALSE,"OC_MREC_Detail";#N/A,#N/A,FALSE,"Capex_MREC_Detail"}</definedName>
    <definedName name="wrn.Data._.Input_REO." hidden="1">{#N/A,#N/A,FALSE,"Assumptions";#N/A,#N/A,FALSE,"OC_REO_Detail "}</definedName>
    <definedName name="wrn.Data._.Input_REO._1" hidden="1">{#N/A,#N/A,FALSE,"Assumptions";#N/A,#N/A,FALSE,"OC_REO_Detail "}</definedName>
    <definedName name="wrn.data._1" hidden="1">{#N/A,#N/A,FALSE,"DATA"}</definedName>
    <definedName name="wrn.DCF._.Only." hidden="1">{#N/A,#N/A,FALSE,"DCF Summary";#N/A,#N/A,FALSE,"Casema";#N/A,#N/A,FALSE,"Casema NoTel";#N/A,#N/A,FALSE,"UK";#N/A,#N/A,FALSE,"RCF";#N/A,#N/A,FALSE,"Intercable CZ";#N/A,#N/A,FALSE,"Interkabel P"}</definedName>
    <definedName name="wrn.Debbie._.Hawkins." hidden="1">{"Admin Costs",#N/A,FALSE,"Act.Fcst Costs"}</definedName>
    <definedName name="wrn.Debbie._.Hawkins._1" hidden="1">{"Admin Costs",#N/A,FALSE,"Act.Fcst Costs"}</definedName>
    <definedName name="wrn.Diebold._.1." hidden="1">{#N/A,#N/A,FALSE,"Allo SEC";#N/A,#N/A,FALSE,"Consid";#N/A,#N/A,FALSE,"BalSht";#N/A,#N/A,FALSE,"Customer List";#N/A,#N/A,FALSE,"WFIP";#N/A,#N/A,FALSE,"WC";#N/A,#N/A,FALSE,"FA_Dep";#N/A,#N/A,FALSE,"SUMMARY";#N/A,#N/A,FALSE,"Hardware";#N/A,#N/A,FALSE,"WRM";#N/A,#N/A,FALSE,"NWS";#N/A,#N/A,FALSE,"Embed. SW";#N/A,#N/A,FALSE,"WRM-IPRD";#N/A,#N/A,FALSE,"WinForm-IPRD";#N/A,#N/A,FALSE,"Sheet1"}</definedName>
    <definedName name="wrn.Directors._.accounts." hidden="1">{"DIRS TOP 3",#N/A,FALSE,"Directors Accounts";"DIRS NOTES",#N/A,FALSE,"Directors Accounts";"DIRS SEGMENTS",#N/A,FALSE,"Directors Accounts";"DIRS SHOLDERS",#N/A,FALSE,"Shareholders";"DIRS 5YRSUM",#N/A,FALSE,"5 Yr summary"}</definedName>
    <definedName name="wrn.Dream._.Team." hidden="1">{#N/A,#N/A,FALSE,"Introduction";#N/A,#N/A,FALSE,"Structure"}</definedName>
    <definedName name="wrn.election_wacc1" hidden="1">{"WACC",#N/A,FALSE,"CWS"}</definedName>
    <definedName name="wrn.electron_compco." hidden="1">{"page1",#N/A,FALSE,"CWS";"page2",#N/A,FALSE,"CWS";"summary",#N/A,FALSE,"CWS"}</definedName>
    <definedName name="wrn.electron_wacc." hidden="1">{"WACC",#N/A,FALSE,"CWS"}</definedName>
    <definedName name="wrn.Everything." hidden="1">{#N/A,#N/A,FALSE,"Cover";#N/A,#N/A,FALSE,"Rilke Stand Alone";#N/A,#N/A,FALSE,"Poe Stand Alone";#N/A,#N/A,FALSE,"Poe (Calenderised, EUR)";#N/A,#N/A,FALSE,"Acq Veh (Poe)";#N/A,#N/A,FALSE,"Combined (Rilke_Poe)";#N/A,#N/A,FALSE,"Combined (Rilke_Poe)";#N/A,#N/A,FALSE,"Lincoln Stand Alone";#N/A,#N/A,FALSE,"Lincoln (Calenderised, EUR)";#N/A,#N/A,FALSE,"Combined (Poe_Lincoln)";#N/A,#N/A,FALSE,"Acq Veh (Rilke_Poe_Lincoln)";#N/A,#N/A,FALSE,"Combined (Rilke_Poe_Lincoln)";#N/A,#N/A,FALSE,"Thomas Standalone March";#N/A,#N/A,FALSE,"Thomas (Calenderised, EUR)";#N/A,#N/A,FALSE,"Acq Veh (Thomas)";#N/A,#N/A,FALSE,"Combined (Rilke_Thomas)"}</definedName>
    <definedName name="wrn.Filter." hidden="1">{#N/A,#N/A,FALSE,"Assump2";#N/A,#N/A,FALSE,"Income2";#N/A,#N/A,FALSE,"Balance2";#N/A,#N/A,FALSE,"DCF Filter";#N/A,#N/A,FALSE,"Trans Assump2";#N/A,#N/A,FALSE,"Combined Income2";#N/A,#N/A,FALSE,"Combined Balance2"}</definedName>
    <definedName name="wrn.finmodel." hidden="1">{#N/A,#N/A,FALSE,"Fin Model"}</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LASH_APR." hidden="1">{"April",#N/A,FALSE,"April"}</definedName>
    <definedName name="wrn.FLASH_APR._1" hidden="1">{"April",#N/A,FALSE,"April"}</definedName>
    <definedName name="wrn.FLASH_FEB." hidden="1">{"FEB_DEC",#N/A,FALSE,"February"}</definedName>
    <definedName name="wrn.FLASH_FEB._1" hidden="1">{"FEB_DEC",#N/A,FALSE,"February"}</definedName>
    <definedName name="wrn.FLASH_JAN." hidden="1">{"JAN",#N/A,FALSE,"January"}</definedName>
    <definedName name="wrn.FLASH_JAN._1" hidden="1">{"JAN",#N/A,FALSE,"January"}</definedName>
    <definedName name="wrn.FLASH_JUN." hidden="1">{"June",#N/A,FALSE,"June"}</definedName>
    <definedName name="wrn.FLASH_JUN._1" hidden="1">{"June",#N/A,FALSE,"June"}</definedName>
    <definedName name="wrn.FLASH_MAR." hidden="1">{"MAR",#N/A,FALSE,"March"}</definedName>
    <definedName name="wrn.FLASH_MAR._1" hidden="1">{"MAR",#N/A,FALSE,"March"}</definedName>
    <definedName name="wrn.FLASH_MAY." hidden="1">{"May",#N/A,FALSE,"May"}</definedName>
    <definedName name="wrn.FLASH_MAY._1" hidden="1">{"May",#N/A,FALSE,"May"}</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 hidden="1">{#N/A,#N/A,FALSE,"Summary";#N/A,#N/A,FALSE,"Schedule";#N/A,#N/A,FALSE,"Revenue";#N/A,#N/A,FALSE,"Costs";#N/A,#N/A,FALSE,"Plant Sch";#N/A,#N/A,FALSE,"Plant Cost";#N/A,#N/A,FALSE,"Labour"}</definedName>
    <definedName name="wrn.Forecast._2" hidden="1">{#N/A,#N/A,FALSE,"Summary";#N/A,#N/A,FALSE,"Schedule";#N/A,#N/A,FALSE,"Revenue";#N/A,#N/A,FALSE,"Costs";#N/A,#N/A,FALSE,"Plant Sch";#N/A,#N/A,FALSE,"Plant Cost";#N/A,#N/A,FALSE,"Labour"}</definedName>
    <definedName name="wrn.Forecast._3" hidden="1">{#N/A,#N/A,FALSE,"Summary";#N/A,#N/A,FALSE,"Schedule";#N/A,#N/A,FALSE,"Revenue";#N/A,#N/A,FALSE,"Costs";#N/A,#N/A,FALSE,"Plant Sch";#N/A,#N/A,FALSE,"Plant Cost";#N/A,#N/A,FALSE,"Labour"}</definedName>
    <definedName name="wrn.Forecast._4" hidden="1">{#N/A,#N/A,FALSE,"Summary";#N/A,#N/A,FALSE,"Schedule";#N/A,#N/A,FALSE,"Revenue";#N/A,#N/A,FALSE,"Costs";#N/A,#N/A,FALSE,"Plant Sch";#N/A,#N/A,FALSE,"Plant Cost";#N/A,#N/A,FALSE,"Labour"}</definedName>
    <definedName name="wrn.Forecast._5" hidden="1">{#N/A,#N/A,FALSE,"Summary";#N/A,#N/A,FALSE,"Schedule";#N/A,#N/A,FALSE,"Revenue";#N/A,#N/A,FALSE,"Costs";#N/A,#N/A,FALSE,"Plant Sch";#N/A,#N/A,FALSE,"Plant Cost";#N/A,#N/A,FALSE,"Labour"}</definedName>
    <definedName name="wrn.Full._.Print." hidden="1">{"Compco",#N/A,FALSE,"CWS";"Summary",#N/A,FALSE,"CWS";"WACC",#N/A,FALSE,"CWS"}</definedName>
    <definedName name="wrn.Full._.Print._.Out." hidden="1">{#N/A,#N/A,TRUE,"Notice";#N/A,#N/A,TRUE,"Title";#N/A,#N/A,TRUE,"Contents";#N/A,#N/A,TRUE,"General Assumptions";#N/A,#N/A,TRUE,"Accounts";#N/A,#N/A,TRUE,"OperatingAssumptions";#N/A,#N/A,TRUE,"OpAssBk";#N/A,#N/A,TRUE,"Consumer";#N/A,#N/A,TRUE,"Business";#N/A,#N/A,TRUE,"CorpISP";#N/A,#N/A,TRUE,"ISP";#N/A,#N/A,TRUE,"Carrier";#N/A,#N/A,TRUE,"Other";#N/A,#N/A,TRUE,"Depn";#N/A,#N/A,TRUE,"Debt";#N/A,#N/A,TRUE,"Cashflow";#N/A,#N/A,TRUE,"Finance Leases";#N/A,#N/A,TRUE,"Optus Lease";#N/A,#N/A,TRUE,"Sthn Cross Lease";#N/A,#N/A,TRUE,"Ops Summary";#N/A,#N/A,TRUE,"Summary";#N/A,#N/A,TRUE,"AssBookGen";#N/A,#N/A,TRUE,"Historical Data"}</definedName>
    <definedName name="wrn.Full._.Printout." hidden="1">{#N/A,#N/A,TRUE,"Financial Summary";#N/A,#N/A,TRUE,"Financial Analysis";#N/A,#N/A,TRUE,"Cashflow Summary";#N/A,#N/A,TRUE,"Manufacturing Costs";#N/A,#N/A,TRUE,"Departmental Costs";#N/A,#N/A,TRUE,"Mining";#N/A,#N/A,TRUE,"Crushing and Milling";#N/A,#N/A,TRUE,"Magnetite Beneficiation";#N/A,#N/A,TRUE,"Kiln Roasting";#N/A,#N/A,TRUE,"Leaching and Desil";#N/A,#N/A,TRUE,"Fusion";#N/A,#N/A,TRUE,"Precipitation";#N/A,#N/A,TRUE,"Product Overheads";#N/A,#N/A,TRUE,"Administration";#N/A,#N/A,TRUE,"Quality Control";#N/A,#N/A,TRUE,"Maintenance";#N/A,#N/A,TRUE,"Accomodation Dist"}</definedName>
    <definedName name="wrn.Full._.Printout._1" hidden="1">{#N/A,#N/A,TRUE,"Financial Summary";#N/A,#N/A,TRUE,"Financial Analysis";#N/A,#N/A,TRUE,"Cashflow Summary";#N/A,#N/A,TRUE,"Manufacturing Costs";#N/A,#N/A,TRUE,"Departmental Costs";#N/A,#N/A,TRUE,"Mining";#N/A,#N/A,TRUE,"Crushing and Milling";#N/A,#N/A,TRUE,"Magnetite Beneficiation";#N/A,#N/A,TRUE,"Kiln Roasting";#N/A,#N/A,TRUE,"Leaching and Desil";#N/A,#N/A,TRUE,"Fusion";#N/A,#N/A,TRUE,"Precipitation";#N/A,#N/A,TRUE,"Product Overheads";#N/A,#N/A,TRUE,"Administration";#N/A,#N/A,TRUE,"Quality Control";#N/A,#N/A,TRUE,"Maintenance";#N/A,#N/A,TRUE,"Accomodation Dist"}</definedName>
    <definedName name="wrn.Full._.report." hidden="1">{"Fullreport",#N/A,TRUE,"MBOCO"}</definedName>
    <definedName name="wrn.FY97SBP." hidden="1">{#N/A,#N/A,FALSE,"FY97";#N/A,#N/A,FALSE,"FY98";#N/A,#N/A,FALSE,"FY99";#N/A,#N/A,FALSE,"FY00";#N/A,#N/A,FALSE,"FY01"}</definedName>
    <definedName name="wrn.George._.Viska." hidden="1">{#N/A,#N/A,FALSE,"Cost Report";#N/A,#N/A,FALSE,"Qtly Summ.";#N/A,#N/A,FALSE,"Mar  Qtr";#N/A,#N/A,FALSE,"Report Summary"}</definedName>
    <definedName name="wrn.George._.Viska._1" hidden="1">{#N/A,#N/A,FALSE,"Cost Report";#N/A,#N/A,FALSE,"Qtly Summ.";#N/A,#N/A,FALSE,"Mar  Qtr";#N/A,#N/A,FALSE,"Report Summary"}</definedName>
    <definedName name="wrn.gere." hidden="1">{#N/A,#N/A,FALSE,"GQGEMPRE"}</definedName>
    <definedName name="wrn.geren." hidden="1">{#N/A,#N/A,FALSE,"EXPORTAC";#N/A,#N/A,FALSE,"SUPEL94"}</definedName>
    <definedName name="wrn.Grainger." hidden="1">{"Income Statement",#N/A,FALSE,"Annual";"Balance Sheet",#N/A,FALSE,"Annual";"Cash Flow Statement",#N/A,FALSE,"Annual";"ROIC",#N/A,FALSE,"Annual"}</definedName>
    <definedName name="wrn.GRAPHS." hidden="1">{#N/A,#N/A,FALSE,"ACQ_GRAPHS";#N/A,#N/A,FALSE,"T_1 GRAPHS";#N/A,#N/A,FALSE,"T_2 GRAPHS";#N/A,#N/A,FALSE,"COMB_GRAPHS"}</definedName>
    <definedName name="wrn.graphsx" hidden="1">{#N/A,#N/A,FALSE,"ACQ_GRAPHS";#N/A,#N/A,FALSE,"T_1 GRAPHS";#N/A,#N/A,FALSE,"T_2 GRAPHS";#N/A,#N/A,FALSE,"COMB_GRAPHS"}</definedName>
    <definedName name="wrn.Grinnell" hidden="1">{"Income Statement",#N/A,FALSE,"Annual";"Balance Sheet",#N/A,FALSE,"Annual";"Cash Flow Statement",#N/A,FALSE,"Annual";"ROIC",#N/A,FALSE,"Annual"}</definedName>
    <definedName name="wrn.GUS." hidden="1">{#N/A,#N/A,FALSE,"BALSHEET";#N/A,#N/A,FALSE,"INCOME";#N/A,#N/A,FALSE,"PARTCAP";#N/A,#N/A,FALSE,"COMB PART CAP"}</definedName>
    <definedName name="wrn.HAUL." hidden="1">{"SURFACE HAUL",#N/A,FALSE,"Haul"}</definedName>
    <definedName name="wrn.HAUL._1" hidden="1">{"SURFACE HAUL",#N/A,FALSE,"Haul"}</definedName>
    <definedName name="wrn.HAUL._2" hidden="1">{"SURFACE HAUL",#N/A,FALSE,"Haul"}</definedName>
    <definedName name="wrn.HAUL._3" hidden="1">{"SURFACE HAUL",#N/A,FALSE,"Haul"}</definedName>
    <definedName name="wrn.HAUL._4" hidden="1">{"SURFACE HAUL",#N/A,FALSE,"Haul"}</definedName>
    <definedName name="wrn.HAUL._5" hidden="1">{"SURFACE HAUL",#N/A,FALSE,"Haul"}</definedName>
    <definedName name="wrn.HEAT." hidden="1">{#N/A,#N/A,FALSE,"Heat";#N/A,#N/A,FALSE,"DCF";#N/A,#N/A,FALSE,"LBO";#N/A,#N/A,FALSE,"A";#N/A,#N/A,FALSE,"C";#N/A,#N/A,FALSE,"impd";#N/A,#N/A,FALSE,"Accr-Dilu"}</definedName>
    <definedName name="wrn.Historical._.Cost._.PWC." hidden="1">{#N/A,#N/A,TRUE,"Cover His PWC";#N/A,#N/A,TRUE,"P&amp;L";#N/A,#N/A,TRUE,"BS";#N/A,#N/A,TRUE,"Depreciation";#N/A,#N/A,TRUE,"GRAPHS";#N/A,#N/A,TRUE,"DCF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cem." hidden="1">{#N/A,#N/A,FALSE,"Exb 2";#N/A,#N/A,FALSE,"Exb 3(a)";#N/A,#N/A,FALSE,"WACC";#N/A,#N/A,FALSE,"Exh 4(a)";#N/A,#N/A,FALSE,"Exh 4(b)";#N/A,#N/A,FALSE,"Exb 5(a)";#N/A,#N/A,FALSE,"Exb 5(b)"}</definedName>
    <definedName name="wrn.Incomplete._.Projects." hidden="1">{#N/A,#N/A,FALSE,"INCOMPLETE"}</definedName>
    <definedName name="wrn.Inputs._.outputs." hidden="1">{"key inputs",#N/A,FALSE,"Key Inputs";"key outputs",#N/A,FALSE,"Outputs";"Other inputs",#N/A,FALSE,"Other Inputs";"cashflow",#N/A,FALSE,"Statemnts"}</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povalue." hidden="1">{#N/A,#N/A,FALSE,"puboff";#N/A,#N/A,FALSE,"valuation";#N/A,#N/A,FALSE,"finanalsis";#N/A,#N/A,FALSE,"split";#N/A,#N/A,FALSE,"ownership"}</definedName>
    <definedName name="wrn.ISCG._.model." hidden="1">{#N/A,#N/A,FALSE,"Second";#N/A,#N/A,FALSE,"ownership";#N/A,#N/A,FALSE,"Valuation";#N/A,#N/A,FALSE,"Eqiv";#N/A,#N/A,FALSE,"Mults";#N/A,#N/A,FALSE,"ISCG Graphics"}</definedName>
    <definedName name="wrn.JACCOLETTI." hidden="1">{"JACC 2",#N/A,FALSE,"Jaccoletti";"JACC 1",#N/A,FALSE,"Jaccoletti";"JACC 3",#N/A,FALSE,"Jaccoletti";"JACC 4",#N/A,FALSE,"Jaccoletti";"JACC 5",#N/A,FALSE,"Jaccoletti";"JACC 6",#N/A,FALSE,"Jaccoletti";"JACC 7",#N/A,FALSE,"Jaccoletti";"JACC 8",#N/A,FALSE,"Jaccoletti"}</definedName>
    <definedName name="wrn.JACCOLETTI._1" hidden="1">{"JACC 2",#N/A,FALSE,"Jaccoletti";"JACC 1",#N/A,FALSE,"Jaccoletti";"JACC 3",#N/A,FALSE,"Jaccoletti";"JACC 4",#N/A,FALSE,"Jaccoletti";"JACC 5",#N/A,FALSE,"Jaccoletti";"JACC 6",#N/A,FALSE,"Jaccoletti";"JACC 7",#N/A,FALSE,"Jaccoletti";"JACC 8",#N/A,FALSE,"Jaccoletti"}</definedName>
    <definedName name="wrn.JACCOLETTI._2" hidden="1">{"JACC 2",#N/A,FALSE,"Jaccoletti";"JACC 1",#N/A,FALSE,"Jaccoletti";"JACC 3",#N/A,FALSE,"Jaccoletti";"JACC 4",#N/A,FALSE,"Jaccoletti";"JACC 5",#N/A,FALSE,"Jaccoletti";"JACC 6",#N/A,FALSE,"Jaccoletti";"JACC 7",#N/A,FALSE,"Jaccoletti";"JACC 8",#N/A,FALSE,"Jaccoletti"}</definedName>
    <definedName name="wrn.JACCOLETTI._3" hidden="1">{"JACC 2",#N/A,FALSE,"Jaccoletti";"JACC 1",#N/A,FALSE,"Jaccoletti";"JACC 3",#N/A,FALSE,"Jaccoletti";"JACC 4",#N/A,FALSE,"Jaccoletti";"JACC 5",#N/A,FALSE,"Jaccoletti";"JACC 6",#N/A,FALSE,"Jaccoletti";"JACC 7",#N/A,FALSE,"Jaccoletti";"JACC 8",#N/A,FALSE,"Jaccoletti"}</definedName>
    <definedName name="wrn.JACCOLETTI._4" hidden="1">{"JACC 2",#N/A,FALSE,"Jaccoletti";"JACC 1",#N/A,FALSE,"Jaccoletti";"JACC 3",#N/A,FALSE,"Jaccoletti";"JACC 4",#N/A,FALSE,"Jaccoletti";"JACC 5",#N/A,FALSE,"Jaccoletti";"JACC 6",#N/A,FALSE,"Jaccoletti";"JACC 7",#N/A,FALSE,"Jaccoletti";"JACC 8",#N/A,FALSE,"Jaccoletti"}</definedName>
    <definedName name="wrn.JACCOLETTI._5" hidden="1">{"JACC 2",#N/A,FALSE,"Jaccoletti";"JACC 1",#N/A,FALSE,"Jaccoletti";"JACC 3",#N/A,FALSE,"Jaccoletti";"JACC 4",#N/A,FALSE,"Jaccoletti";"JACC 5",#N/A,FALSE,"Jaccoletti";"JACC 6",#N/A,FALSE,"Jaccoletti";"JACC 7",#N/A,FALSE,"Jaccoletti";"JACC 8",#N/A,FALSE,"Jaccoletti"}</definedName>
    <definedName name="wrn.KBE_96." hidden="1">{#N/A,#N/A,FALSE,"ALLGEMEINER TEIL";#N/A,#N/A,FALSE,"AKTIVA";#N/A,#N/A,FALSE,"PASSIVA";#N/A,#N/A,FALSE,"GUV-RECHNUNG"}</definedName>
    <definedName name="wrn.Landscape._.schs." hidden="1">{#N/A,#N/A,FALSE,"Sch10A-C";#N/A,#N/A,FALSE,"Sch10D-F";#N/A,#N/A,FALSE,"Sch10G";#N/A,#N/A,FALSE,"Sch11A";#N/A,#N/A,FALSE,"Sch11B";#N/A,#N/A,FALSE,"FinLeases";#N/A,#N/A,FALSE,"OpLeases";#N/A,#N/A,FALSE,"IntercoyAssets";#N/A,#N/A,FALSE,"IntercoyLiab";#N/A,#N/A,FALSE,"Oseaswsheet";#N/A,#N/A,FALSE,"CGTWsheet"}</definedName>
    <definedName name="wrn.Landscape._.schs._1" hidden="1">{#N/A,#N/A,FALSE,"Sch10A-C";#N/A,#N/A,FALSE,"Sch10D-F";#N/A,#N/A,FALSE,"Sch10G";#N/A,#N/A,FALSE,"Sch11A";#N/A,#N/A,FALSE,"Sch11B";#N/A,#N/A,FALSE,"FinLeases";#N/A,#N/A,FALSE,"OpLeases";#N/A,#N/A,FALSE,"IntercoyAssets";#N/A,#N/A,FALSE,"IntercoyLiab";#N/A,#N/A,FALSE,"Oseaswsheet";#N/A,#N/A,FALSE,"CGTWsheet"}</definedName>
    <definedName name="wrn.Lines._.Service." hidden="1">{#N/A,#N/A,FALSE,"sched";#N/A,#N/A,FALSE,"dists";#N/A,#N/A,FALSE,"ports";#N/A,#N/A,FALSE,"service"}</definedName>
    <definedName name="wrn.Main_Stats." hidden="1">{"JVSumm_Report",#N/A,FALSE,"JV Summ";"Newman_Report",#N/A,FALSE,"Output - 7";"Yandi_Report",#N/A,FALSE,"Output - 8"}</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 hidden="1">{#N/A,#N/A,FALSE,"Project Indicators";#N/A,#N/A,FALSE,"Management Summary";#N/A,#N/A,FALSE,"Sensitivities";#N/A,#N/A,FALSE,"Assumptions";#N/A,#N/A,FALSE,"Profit and Loss";#N/A,#N/A,FALSE,"Cashflow";#N/A,#N/A,FALSE,"Balance Sheet"}</definedName>
    <definedName name="wrn.Management._1" hidden="1">{#N/A,#N/A,FALSE,"Project Indicators";#N/A,#N/A,FALSE,"Management Summary";#N/A,#N/A,FALSE,"Sensitivities";#N/A,#N/A,FALSE,"Assumptions";#N/A,#N/A,FALSE,"Profit and Loss";#N/A,#N/A,FALSE,"Cashflow";#N/A,#N/A,FALSE,"Balance Sheet"}</definedName>
    <definedName name="wrn.MANNING." hidden="1">{"MANNING 1",#N/A,FALSE,"Manning";"MANNING 2",#N/A,FALSE,"Manning";"MANNING 3",#N/A,FALSE,"Manning"}</definedName>
    <definedName name="wrn.MANNING._1" hidden="1">{"MANNING 1",#N/A,FALSE,"Manning";"MANNING 2",#N/A,FALSE,"Manning";"MANNING 3",#N/A,FALSE,"Manning"}</definedName>
    <definedName name="wrn.MANNING._2" hidden="1">{"MANNING 1",#N/A,FALSE,"Manning";"MANNING 2",#N/A,FALSE,"Manning";"MANNING 3",#N/A,FALSE,"Manning"}</definedName>
    <definedName name="wrn.MANNING._3" hidden="1">{"MANNING 1",#N/A,FALSE,"Manning";"MANNING 2",#N/A,FALSE,"Manning";"MANNING 3",#N/A,FALSE,"Manning"}</definedName>
    <definedName name="wrn.MANNING._4" hidden="1">{"MANNING 1",#N/A,FALSE,"Manning";"MANNING 2",#N/A,FALSE,"Manning";"MANNING 3",#N/A,FALSE,"Manning"}</definedName>
    <definedName name="wrn.MANNING._5" hidden="1">{"MANNING 1",#N/A,FALSE,"Manning";"MANNING 2",#N/A,FALSE,"Manning";"MANNING 3",#N/A,FALSE,"Manning"}</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lbourne." hidden="1">{#N/A,#N/A,FALSE,"Cost Report";#N/A,#N/A,FALSE,"Sept Qtr";#N/A,#N/A,FALSE,"Qtly Summ.";#N/A,#N/A,FALSE,"Report Summary";#N/A,#N/A,FALSE,"Ammort &amp; Dep.";#N/A,#N/A,FALSE,"Rev. GIC Summ.";#N/A,#N/A,FALSE,"CAPEX";#N/A,#N/A,FALSE,"Stockpile Adj.";#N/A,#N/A,FALSE,"Cost Summary"}</definedName>
    <definedName name="wrn.Melbourne._1" hidden="1">{#N/A,#N/A,FALSE,"Cost Report";#N/A,#N/A,FALSE,"Sept Qtr";#N/A,#N/A,FALSE,"Qtly Summ.";#N/A,#N/A,FALSE,"Report Summary";#N/A,#N/A,FALSE,"Ammort &amp; Dep.";#N/A,#N/A,FALSE,"Rev. GIC Summ.";#N/A,#N/A,FALSE,"CAPEX";#N/A,#N/A,FALSE,"Stockpile Adj.";#N/A,#N/A,FALSE,"Cost Summary"}</definedName>
    <definedName name="wrn.merge." hidden="1">{#N/A,#N/A,FALSE,"IPO";#N/A,#N/A,FALSE,"DCF";#N/A,#N/A,FALSE,"LBO";#N/A,#N/A,FALSE,"MULT_VAL";#N/A,#N/A,FALSE,"Status Quo";#N/A,#N/A,FALSE,"Recap"}</definedName>
    <definedName name="wrn.MILL." hidden="1">{"MLM 1",#N/A,FALSE,"Mill";"MLM 2",#N/A,FALSE,"Mill";"MLM 3",#N/A,FALSE,"Mill";"MLM 4",#N/A,FALSE,"Mill";"MLM 5",#N/A,FALSE,"Mill";"MLM 6",#N/A,FALSE,"Mill";"MLM 7",#N/A,FALSE,"Mill";"MLM 8",#N/A,FALSE,"Mill";"MLM 9",#N/A,FALSE,"Mill";"MLM 10",#N/A,FALSE,"Mill";"MLM 11",#N/A,FALSE,"Mill"}</definedName>
    <definedName name="wrn.MILL._1" hidden="1">{"MLM 1",#N/A,FALSE,"Mill";"MLM 2",#N/A,FALSE,"Mill";"MLM 3",#N/A,FALSE,"Mill";"MLM 4",#N/A,FALSE,"Mill";"MLM 5",#N/A,FALSE,"Mill";"MLM 6",#N/A,FALSE,"Mill";"MLM 7",#N/A,FALSE,"Mill";"MLM 8",#N/A,FALSE,"Mill";"MLM 9",#N/A,FALSE,"Mill";"MLM 10",#N/A,FALSE,"Mill";"MLM 11",#N/A,FALSE,"Mill"}</definedName>
    <definedName name="wrn.MILL._2" hidden="1">{"MLM 1",#N/A,FALSE,"Mill";"MLM 2",#N/A,FALSE,"Mill";"MLM 3",#N/A,FALSE,"Mill";"MLM 4",#N/A,FALSE,"Mill";"MLM 5",#N/A,FALSE,"Mill";"MLM 6",#N/A,FALSE,"Mill";"MLM 7",#N/A,FALSE,"Mill";"MLM 8",#N/A,FALSE,"Mill";"MLM 9",#N/A,FALSE,"Mill";"MLM 10",#N/A,FALSE,"Mill";"MLM 11",#N/A,FALSE,"Mill"}</definedName>
    <definedName name="wrn.MILL._3" hidden="1">{"MLM 1",#N/A,FALSE,"Mill";"MLM 2",#N/A,FALSE,"Mill";"MLM 3",#N/A,FALSE,"Mill";"MLM 4",#N/A,FALSE,"Mill";"MLM 5",#N/A,FALSE,"Mill";"MLM 6",#N/A,FALSE,"Mill";"MLM 7",#N/A,FALSE,"Mill";"MLM 8",#N/A,FALSE,"Mill";"MLM 9",#N/A,FALSE,"Mill";"MLM 10",#N/A,FALSE,"Mill";"MLM 11",#N/A,FALSE,"Mill"}</definedName>
    <definedName name="wrn.MILL._4" hidden="1">{"MLM 1",#N/A,FALSE,"Mill";"MLM 2",#N/A,FALSE,"Mill";"MLM 3",#N/A,FALSE,"Mill";"MLM 4",#N/A,FALSE,"Mill";"MLM 5",#N/A,FALSE,"Mill";"MLM 6",#N/A,FALSE,"Mill";"MLM 7",#N/A,FALSE,"Mill";"MLM 8",#N/A,FALSE,"Mill";"MLM 9",#N/A,FALSE,"Mill";"MLM 10",#N/A,FALSE,"Mill";"MLM 11",#N/A,FALSE,"Mill"}</definedName>
    <definedName name="wrn.MILL._5" hidden="1">{"MLM 1",#N/A,FALSE,"Mill";"MLM 2",#N/A,FALSE,"Mill";"MLM 3",#N/A,FALSE,"Mill";"MLM 4",#N/A,FALSE,"Mill";"MLM 5",#N/A,FALSE,"Mill";"MLM 6",#N/A,FALSE,"Mill";"MLM 7",#N/A,FALSE,"Mill";"MLM 8",#N/A,FALSE,"Mill";"MLM 9",#N/A,FALSE,"Mill";"MLM 10",#N/A,FALSE,"Mill";"MLM 11",#N/A,FALSE,"Mill"}</definedName>
    <definedName name="wrn.Mining._.Perfromance._.Report."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LP."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LP._1"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LP._2"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LP._3"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LP._4"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LP._5"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m." hidden="1">{#N/A,#N/A,FALSE,"Manpower";#N/A,#N/A,FALSE,"Manpower";#N/A,#N/A,FALSE,"Manpower"}</definedName>
    <definedName name="wrn.model." hidden="1">{"page1",#N/A,FALSE,"GIRLBO";"page2",#N/A,FALSE,"GIRLBO";"page3",#N/A,FALSE,"GIRLBO";"page4",#N/A,FALSE,"GIRLBO";"page5",#N/A,FALSE,"GIRLBO"}</definedName>
    <definedName name="wrn.Month._.Report."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onth._.Report._1"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REC._.COMPLETE._.REPORT." hidden="1">{#N/A,#N/A,FALSE,"Project Indicators";#N/A,#N/A,FALSE,"Management Summary";#N/A,#N/A,FALSE,"Assumptions";#N/A,#N/A,FALSE,"Production";#N/A,#N/A,FALSE,"Operating Costs_MREC";#N/A,#N/A,FALSE,"Revenue Summary";#N/A,#N/A,FALSE,"Financing";#N/A,#N/A,FALSE,"WCapital";#N/A,#N/A,FALSE,"Capex_MREC";#N/A,#N/A,FALSE,"Profit and Loss";#N/A,#N/A,FALSE,"Cashflow";#N/A,#N/A,FALSE,"Balance Sheet"}</definedName>
    <definedName name="wrn.MREC._.COMPLETE._.REPORT._1" hidden="1">{#N/A,#N/A,FALSE,"Project Indicators";#N/A,#N/A,FALSE,"Management Summary";#N/A,#N/A,FALSE,"Assumptions";#N/A,#N/A,FALSE,"Production";#N/A,#N/A,FALSE,"Operating Costs_MREC";#N/A,#N/A,FALSE,"Revenue Summary";#N/A,#N/A,FALSE,"Financing";#N/A,#N/A,FALSE,"WCapital";#N/A,#N/A,FALSE,"Capex_MREC";#N/A,#N/A,FALSE,"Profit and Loss";#N/A,#N/A,FALSE,"Cashflow";#N/A,#N/A,FALSE,"Balance Sheet"}</definedName>
    <definedName name="wrn.Murray._.Simons." hidden="1">{#N/A,#N/A,FALSE,"Cost Report";#N/A,#N/A,FALSE,"Table 2.1";#N/A,#N/A,FALSE,"Plant Statistics";"Plant Costs",#N/A,FALSE,"Cost Summary"}</definedName>
    <definedName name="wrn.Murray._.Simons._1" hidden="1">{#N/A,#N/A,FALSE,"Cost Report";#N/A,#N/A,FALSE,"Table 2.1";#N/A,#N/A,FALSE,"Plant Statistics";"Plant Costs",#N/A,FALSE,"Cost Summary"}</definedName>
    <definedName name="wrn.nema." hidden="1">{#N/A,#N/A,FALSE,"Distbn Ntwrk";#N/A,#N/A,FALSE,"Workforce";#N/A,#N/A,FALSE,"cur-prod1";#N/A,#N/A,FALSE,"in-proc"}</definedName>
    <definedName name="wrn.NEUTRAL._.LP." hidden="1">{#N/A,#N/A,FALSE,"bal sheet";#N/A,#N/A,FALSE,"income";#N/A,#N/A,FALSE,"mgr perf";#N/A,#N/A,FALSE,"part cap 2";#N/A,#N/A,FALSE,"part cap 1";#N/A,#N/A,FALSE,"GP Fee"}</definedName>
    <definedName name="wrn.newest." hidden="1">{#N/A,#N/A,TRUE,"TS";#N/A,#N/A,TRUE,"Combo";#N/A,#N/A,TRUE,"FAIR";#N/A,#N/A,TRUE,"RBC";#N/A,#N/A,TRUE,"xxxx"}</definedName>
    <definedName name="wrn.NON._.CASH." hidden="1">{"NON CASH 1",#N/A,FALSE,"Non Cash";"NON CASH 2",#N/A,FALSE,"Non Cash";"NON CASH 3",#N/A,FALSE,"Non Cash";"NON CASH 4",#N/A,FALSE,"Non Cash";"NON CASH 5",#N/A,FALSE,"Non Cash";"NON CASH 6",#N/A,FALSE,"Non Cash";"NON CASH 7",#N/A,FALSE,"Non Cash"}</definedName>
    <definedName name="wrn.NON._.CASH._1" hidden="1">{"NON CASH 1",#N/A,FALSE,"Non Cash";"NON CASH 2",#N/A,FALSE,"Non Cash";"NON CASH 3",#N/A,FALSE,"Non Cash";"NON CASH 4",#N/A,FALSE,"Non Cash";"NON CASH 5",#N/A,FALSE,"Non Cash";"NON CASH 6",#N/A,FALSE,"Non Cash";"NON CASH 7",#N/A,FALSE,"Non Cash"}</definedName>
    <definedName name="wrn.NON._.CASH._2" hidden="1">{"NON CASH 1",#N/A,FALSE,"Non Cash";"NON CASH 2",#N/A,FALSE,"Non Cash";"NON CASH 3",#N/A,FALSE,"Non Cash";"NON CASH 4",#N/A,FALSE,"Non Cash";"NON CASH 5",#N/A,FALSE,"Non Cash";"NON CASH 6",#N/A,FALSE,"Non Cash";"NON CASH 7",#N/A,FALSE,"Non Cash"}</definedName>
    <definedName name="wrn.NON._.CASH._3" hidden="1">{"NON CASH 1",#N/A,FALSE,"Non Cash";"NON CASH 2",#N/A,FALSE,"Non Cash";"NON CASH 3",#N/A,FALSE,"Non Cash";"NON CASH 4",#N/A,FALSE,"Non Cash";"NON CASH 5",#N/A,FALSE,"Non Cash";"NON CASH 6",#N/A,FALSE,"Non Cash";"NON CASH 7",#N/A,FALSE,"Non Cash"}</definedName>
    <definedName name="wrn.NON._.CASH._4" hidden="1">{"NON CASH 1",#N/A,FALSE,"Non Cash";"NON CASH 2",#N/A,FALSE,"Non Cash";"NON CASH 3",#N/A,FALSE,"Non Cash";"NON CASH 4",#N/A,FALSE,"Non Cash";"NON CASH 5",#N/A,FALSE,"Non Cash";"NON CASH 6",#N/A,FALSE,"Non Cash";"NON CASH 7",#N/A,FALSE,"Non Cash"}</definedName>
    <definedName name="wrn.NON._.CASH._5" hidden="1">{"NON CASH 1",#N/A,FALSE,"Non Cash";"NON CASH 2",#N/A,FALSE,"Non Cash";"NON CASH 3",#N/A,FALSE,"Non Cash";"NON CASH 4",#N/A,FALSE,"Non Cash";"NON CASH 5",#N/A,FALSE,"Non Cash";"NON CASH 6",#N/A,FALSE,"Non Cash";"NON CASH 7",#N/A,FALSE,"Non Cash"}</definedName>
    <definedName name="wrn.NUL_Consolidated." hidden="1">{"BALANCE_SHEET",#N/A,FALSE,"A";"INCOME_STATEMENT",#N/A,FALSE,"A"}</definedName>
    <definedName name="wrn.NUL_Consolidated._1" hidden="1">{"BALANCE_SHEET",#N/A,FALSE,"A";"INCOME_STATEMENT",#N/A,FALSE,"A"}</definedName>
    <definedName name="wrn.p" hidden="1">{"PA1",#N/A,FALSE,"BORDMW";"pa2",#N/A,FALSE,"BORDMW";"PA3",#N/A,FALSE,"BORDMW";"PA4",#N/A,FALSE,"BORDMW"}</definedName>
    <definedName name="wrn.p_1" hidden="1">{"PA1",#N/A,FALSE,"BORDMW";"pa2",#N/A,FALSE,"BORDMW";"PA3",#N/A,FALSE,"BORDMW";"PA4",#N/A,FALSE,"BORDMW"}</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1." hidden="1">{"page1",#N/A,FALSE,"comsat"}</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entair." hidden="1">{#N/A,#N/A,FALSE,"IS";#N/A,#N/A,FALSE,"FF";#N/A,#N/A,FALSE,"BS";#N/A,#N/A,FALSE,"DCF";#N/A,#N/A,FALSE,"EVA";#N/A,#N/A,FALSE,"%";#N/A,#N/A,FALSE,"WTF";#N/A,#N/A,FALSE,"Spec";#N/A,#N/A,FALSE,"Gen"}</definedName>
    <definedName name="wrn.Peter._.Johnston."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eter._.Johnston._1"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intAll1" hidden="1">{"PA1",#N/A,FALSE,"BORDMW";"pa2",#N/A,FALSE,"BORDMW";"PA3",#N/A,FALSE,"BORDMW";"PA4",#N/A,FALSE,"BORDMW"}</definedName>
    <definedName name="wrn.Presentation._.Report._.1999._.2000."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wrn.Presentation._.Report._.1999._.2000._1"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wrn.Print." hidden="1">{"vi1",#N/A,FALSE,"Financial Statements";"vi2",#N/A,FALSE,"Financial Statements";#N/A,#N/A,FALSE,"DCF"}</definedName>
    <definedName name="wrn.Print._.All."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graphs." hidden="1">{"cap_structure",#N/A,FALSE,"Graph-Mkt Cap";"price",#N/A,FALSE,"Graph-Price";"ebit",#N/A,FALSE,"Graph-EBITDA";"ebitda",#N/A,FALSE,"Graph-EBITDA"}</definedName>
    <definedName name="wrn.Print._.PL." hidden="1">{"ITA_1_PL",#N/A,FALSE,"Print - PL";"ITA_2_PL",#N/A,FALSE,"Print - PL";"ITA_Group_PL",#N/A,FALSE,"Print - PL"}</definedName>
    <definedName name="wrn.print._.raw._.data._.entry." hidden="1">{"inputs raw data",#N/A,TRUE,"INPUT"}</definedName>
    <definedName name="wrn.Print._.Summary."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sheets." hidden="1">{"summary1",#N/A,TRUE,"Comps";"summary2",#N/A,TRUE,"Comps";"summary3",#N/A,TRUE,"Comps"}</definedName>
    <definedName name="wrn.Print_All." hidden="1">{#N/A,#N/A,FALSE,"Summary";#N/A,#N/A,FALSE,"Price Score";#N/A,#N/A,FALSE,"Safety";#N/A,#N/A,FALSE,"Tech";#N/A,#N/A,FALSE,"Exper";#N/A,#N/A,FALSE,"HR";#N/A,#N/A,FALSE,"LCIP"}</definedName>
    <definedName name="wrn.Print_All._1" hidden="1">{#N/A,#N/A,FALSE,"Summary";#N/A,#N/A,FALSE,"Price Score";#N/A,#N/A,FALSE,"Safety";#N/A,#N/A,FALSE,"Tech";#N/A,#N/A,FALSE,"Exper";#N/A,#N/A,FALSE,"HR";#N/A,#N/A,FALSE,"LCIP"}</definedName>
    <definedName name="wrn.Print_Buyer." hidden="1">{#N/A,"DR",FALSE,"increm pf";#N/A,"MAMSI",FALSE,"increm pf";#N/A,"MAXI",FALSE,"increm pf";#N/A,"PCAM",FALSE,"increm pf";#N/A,"PHSV",FALSE,"increm pf";#N/A,"SIE",FALSE,"increm pf"}</definedName>
    <definedName name="wrn.Print_Buyer2" hidden="1">{#N/A,"DR",FALSE,"increm pf";#N/A,"MAMSI",FALSE,"increm pf";#N/A,"MAXI",FALSE,"increm pf";#N/A,"PCAM",FALSE,"increm pf";#N/A,"PHSV",FALSE,"increm pf";#N/A,"SIE",FALSE,"increm pf"}</definedName>
    <definedName name="wrn.Print_full." hidden="1">{#N/A,#N/A,TRUE,"Isa Cu";#N/A,#N/A,TRUE,"Isa Pb-Zn";#N/A,#N/A,TRUE,"Isa Major";#N/A,#N/A,TRUE,"Isa Other";#N/A,#N/A,TRUE,"EHM";#N/A,#N/A,TRUE,"MRM";#N/A,#N/A,TRUE,"OCB";#N/A,#N/A,TRUE,"NCP";#N/A,#N/A,TRUE,"CCP";#N/A,#N/A,TRUE,"CRL";#N/A,#N/A,TRUE,"MSS";#N/A,#N/A,TRUE,"Gold";#N/A,#N/A,TRUE,"Exploration";#N/A,#N/A,TRUE,"S.America";#N/A,#N/A,TRUE,"BRM";#N/A,#N/A,TRUE,"BZL";#N/A,#N/A,TRUE,"MHD";#N/A,#N/A,TRUE,"HQ"}</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x" hidden="1">{"vi1",#N/A,FALSE,"Financial Statements";"vi2",#N/A,FALSE,"Financial Statements";#N/A,#N/A,FALSE,"DCF"}</definedName>
    <definedName name="wrn.Profit_Loss." hidden="1">{"Manufacturing",#N/A,FALSE,"Profit &amp; Loss Accounts";"Admin Sales",#N/A,FALSE,"Profit &amp; Loss Accounts";"Bedford",#N/A,FALSE,"Profit &amp; Loss Accounts";"Carry BTS",#N/A,FALSE,"Profit &amp; Loss Accounts";"Property Landfill",#N/A,FALSE,"Profit &amp; Loss Accounts";"Sundries",#N/A,FALSE,"Profit &amp; Loss Accounts"}</definedName>
    <definedName name="wrn.Project." hidden="1">{#N/A,#N/A,TRUE,"A-site";#N/A,#N/A,TRUE,"B-Buildings";#N/A,#N/A,TRUE,"c-out-of-fence";#N/A,#N/A,TRUE,"d-proj.infr.";#N/A,#N/A,TRUE,"e- land"}</definedName>
    <definedName name="wrn.Pump." hidden="1">{#N/A,#N/A,FALSE,"Assump";#N/A,#N/A,FALSE,"Income";#N/A,#N/A,FALSE,"Balance";#N/A,#N/A,FALSE,"DCF Pump";#N/A,#N/A,FALSE,"Trans Assump";#N/A,#N/A,FALSE,"Combined Income";#N/A,#N/A,FALSE,"Combined Balance"}</definedName>
    <definedName name="wrn.Rapid._.Report." hidden="1">{#N/A,#N/A,FALSE,"Summary";#N/A,#N/A,FALSE,"KPI 1";#N/A,#N/A,FALSE,"KPI 3";#N/A,#N/A,FALSE,"Proj 1"}</definedName>
    <definedName name="wrn.Rapid._.Report._1" hidden="1">{#N/A,#N/A,FALSE,"Summary";#N/A,#N/A,FALSE,"KPI 1";#N/A,#N/A,FALSE,"KPI 3";#N/A,#N/A,FALSE,"Proj 1"}</definedName>
    <definedName name="wrn.Relatório._.Porto."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wrn.RELEVANTSHEETS." hidden="1">{#N/A,#N/A,FALSE,"AD_Purch";#N/A,#N/A,FALSE,"Projections";#N/A,#N/A,FALSE,"DCF";#N/A,#N/A,FALSE,"Mkt Val"}</definedName>
    <definedName name="wrn.RELPA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REO_COMPLETE._.REPORT." hidden="1">{#N/A,#N/A,FALSE,"Project Indicators";#N/A,#N/A,FALSE,"Management Summary";#N/A,#N/A,FALSE,"Production";#N/A,#N/A,FALSE,"Revenue Summary";#N/A,#N/A,FALSE,"OPerating Costs_REO";#N/A,#N/A,FALSE,"Financing";#N/A,#N/A,FALSE,"WCapital";#N/A,#N/A,FALSE,"Capex_REO";#N/A,#N/A,FALSE,"Profit and Loss";#N/A,#N/A,FALSE,"Cashflow";#N/A,#N/A,FALSE,"Balance Sheet"}</definedName>
    <definedName name="wrn.REO_COMPLETE._.REPORT._1" hidden="1">{#N/A,#N/A,FALSE,"Project Indicators";#N/A,#N/A,FALSE,"Management Summary";#N/A,#N/A,FALSE,"Production";#N/A,#N/A,FALSE,"Revenue Summary";#N/A,#N/A,FALSE,"OPerating Costs_REO";#N/A,#N/A,FALSE,"Financing";#N/A,#N/A,FALSE,"WCapital";#N/A,#N/A,FALSE,"Capex_REO";#N/A,#N/A,FALSE,"Profit and Loss";#N/A,#N/A,FALSE,"Cashflow";#N/A,#N/A,FALSE,"Balance Sheet"}</definedName>
    <definedName name="wrn.Replacement._.Cost." hidden="1">{#N/A,#N/A,TRUE,"Cover Repl";#N/A,#N/A,TRUE,"P&amp;L";#N/A,#N/A,TRUE,"P&amp;L (2)";#N/A,#N/A,TRUE,"BS";#N/A,#N/A,TRUE,"Depreciation";#N/A,#N/A,TRUE,"GRAPHS";#N/A,#N/A,TRUE,"DCF EBITDA Multiple";#N/A,#N/A,TRUE,"DCF Perpetual Growth"}</definedName>
    <definedName name="wrn.Review._.Schedules."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ob._.Smith." hidden="1">{#N/A,#N/A,FALSE,"Cost Report";"Geology",#N/A,FALSE,"Cost Summary";"Geolgy Recon",#N/A,FALSE,"UG Geology Rep."}</definedName>
    <definedName name="wrn.Rob._.Smith._1" hidden="1">{#N/A,#N/A,FALSE,"Cost Report";"Geology",#N/A,FALSE,"Cost Summary";"Geolgy Recon",#N/A,FALSE,"UG Geology Rep."}</definedName>
    <definedName name="wrn.rprt." hidden="1">{#N/A,#N/A,FALSE,"A";#N/A,#N/A,FALSE,"B-1";#N/A,#N/A,FALSE,"WACC";#N/A,#N/A,FALSE,"C-1";#N/A,#N/A,FALSE,"C-2";#N/A,#N/A,FALSE,"D-1";#N/A,#N/A,FALSE,"D-2";#N/A,#N/A,FALSE,"D-3"}</definedName>
    <definedName name="wrn.run17." hidden="1">{"all1",#N/A,FALSE,"Header";"all1",#N/A,FALSE,"117";"all1",#N/A,FALSE,"217";"all1",#N/A,FALSE,"317";"all1",#N/A,FALSE,"417";"all1",#N/A,FALSE,"517";"all1",#N/A,FALSE,"114";"all1",#N/A,FALSE,"214";"all1",#N/A,FALSE,"314";"all1",#N/A,FALSE,"414";"all1",#N/A,FALSE,"514";"all1",#N/A,FALSE,"Summary"}</definedName>
    <definedName name="wrn.run19." hidden="1">{"all1",#N/A,FALSE,"Header";"all1",#N/A,FALSE,"Summary 19 20 loa";"all1",#N/A,FALSE,"218";#N/A,#N/A,FALSE,"119";"all1",#N/A,FALSE,"119";"all1",#N/A,FALSE,"219";"all1",#N/A,FALSE,"319";"all1",#N/A,FALSE,"419";"all1",#N/A,FALSE,"519"}</definedName>
    <definedName name="wrn.SAGE._.HOLDINGS._.LDC." hidden="1">{#N/A,#N/A,FALSE,"0394 NAV";#N/A,#N/A,FALSE,"0394 REG";#N/A,#N/A,FALSE,"0394 IS";#N/A,#N/A,FALSE,"SH Inc Stmt"}</definedName>
    <definedName name="wrn.SATELLITES." hidden="1">{"SATT 1_2",#N/A,FALSE,"Satellite Pits";"SATT 1",#N/A,FALSE,"Satellite Pits";"SATT 2",#N/A,FALSE,"Satellite Pits";"SATT 3",#N/A,FALSE,"Satellite Pits";"SATT 4",#N/A,FALSE,"Satellite Pits";"SATT 5",#N/A,FALSE,"Satellite Pits";"SATT 6",#N/A,FALSE,"Satellite Pits";"SATT 7",#N/A,FALSE,"Satellite Pits"}</definedName>
    <definedName name="wrn.SATELLITES._1" hidden="1">{"SATT 1_2",#N/A,FALSE,"Satellite Pits";"SATT 1",#N/A,FALSE,"Satellite Pits";"SATT 2",#N/A,FALSE,"Satellite Pits";"SATT 3",#N/A,FALSE,"Satellite Pits";"SATT 4",#N/A,FALSE,"Satellite Pits";"SATT 5",#N/A,FALSE,"Satellite Pits";"SATT 6",#N/A,FALSE,"Satellite Pits";"SATT 7",#N/A,FALSE,"Satellite Pits"}</definedName>
    <definedName name="wrn.SATELLITES._2" hidden="1">{"SATT 1_2",#N/A,FALSE,"Satellite Pits";"SATT 1",#N/A,FALSE,"Satellite Pits";"SATT 2",#N/A,FALSE,"Satellite Pits";"SATT 3",#N/A,FALSE,"Satellite Pits";"SATT 4",#N/A,FALSE,"Satellite Pits";"SATT 5",#N/A,FALSE,"Satellite Pits";"SATT 6",#N/A,FALSE,"Satellite Pits";"SATT 7",#N/A,FALSE,"Satellite Pits"}</definedName>
    <definedName name="wrn.SATELLITES._3" hidden="1">{"SATT 1_2",#N/A,FALSE,"Satellite Pits";"SATT 1",#N/A,FALSE,"Satellite Pits";"SATT 2",#N/A,FALSE,"Satellite Pits";"SATT 3",#N/A,FALSE,"Satellite Pits";"SATT 4",#N/A,FALSE,"Satellite Pits";"SATT 5",#N/A,FALSE,"Satellite Pits";"SATT 6",#N/A,FALSE,"Satellite Pits";"SATT 7",#N/A,FALSE,"Satellite Pits"}</definedName>
    <definedName name="wrn.SATELLITES._4" hidden="1">{"SATT 1_2",#N/A,FALSE,"Satellite Pits";"SATT 1",#N/A,FALSE,"Satellite Pits";"SATT 2",#N/A,FALSE,"Satellite Pits";"SATT 3",#N/A,FALSE,"Satellite Pits";"SATT 4",#N/A,FALSE,"Satellite Pits";"SATT 5",#N/A,FALSE,"Satellite Pits";"SATT 6",#N/A,FALSE,"Satellite Pits";"SATT 7",#N/A,FALSE,"Satellite Pits"}</definedName>
    <definedName name="wrn.SATELLITES._5" hidden="1">{"SATT 1_2",#N/A,FALSE,"Satellite Pits";"SATT 1",#N/A,FALSE,"Satellite Pits";"SATT 2",#N/A,FALSE,"Satellite Pits";"SATT 3",#N/A,FALSE,"Satellite Pits";"SATT 4",#N/A,FALSE,"Satellite Pits";"SATT 5",#N/A,FALSE,"Satellite Pits";"SATT 6",#N/A,FALSE,"Satellite Pits";"SATT 7",#N/A,FALSE,"Satellite Pits"}</definedName>
    <definedName name="wrn.Sched._.DLRs._.Box._.exchange." hidden="1">{#N/A,#N/A,FALSE,"Sched";#N/A,#N/A,FALSE,"Exchange";#N/A,#N/A,FALSE,"Dis_ld"}</definedName>
    <definedName name="wrn.sdi." hidden="1">{#N/A,#N/A,FALSE,"Customer Base";#N/A,#N/A,FALSE,"Workforce";#N/A,#N/A,FALSE,"cur prod";#N/A,#N/A,FALSE,"in-proc";#N/A,#N/A,FALSE,"Trademark"}</definedName>
    <definedName name="wrn.SGS._.LDC." hidden="1">{#N/A,#N/A,FALSE,"0195 NAV";#N/A,#N/A,FALSE,"0195 NAV";#N/A,#N/A,FALSE,"0195 REG";#N/A,#N/A,FALSE,"0195 IS"}</definedName>
    <definedName name="wrn.Ships." hidden="1">{#N/A,#N/A,FALSE,"ships"}</definedName>
    <definedName name="wrn.Short._.Form._.Print._.Out." hidden="1">{#N/A,#N/A,FALSE,"General Assumptions";#N/A,#N/A,FALSE,"Accounts";#N/A,#N/A,FALSE,"OperatingAssumptions";#N/A,#N/A,FALSE,"Cashflow";#N/A,#N/A,FALSE,"Debt";#N/A,#N/A,FALSE,"Ops Summary";#N/A,#N/A,FALSE,"Summary"}</definedName>
    <definedName name="wrn.Simon._.Wulff."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imon._.Wulff._1"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ite._.Summary." hidden="1">{"Summary 1",#N/A,FALSE,"Summary"}</definedName>
    <definedName name="wrn.Site._.Summary._1" hidden="1">{"Summary 1",#N/A,FALSE,"Summary"}</definedName>
    <definedName name="wrn.Slide._.Add._.Ons." hidden="1">{"Sec2Sch1",#N/A,FALSE,"Sheet1";"Sec2Sch2",#N/A,FALSE,"Sheet1";"Sec2Sch3",#N/A,FALSE,"Sheet1"}</definedName>
    <definedName name="wrn.SMC." hidden="1">{#N/A,#N/A,TRUE,"Main assumptions";#N/A,#N/A,TRUE,"Subscriber projections";#N/A,#N/A,TRUE,"Revenues";#N/A,#N/A,TRUE,"Opex";#N/A,#N/A,TRUE,"Capex";#N/A,#N/A,TRUE,"Working capital";#N/A,#N/A,TRUE,"P&amp;L";#N/A,#N/A,TRUE,"Cash";#N/A,#N/A,TRUE,"Balance";#N/A,#N/A,TRUE,"Valuation";#N/A,#N/A,TRUE,"Bench"}</definedName>
    <definedName name="wrn.SMC1" hidden="1">{#N/A,#N/A,TRUE,"Main assumptions";#N/A,#N/A,TRUE,"Subscriber projections";#N/A,#N/A,TRUE,"Revenues";#N/A,#N/A,TRUE,"Opex";#N/A,#N/A,TRUE,"Capex";#N/A,#N/A,TRUE,"Working capital";#N/A,#N/A,TRUE,"P&amp;L";#N/A,#N/A,TRUE,"Cash";#N/A,#N/A,TRUE,"Balance";#N/A,#N/A,TRUE,"Valuation";#N/A,#N/A,TRUE,"Bench"}</definedName>
    <definedName name="wrn.SRDEQUIPMENTNEW." hidden="1">{"TABLES111NEWHOURS",#N/A,FALSE,"Equipment Schedule new";"TABLES112NEWEQUIPMENTREQ",#N/A,FALSE,"Equipment Schedule new";"TABLES113NEWEQUIPMENTINSERVICE",#N/A,FALSE,"Equipment Schedule new";"TABLES114NEWEQUIPOPEX",#N/A,FALSE,"Equipment Schedule new";"TABLES115NEWLIFEREMAINING",#N/A,FALSE,"Equipment Schedule new";"TABLES116EQUIPMENTPURCHASE",#N/A,FALSE,"Equipment Schedule new";"TABLES117MINECAPITAL",#N/A,FALSE,"Equipment Schedule new";"TABLES118MINESERVICES",#N/A,FALSE,"Equipment Schedule new";"TABLES119NEWMINEADMIN",#N/A,FALSE,"Equipment Schedule new";"TABLES1110NEWFUEL",#N/A,FALSE,"Equipment Schedule new";"TABLES1111NEWPOWER",#N/A,FALSE,"Equipment Schedule new"}</definedName>
    <definedName name="wrn.SRDLOADHAUL." hidden="1">{"LHPIT1ORE",#N/A,FALSE,"L&amp;H_Pit 1a4100";"LHPIT1ROM",#N/A,FALSE,"L&amp;H_Pit 1a4100";"LHPIT1WASTELEACH",#N/A,FALSE,"L&amp;H_Pit 1a4100";"LHPIT1WASTEFRESH",#N/A,FALSE,"L&amp;H_Pit 1a4100";"LHPIT2ORE",#N/A,FALSE,"L&amp;H_Pit 2a4100";"LHPIT2ROM",#N/A,FALSE,"L&amp;H_Pit 2a4100";"LHPIT2WASTELEACH",#N/A,FALSE,"L&amp;H_Pit 2a4100";"LHPIT2WASTEFRESH",#N/A,FALSE,"L&amp;H_Pit 2a4100";"LHPIT3ORE",#N/A,FALSE,"L&amp;H_Pit 3a4100";"LHPIT3ROM",#N/A,FALSE,"L&amp;H_Pit 3a4100";"LHPIT3WASTELEACH",#N/A,FALSE,"L&amp;H_Pit 3a4100";"LHPIT3WASTEFRESH",#N/A,FALSE,"L&amp;H_Pit 3a4100";"LHPIT4ORE",#N/A,FALSE,"L&amp;H_Pit 4a4100";"LHPIT4ROM",#N/A,FALSE,"L&amp;H_Pit 4a4100";"LHPIT4WASTELEACH",#N/A,FALSE,"L&amp;H_Pit 4a4100";"LHPIT4WASTEFRESH",#N/A,FALSE,"L&amp;H_Pit 4a4100";"LHPIT5ORE",#N/A,FALSE,"L&amp;H_Pit 5a4100";"LHPIT5ROM",#N/A,FALSE,"L&amp;H_Pit 5a4100";"LHPIT5WASTELEACH",#N/A,FALSE,"L&amp;H_Pit 5a4100";"LHPIT5WASTEFRESH",#N/A,FALSE,"L&amp;H_Pit 5a4100";"LHPIT6ORE",#N/A,FALSE,"L&amp;H_Pit 6a4100";"LHPIT6ROM",#N/A,FALSE,"L&amp;H_Pit 6a4100";"LHPIT6WASTELEACH",#N/A,FALSE,"L&amp;H_Pit 6a4100";"LHPIT6WASTEFRESH",#N/A,FALSE,"L&amp;H_Pit 6a4100";"LHPIT1994ORE",#N/A,FALSE,"L&amp;H_Pit 1a994";"LHPIT1994ROM",#N/A,FALSE,"L&amp;H_Pit 1a994";"LHPIT1994WASTELEACH",#N/A,FALSE,"L&amp;H_Pit 1a994";"LHPIT1994WASTEFRESH",#N/A,FALSE,"L&amp;H_Pit 1a994";"LHPIT2994ORE",#N/A,FALSE,"L&amp;H_Pit 2a994";"LHPIT2994ROM",#N/A,FALSE,"L&amp;H_Pit 2a994";"LHPIT2994WASTELEACH",#N/A,FALSE,"L&amp;H_Pit 2a994";"LHPIT2994WASTEFRESH",#N/A,FALSE,"L&amp;H_Pit 2a994";"LHPIT3994ORE",#N/A,FALSE,"L&amp;H_Pit 3a994";"LHPIT3994ROM",#N/A,FALSE,"L&amp;H_Pit 3a994";"LHPIT3994WASTELEACH",#N/A,FALSE,"L&amp;H_Pit 3a994";"LHPIT3994WASTEFRESH",#N/A,FALSE,"L&amp;H_Pit 3a994";"LHPIT4994ORE",#N/A,FALSE,"L&amp;H_Pit 4a994";"LHPIT4994ROM",#N/A,FALSE,"L&amp;H_Pit 4a994";"LHPIT4994WASTELEACH",#N/A,FALSE,"L&amp;H_Pit 4a994";"LHPIT4994WASTEFRESH",#N/A,FALSE,"L&amp;H_Pit 4a994";"LHPIT5994ORE",#N/A,FALSE,"L&amp;H_Pit 5a994";"LHPIT5994ROM",#N/A,FALSE,"L&amp;H_Pit 5a994";"LHPIT5994WASTELEACH",#N/A,FALSE,"L&amp;H_Pit 5a994";"LHPIT5994WASTEFRESH",#N/A,FALSE,"L&amp;H_Pit 5a994";"LHPIT6994ORE",#N/A,FALSE,"L&amp;H_Pit 6a994";"LHPIT6994ROM",#N/A,FALSE,"L&amp;H_Pit 6a994";"LHPIT6994WASTELEACH",#N/A,FALSE,"L&amp;H_Pit 6a994";"LHPIT6994WASTEFRESH",#N/A,FALSE,"L&amp;H_Pit 6a994";"LHPIT1RH200ORE",#N/A,FALSE,"L&amp;H_Pit 1aRH200";"LHPIT1RH200ROM",#N/A,FALSE,"L&amp;H_Pit 1aRH200";"LHPIT1RH200WASTELEACH",#N/A,FALSE,"L&amp;H_Pit 1aRH200";"LHPIT1RH200WASTEFRESH",#N/A,FALSE,"L&amp;H_Pit 1aRH200"}</definedName>
    <definedName name="wrn.SRDSUMMARYDESIGN." hidden="1">{"HEADER",#N/A,FALSE,"Header";"ROADMAP",#N/A,FALSE,"Road Map";"SUMM1L4100",#N/A,FALSE,"Summary Design 1a";"SUMM1L994",#N/A,FALSE,"Summary Design 1a";"SUMM1RH200",#N/A,FALSE,"Summary Design 1a";"SUMM1AVER",#N/A,FALSE,"Summary Design 1a";"SUMM2L994",#N/A,FALSE,"Summary Design 2a";"SUMM2L4100",#N/A,FALSE,"Summary Design 2a";"SUMM2AVER",#N/A,FALSE,"Summary Design 2a";"SUMM3L4100",#N/A,FALSE,"Summary Design 3a";"SUMM3L994",#N/A,FALSE,"Summary Design 3a";"SUMM3AVER",#N/A,FALSE,"Summary Design 3a";"SUMM4L994",#N/A,FALSE,"Summary Design 4a";"SUMM4L4100",#N/A,FALSE,"Summary Design 4a";"SUMM4AVER",#N/A,FALSE,"Summary Design 4a";"SUMM5L4100",#N/A,FALSE,"Summary Design 5a";"SUMM5L994",#N/A,FALSE,"Summary Design 5a";"SUMM5AVER",#N/A,FALSE,"Summary Design 5a";"SUMM6L4100",#N/A,FALSE,"Summary Design 6a";"SUMM6L994",#N/A,FALSE,"Summary Design 6a";"SUMM6AVER",#N/A,FALSE,"Summary Design 6a"}</definedName>
    <definedName name="wrn.SRDUNITCOST." hidden="1">{"HEADER",#N/A,FALSE,"Header";"ROADMAP",#N/A,FALSE,"Road Map";"SHOVEL4100",#N/A,FALSE,"Shovel";"TRUCKCOST",#N/A,FALSE,"Trucks";"RH200COST",#N/A,FALSE,"RH200";"CAT994COST",#N/A,FALSE,"Service_Eq.";"CATD10RCOST",#N/A,FALSE,"Service_Eq.";"CAT16HCOST",#N/A,FALSE,"Service_Eq.";"CAT854COST",#N/A,FALSE,"Service_Eq.";"WATERCARTCOST",#N/A,FALSE,"Service_Eq.";"FORKLIFTCOST",#N/A,FALSE,"Service_Eq.";"BACKHOECOST",#N/A,FALSE,"Service_Eq.";"LOWLOADERCOST",#N/A,FALSE,"Service_Eq.";"SUPPORTEQUIPCOST",#N/A,FALSE,"Service_Eq.";"DRILLCOST",#N/A,FALSE,"Drill"}</definedName>
    <definedName name="wrn.Summ." hidden="1">{#N/A,#N/A,FALSE,"SUMMARY"}</definedName>
    <definedName name="wrn.summar_comsat1" hidden="1">{"summary",#N/A,FALSE,"comsat"}</definedName>
    <definedName name="wrn.SUMMARY." hidden="1">{"SUMMARY 1",#N/A,FALSE,"Summary";"SUMMARY 2",#N/A,FALSE,"Summary";"SUMMARY 3",#N/A,FALSE,"Summary"}</definedName>
    <definedName name="wrn.Summary._.for._.2001." hidden="1">{"Annual Summary",#N/A,FALSE,"Summary"}</definedName>
    <definedName name="wrn.Summary._.results." hidden="1">{"key inputs",#N/A,TRUE,"Key Inputs";"key outputs",#N/A,TRUE,"Outputs";"Other inputs",#N/A,TRUE,"Other Inputs";"Revenue",#N/A,TRUE,"Rev"}</definedName>
    <definedName name="wrn.Summary._.Sheet._.only." hidden="1">{#N/A,#N/A,FALSE,"Summary"}</definedName>
    <definedName name="wrn.Summary._.Sheet._.only._2" hidden="1">{#N/A,#N/A,FALSE,"Summary"}</definedName>
    <definedName name="wrn.Summary._.Sheet._.only._3" hidden="1">{#N/A,#N/A,FALSE,"Summary"}</definedName>
    <definedName name="wrn.Summary._.Sheet._.only._4" hidden="1">{#N/A,#N/A,FALSE,"Summary"}</definedName>
    <definedName name="wrn.Summary._.Sheet._.only._5" hidden="1">{#N/A,#N/A,FALSE,"Summary"}</definedName>
    <definedName name="wrn.SUMMARY._1" hidden="1">{"SUMMARY 1",#N/A,FALSE,"Summary";"SUMMARY 2",#N/A,FALSE,"Summary";"SUMMARY 3",#N/A,FALSE,"Summary"}</definedName>
    <definedName name="wrn.SUMMARY._2" hidden="1">{"SUMMARY 1",#N/A,FALSE,"Summary";"SUMMARY 2",#N/A,FALSE,"Summary";"SUMMARY 3",#N/A,FALSE,"Summary"}</definedName>
    <definedName name="wrn.SUMMARY._3" hidden="1">{"SUMMARY 1",#N/A,FALSE,"Summary";"SUMMARY 2",#N/A,FALSE,"Summary";"SUMMARY 3",#N/A,FALSE,"Summary"}</definedName>
    <definedName name="wrn.SUMMARY._4" hidden="1">{"SUMMARY 1",#N/A,FALSE,"Summary";"SUMMARY 2",#N/A,FALSE,"Summary";"SUMMARY 3",#N/A,FALSE,"Summary"}</definedName>
    <definedName name="wrn.SUMMARY._5" hidden="1">{"SUMMARY 1",#N/A,FALSE,"Summary";"SUMMARY 2",#N/A,FALSE,"Summary";"SUMMARY 3",#N/A,FALSE,"Summary"}</definedName>
    <definedName name="wrn.summary_comsat." hidden="1">{"summary",#N/A,FALSE,"comsat"}</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_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Return." hidden="1">{"taxreturn",#N/A,FALSE,"P&amp;L"}</definedName>
    <definedName name="wrn.TEST." hidden="1">{#N/A,#N/A,FALSE,"MGH income-Support";#N/A,#N/A,FALSE,"MGN balance sheet-Support"}</definedName>
    <definedName name="wrn.teste." hidden="1">{#N/A,#N/A,TRUE,"indice";#N/A,#N/A,TRUE,"indicadores";#N/A,#N/A,TRUE,"comentarios"}</definedName>
    <definedName name="wrn.Textron." hidden="1">{#N/A,#N/A,FALSE,"IS";#N/A,#N/A,FALSE,"SG";#N/A,#N/A,FALSE,"FF";#N/A,#N/A,FALSE,"BS";#N/A,#N/A,FALSE,"DCF";#N/A,#N/A,FALSE,"EVA";#N/A,#N/A,FALSE,"Air";#N/A,#N/A,FALSE,"Car";#N/A,#N/A,FALSE,"Ind";#N/A,#N/A,FALSE,"Sys";#N/A,#N/A,FALSE,"Fin";#N/A,#N/A,FALSE,"Prl";#N/A,#N/A,FALSE,"Ces";#N/A,#N/A,FALSE,"Bell";#N/A,#N/A,FALSE,"Com1";#N/A,#N/A,FALSE,"Com2";#N/A,#N/A,FALSE,"IBES";#N/A,#N/A,FALSE,"EV hist"}</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nsPrcd_123." hidden="1">{#N/A,#N/A,TRUE,"TransPrcd 1";#N/A,#N/A,TRUE,"TransPrcd 2";#N/A,#N/A,TRUE,"TransPrcd 3"}</definedName>
    <definedName name="wrn.U.S.._.Industries._.Inc.." hidden="1">{#N/A,#N/A,TRUE,"IS";#N/A,#N/A,TRUE,"SG";#N/A,#N/A,TRUE,"FF";#N/A,#N/A,TRUE,"BS";#N/A,#N/A,TRUE,"DCF";#N/A,#N/A,TRUE,"Int";#N/A,#N/A,TRUE,"Consumer";#N/A,#N/A,TRUE,"Building";#N/A,#N/A,TRUE,"Industrial"}</definedName>
    <definedName name="wrn.UEG._.Operating._.Report."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NDERGROUND." hidden="1">{"UGRND 1",#N/A,FALSE,"UG";"UGRND 2",#N/A,FALSE,"UG";"UGRND 3",#N/A,FALSE,"UG";"UGRND 4",#N/A,FALSE,"UG";"UGRND 5",#N/A,FALSE,"UG";"UGRND 6",#N/A,FALSE,"UG";"UGRND 7",#N/A,FALSE,"UG";"UGRND 8",#N/A,FALSE,"UG";"UGRND 9",#N/A,FALSE,"UG";"UGRND 10",#N/A,FALSE,"UG";"UGRND STOPES",#N/A,FALSE,"UG"}</definedName>
    <definedName name="wrn.UNDERGROUND._1" hidden="1">{"UGRND 1",#N/A,FALSE,"UG";"UGRND 2",#N/A,FALSE,"UG";"UGRND 3",#N/A,FALSE,"UG";"UGRND 4",#N/A,FALSE,"UG";"UGRND 5",#N/A,FALSE,"UG";"UGRND 6",#N/A,FALSE,"UG";"UGRND 7",#N/A,FALSE,"UG";"UGRND 8",#N/A,FALSE,"UG";"UGRND 9",#N/A,FALSE,"UG";"UGRND 10",#N/A,FALSE,"UG";"UGRND STOPES",#N/A,FALSE,"UG"}</definedName>
    <definedName name="wrn.UNDERGROUND._2" hidden="1">{"UGRND 1",#N/A,FALSE,"UG";"UGRND 2",#N/A,FALSE,"UG";"UGRND 3",#N/A,FALSE,"UG";"UGRND 4",#N/A,FALSE,"UG";"UGRND 5",#N/A,FALSE,"UG";"UGRND 6",#N/A,FALSE,"UG";"UGRND 7",#N/A,FALSE,"UG";"UGRND 8",#N/A,FALSE,"UG";"UGRND 9",#N/A,FALSE,"UG";"UGRND 10",#N/A,FALSE,"UG";"UGRND STOPES",#N/A,FALSE,"UG"}</definedName>
    <definedName name="wrn.UNDERGROUND._3" hidden="1">{"UGRND 1",#N/A,FALSE,"UG";"UGRND 2",#N/A,FALSE,"UG";"UGRND 3",#N/A,FALSE,"UG";"UGRND 4",#N/A,FALSE,"UG";"UGRND 5",#N/A,FALSE,"UG";"UGRND 6",#N/A,FALSE,"UG";"UGRND 7",#N/A,FALSE,"UG";"UGRND 8",#N/A,FALSE,"UG";"UGRND 9",#N/A,FALSE,"UG";"UGRND 10",#N/A,FALSE,"UG";"UGRND STOPES",#N/A,FALSE,"UG"}</definedName>
    <definedName name="wrn.UNDERGROUND._4" hidden="1">{"UGRND 1",#N/A,FALSE,"UG";"UGRND 2",#N/A,FALSE,"UG";"UGRND 3",#N/A,FALSE,"UG";"UGRND 4",#N/A,FALSE,"UG";"UGRND 5",#N/A,FALSE,"UG";"UGRND 6",#N/A,FALSE,"UG";"UGRND 7",#N/A,FALSE,"UG";"UGRND 8",#N/A,FALSE,"UG";"UGRND 9",#N/A,FALSE,"UG";"UGRND 10",#N/A,FALSE,"UG";"UGRND STOPES",#N/A,FALSE,"UG"}</definedName>
    <definedName name="wrn.UNDERGROUND._5" hidden="1">{"UGRND 1",#N/A,FALSE,"UG";"UGRND 2",#N/A,FALSE,"UG";"UGRND 3",#N/A,FALSE,"UG";"UGRND 4",#N/A,FALSE,"UG";"UGRND 5",#N/A,FALSE,"UG";"UGRND 6",#N/A,FALSE,"UG";"UGRND 7",#N/A,FALSE,"UG";"UGRND 8",#N/A,FALSE,"UG";"UGRND 9",#N/A,FALSE,"UG";"UGRND 10",#N/A,FALSE,"UG";"UGRND STOPES",#N/A,FALSE,"UG"}</definedName>
    <definedName name="wrn.usacqveh." hidden="1">{"USBALAN",#N/A,FALSE,"C";"USCASH",#N/A,FALSE,"C";"USDEBT",#N/A,FALSE,"C";"USDEPR",#N/A,FALSE,"C";"usincome",#N/A,FALSE,"C";"USIRR",#N/A,FALSE,"C"}</definedName>
    <definedName name="wrn.Useful._.Stuff." hidden="1">{#N/A,"Full Fill Height for All Products",FALSE,"Shell Thickness";#N/A,"Maximum Allowable Fill Heights",FALSE,"Shell Thickness";#N/A,"Avg Plate thickness with 1mm CA",FALSE,"Shell Thickness";#N/A,"Fill Height to Pass Minimum Plate Thickness (Str 4)",FALSE,"Shell Thickness"}</definedName>
    <definedName name="wrn.VALUATION." hidden="1">{#N/A,#N/A,FALSE,"Valuation Assumptions";#N/A,#N/A,FALSE,"Summary";#N/A,#N/A,FALSE,"DCF";#N/A,#N/A,FALSE,"Valuation";#N/A,#N/A,FALSE,"WACC";#N/A,#N/A,FALSE,"UBVH";#N/A,#N/A,FALSE,"Free Cash Flow"}</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x" hidden="1">{#N/A,#N/A,FALSE,"Valuation Assumptions";#N/A,#N/A,FALSE,"Summary";#N/A,#N/A,FALSE,"DCF";#N/A,#N/A,FALSE,"Valuation";#N/A,#N/A,FALSE,"WACC";#N/A,#N/A,FALSE,"UBVH";#N/A,#N/A,FALSE,"Free Cash Flow"}</definedName>
    <definedName name="wrn.VERSION." hidden="1">{"VERSION",#N/A,FALSE,"Version"}</definedName>
    <definedName name="wrn.VERSION._1" hidden="1">{"VERSION",#N/A,FALSE,"Version"}</definedName>
    <definedName name="wrn.VERSION._2" hidden="1">{"VERSION",#N/A,FALSE,"Version"}</definedName>
    <definedName name="wrn.VERSION._3" hidden="1">{"VERSION",#N/A,FALSE,"Version"}</definedName>
    <definedName name="wrn.VERSION._4" hidden="1">{"VERSION",#N/A,FALSE,"Version"}</definedName>
    <definedName name="wrn.VERSION._5" hidden="1">{"VERSION",#N/A,FALSE,"Version"}</definedName>
    <definedName name="wrn.WEEKLY._.REPORTS." hidden="1">{#N/A,#N/A,FALSE,"NBN";#N/A,#N/A,FALSE,"NBN E";#N/A,#N/A,FALSE,"GROUP"}</definedName>
    <definedName name="wrn.wicor." hidden="1">{#N/A,#N/A,FALSE,"FACTSHEETS";#N/A,#N/A,FALSE,"pump";#N/A,#N/A,FALSE,"filter"}</definedName>
    <definedName name="wrn.Wolf._.and._.Paddington._.PDF._.Printout." hidden="1">{#N/A,#N/A,TRUE,"Codes";#N/A,#N/A,TRUE,"Assumptions";#N/A,#N/A,TRUE,"Woodside";#N/A,#N/A,TRUE,"Shell";#N/A,#N/A,TRUE,"MergeCo";#N/A,#N/A,TRUE,"NWS";#N/A,#N/A,TRUE,"NWS_Domgas";#N/A,#N/A,TRUE,"NWS_Oil";#N/A,#N/A,TRUE,"Laminaria";#N/A,#N/A,TRUE,"VEL";#N/A,#N/A,TRUE,"Sunrise_US";#N/A,#N/A,TRUE,"Sunrise";#N/A,#N/A,TRUE,"WA33P_US";#N/A,#N/A,TRUE,"WA33P_DS";#N/A,#N/A,TRUE,"Legendre";#N/A,#N/A,TRUE,"BMG";#N/A,#N/A,TRUE,"Kipper";#N/A,#N/A,TRUE,"W_Other";#N/A,#N/A,TRUE,"Gorgon";#N/A,#N/A,TRUE,"WA267";#N/A,#N/A,TRUE,"Brutus";#N/A,#N/A,TRUE,"S_Other"}</definedName>
    <definedName name="wrn.Wolf._.and._.Paddington._.PDF._.Printout._1" hidden="1">{#N/A,#N/A,TRUE,"Codes";#N/A,#N/A,TRUE,"Assumptions";#N/A,#N/A,TRUE,"Woodside";#N/A,#N/A,TRUE,"Shell";#N/A,#N/A,TRUE,"MergeCo";#N/A,#N/A,TRUE,"NWS";#N/A,#N/A,TRUE,"NWS_Domgas";#N/A,#N/A,TRUE,"NWS_Oil";#N/A,#N/A,TRUE,"Laminaria";#N/A,#N/A,TRUE,"VEL";#N/A,#N/A,TRUE,"Sunrise_US";#N/A,#N/A,TRUE,"Sunrise";#N/A,#N/A,TRUE,"WA33P_US";#N/A,#N/A,TRUE,"WA33P_DS";#N/A,#N/A,TRUE,"Legendre";#N/A,#N/A,TRUE,"BMG";#N/A,#N/A,TRUE,"Kipper";#N/A,#N/A,TRUE,"W_Other";#N/A,#N/A,TRUE,"Gorgon";#N/A,#N/A,TRUE,"WA267";#N/A,#N/A,TRUE,"Brutus";#N/A,#N/A,TRUE,"S_Other"}</definedName>
    <definedName name="wrn.yy." hidden="1">{"tt",#N/A,FALSE,"Haulage Distances"}</definedName>
    <definedName name="wrn.yy._1" hidden="1">{"tt",#N/A,FALSE,"Haulage Distances"}</definedName>
    <definedName name="wrn.ZZZ." hidden="1">{"CORP COP",#N/A,FALSE,"Corporate"}</definedName>
    <definedName name="wrn.ZZZ._1" hidden="1">{"CORP COP",#N/A,FALSE,"Corporate"}</definedName>
    <definedName name="wrn.ZZZ._2" hidden="1">{"CORP COP",#N/A,FALSE,"Corporate"}</definedName>
    <definedName name="wrn.ZZZ._3" hidden="1">{"CORP COP",#N/A,FALSE,"Corporate"}</definedName>
    <definedName name="wrn.ZZZ._4" hidden="1">{"CORP COP",#N/A,FALSE,"Corporate"}</definedName>
    <definedName name="wrn.ZZZ._5" hidden="1">{"CORP COP",#N/A,FALSE,"Corporate"}</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2.today" hidden="1">{#N/A,#N/A,TRUE,"Indicators";#N/A,#N/A,TRUE,"Management Summary";#N/A,#N/A,TRUE,"Operational summary";#N/A,#N/A,TRUE,"Assumptions"}</definedName>
    <definedName name="wrn2.today_1" hidden="1">{#N/A,#N/A,TRUE,"Indicators";#N/A,#N/A,TRUE,"Management Summary";#N/A,#N/A,TRUE,"Operational summary";#N/A,#N/A,TRUE,"Assumptions"}</definedName>
    <definedName name="wrnallpagesx"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vu.Datafin_Copy."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wvu.Datafin2_Copy."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wvu.Datamkt_Copy." hidden="1">{TRUE,TRUE,-1.25,-15.5,484.5,253.5,FALSE,TRUE,TRUE,TRUE,0,1,#N/A,1,#N/A,20.609756097561,18.6153846153846,1,FALSE,FALSE,3,TRUE,1,FALSE,75,"Swvu.Datamkt_Copy.","ACwvu.Datamkt_Copy.",#N/A,FALSE,FALSE,0.393700787401575,0.393700787401575,0.984251968503937,0.78740157480315,2,"","&amp;L&amp;""SG Logo Admin.,Normal""SOCGADUMIN&amp;C&amp;""Times New Roman,Normal""&amp;P/&amp;N&amp;R&amp;""Times New Roman,Normal""&amp;F - &amp;D - &amp;T",FALSE,FALSE,FALSE,FALSE,1,#N/A,1,1,FALSE,FALSE,#N/A,#N/A,FALSE,FALSE,FALSE,9,65532,65532,FALSE,FALSE,TRUE,TRUE,TRUE}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aisie." hidden="1">{TRUE,TRUE,-1.25,-15.5,772.5,423.75,FALSE,TRUE,TRUE,TRUE,0,1,2,8,12,1,4,4,TRUE,TRUE,3,TRUE,1,TRUE,130,"Swvu.Saisie.","ACwvu.Saisie.",#N/A,FALSE,FALSE,0.393700787401575,0.590551181102362,0.590551181102362,0.590551181102362,2,"&amp;RAnnexes","&amp;L&amp;""SG Logo Admin.,Normal""GADMIN&amp;R &amp;P",FALSE,FALSE,FALSE,FALSE,1,#N/A,1,1,FALSE,FALSE,#N/A,"Cwvu.Saisie.",FALSE,FALSE,FALSE,9,65532,65532,FALSE,FALSE,TRUE,TRUE,TRUE}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hidden="1">{"Income Statement",#N/A,FALSE,"Annual";"Balance Sheet",#N/A,FALSE,"Annual";"Cash Flow Statement",#N/A,FALSE,"Annual";"ROIC",#N/A,FALSE,"Annual"}</definedName>
    <definedName name="www" hidden="1">{"June",#N/A,FALSE,"June"}</definedName>
    <definedName name="www_1" hidden="1">{"June",#N/A,FALSE,"June"}</definedName>
    <definedName name="wwwwwwwwww" hidden="1">{#N/A,#N/A,TRUE,"A-site";#N/A,#N/A,TRUE,"B-Buildings";#N/A,#N/A,TRUE,"c-out-of-fence";#N/A,#N/A,TRUE,"d-proj.infr.";#N/A,#N/A,TRUE,"e- land"}</definedName>
    <definedName name="x" hidden="1">{#N/A,#N/A,FALSE,"sched";#N/A,#N/A,FALSE,"dists";#N/A,#N/A,FALSE,"ports";#N/A,#N/A,FALSE,"service"}</definedName>
    <definedName name="xaaxx"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xd" hidden="1">'[53]#REF'!#REF!</definedName>
    <definedName name="xqsx" hidden="1">{#N/A,#N/A,FALSE,"IS";#N/A,#N/A,FALSE,"FF";#N/A,#N/A,FALSE,"BS";#N/A,#N/A,FALSE,"DCF";#N/A,#N/A,FALSE,"EVA";#N/A,#N/A,FALSE,"%";#N/A,#N/A,FALSE,"WTF";#N/A,#N/A,FALSE,"Spec";#N/A,#N/A,FALSE,"Gen"}</definedName>
    <definedName name="XREF_COLUMN_1" hidden="1">'[54]Amt due to Related companies'!#REF!</definedName>
    <definedName name="XREF_COLUMN_10" hidden="1">#REF!</definedName>
    <definedName name="XREF_COLUMN_11" hidden="1">#REF!</definedName>
    <definedName name="XREF_COLUMN_12" hidden="1">#REF!</definedName>
    <definedName name="XREF_COLUMN_13" hidden="1">#REF!</definedName>
    <definedName name="XREF_COLUMN_14" hidden="1">'[54]Indirect tax payable'!#REF!</definedName>
    <definedName name="XREF_COLUMN_15" hidden="1">'[54]Other creditors'!#REF!</definedName>
    <definedName name="XREF_COLUMN_16" hidden="1">#REF!</definedName>
    <definedName name="XREF_COLUMN_17" hidden="1">[54]AP!#REF!</definedName>
    <definedName name="XREF_COLUMN_18" hidden="1">#REF!</definedName>
    <definedName name="XREF_COLUMN_19" hidden="1">#REF!</definedName>
    <definedName name="XREF_COLUMN_2" hidden="1">#REF!</definedName>
    <definedName name="XREF_COLUMN_20" hidden="1">#REF!</definedName>
    <definedName name="XREF_COLUMN_21" hidden="1">'[54]Accrued expenses'!#REF!</definedName>
    <definedName name="XREF_COLUMN_22" hidden="1">'[54]Indirect tax payable'!#REF!</definedName>
    <definedName name="XREF_COLUMN_23" hidden="1">'[54]Other creditors'!#REF!</definedName>
    <definedName name="XREF_COLUMN_24" hidden="1">'[54]Amt due to Related companies'!#REF!</definedName>
    <definedName name="XREF_COLUMN_25" hidden="1">'[54]Amt due to Related companies'!#REF!</definedName>
    <definedName name="XREF_COLUMN_26" hidden="1">#REF!</definedName>
    <definedName name="XREF_COLUMN_27" hidden="1">[54]AP!#REF!</definedName>
    <definedName name="XREF_COLUMN_28" hidden="1">#REF!</definedName>
    <definedName name="XREF_COLUMN_29" hidden="1">[54]AP!#REF!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'[54]Indirect tax payable'!#REF!</definedName>
    <definedName name="XREF_COLUMN_36" hidden="1">#REF!</definedName>
    <definedName name="XREF_COLUMN_37" hidden="1">#REF!</definedName>
    <definedName name="XREF_COLUMN_38" hidden="1">'[54]Other creditors'!#REF!</definedName>
    <definedName name="XREF_COLUMN_39" hidden="1">'[54]Accrued expenses'!#REF!</definedName>
    <definedName name="XREF_COLUMN_4" hidden="1">#REF!</definedName>
    <definedName name="XREF_COLUMN_40" hidden="1">'[54]Amt due to Related companies'!#REF!</definedName>
    <definedName name="XREF_COLUMN_41" hidden="1">'[54]Amt due to Related companies'!#REF!</definedName>
    <definedName name="XREF_COLUMN_42" hidden="1">'[54]Accrued expenses'!#REF!</definedName>
    <definedName name="XREF_COLUMN_43" hidden="1">'[54]Other creditors'!#REF!</definedName>
    <definedName name="XREF_COLUMN_44" hidden="1">#REF!</definedName>
    <definedName name="XREF_COLUMN_48" hidden="1">'[54]Indirect tax payable'!#REF!</definedName>
    <definedName name="XREF_COLUMN_49" hidden="1">'[54]Amt due to Related companies'!#REF!</definedName>
    <definedName name="XREF_COLUMN_5" hidden="1">#REF!</definedName>
    <definedName name="XREF_COLUMN_50" hidden="1">#REF!</definedName>
    <definedName name="XREF_COLUMN_51" hidden="1">[54]AP!#REF!</definedName>
    <definedName name="XREF_COLUMN_52" hidden="1">#REF!</definedName>
    <definedName name="XREF_COLUMN_53" hidden="1">#REF!</definedName>
    <definedName name="XREF_COLUMN_54" hidden="1">#REF!</definedName>
    <definedName name="XREF_COLUMN_55" hidden="1">'[54]Accrued expenses'!#REF!</definedName>
    <definedName name="XREF_COLUMN_56" hidden="1">'[54]Indirect tax payable'!#REF!</definedName>
    <definedName name="XREF_COLUMN_57" hidden="1">#REF!</definedName>
    <definedName name="XREF_COLUMN_58" hidden="1">'[54]Other creditors'!#REF!</definedName>
    <definedName name="XREF_COLUMN_59" hidden="1">'[54]Amt due to Related companies'!#REF!</definedName>
    <definedName name="XREF_COLUMN_6" hidden="1">#REF!</definedName>
    <definedName name="XREF_COLUMN_62" hidden="1">#REF!</definedName>
    <definedName name="XREF_COLUMN_65" hidden="1">#REF!</definedName>
    <definedName name="XREF_COLUMN_7" hidden="1">#REF!</definedName>
    <definedName name="XREF_COLUMN_8" hidden="1">#REF!</definedName>
    <definedName name="XREF_COLUMN_9" hidden="1">[54]AP!#REF!</definedName>
    <definedName name="XRefActiveRow" hidden="1">#REF!</definedName>
    <definedName name="XRefColumnsCount" hidden="1">13</definedName>
    <definedName name="XRefCopy1" hidden="1">'[54]Amt due to Related companies'!#REF!</definedName>
    <definedName name="XRefCopy10" hidden="1">#REF!</definedName>
    <definedName name="XRefCopy10Row" hidden="1">[55]XREF!#REF!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[56]XREF!$A$10:$IV$10</definedName>
    <definedName name="XRefCopy1Row" hidden="1">#REF!</definedName>
    <definedName name="XRefCopy2" hidden="1">'[55]FA-MV-2001'!#REF!</definedName>
    <definedName name="XRefCopy20" hidden="1">#REF!</definedName>
    <definedName name="XRefCopy20Row" hidden="1">[56]XREF!$A$13:$IV$13</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[56]XREF!$A$9:$IV$9</definedName>
    <definedName name="XRefCopy24" hidden="1">#REF!</definedName>
    <definedName name="XRefCopy24Row" hidden="1">[55]XREF!#REF!</definedName>
    <definedName name="XRefCopy25" hidden="1">#REF!</definedName>
    <definedName name="XRefCopy25Row" hidden="1">[55]XREF!#REF!</definedName>
    <definedName name="XRefCopy26" hidden="1">#REF!</definedName>
    <definedName name="XRefCopy26Row" hidden="1">[55]XREF!#REF!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[55]XREF!#REF!</definedName>
    <definedName name="XRefCopy37" hidden="1">#REF!</definedName>
    <definedName name="XRefCopy37Row" hidden="1">[56]XREF!$A$12:$IV$12</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Row" hidden="1">#REF!</definedName>
    <definedName name="XRefCopy48" hidden="1">#REF!</definedName>
    <definedName name="XRefCopy49" hidden="1">#REF!</definedName>
    <definedName name="XRefCopy49Row" hidden="1">#REF!</definedName>
    <definedName name="XRefCopy4Row" hidden="1">[55]XREF!#REF!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'[54]Accrued expenses'!#REF!</definedName>
    <definedName name="XRefCopy55Row" hidden="1">#REF!</definedName>
    <definedName name="XRefCopy56" hidden="1">'[54]Indirect tax payable'!#REF!</definedName>
    <definedName name="XRefCopy56Row" hidden="1">#REF!</definedName>
    <definedName name="XRefCopy57" hidden="1">#REF!</definedName>
    <definedName name="XRefCopy57Row" hidden="1">#REF!</definedName>
    <definedName name="XRefCopy58" hidden="1">'[54]Other creditors'!#REF!</definedName>
    <definedName name="XRefCopy58Row" hidden="1">#REF!</definedName>
    <definedName name="XRefCopy59" hidden="1">'[54]Amt due to Related companies'!#REF!</definedName>
    <definedName name="XRefCopy59Row" hidden="1">#REF!</definedName>
    <definedName name="XRefCopy5Row" hidden="1">[55]XREF!#REF!</definedName>
    <definedName name="XRefCopy6" hidden="1">#REF!</definedName>
    <definedName name="XRefCopy60Row" hidden="1">[54]XREF!#REF!</definedName>
    <definedName name="XRefCopy69Row" hidden="1">[54]XREF!#REF!</definedName>
    <definedName name="XRefCopy6Row" hidden="1">[55]XREF!#REF!</definedName>
    <definedName name="XRefCopy7" hidden="1">#REF!</definedName>
    <definedName name="XRefCopy70Row" hidden="1">[54]XREF!#REF!</definedName>
    <definedName name="XRefCopy73Row" hidden="1">[54]XREF!#REF!</definedName>
    <definedName name="XRefCopy75" hidden="1">#REF!</definedName>
    <definedName name="XRefCopy75Row" hidden="1">[54]XREF!#REF!</definedName>
    <definedName name="XRefCopy7Row" hidden="1">#REF!</definedName>
    <definedName name="XRefCopy8" hidden="1">#REF!</definedName>
    <definedName name="XRefCopy8Row" hidden="1">#REF!</definedName>
    <definedName name="XRefCopy9" hidden="1">#REF!</definedName>
    <definedName name="XRefCopy9Row" hidden="1">[55]XREF!#REF!</definedName>
    <definedName name="XRefCopyRangeCount" hidden="1">21</definedName>
    <definedName name="XRefPaste1" hidden="1">'[55]FA-MV-2001'!#REF!</definedName>
    <definedName name="XRefPaste10" hidden="1">#REF!</definedName>
    <definedName name="XRefPaste10Row" hidden="1">[55]XREF!#REF!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Row" hidden="1">#REF!</definedName>
    <definedName name="XRefPaste1Row" hidden="1">#REF!</definedName>
    <definedName name="XRefPaste2" hidden="1">'[54]Amt due to Related companies'!#REF!</definedName>
    <definedName name="XRefPaste20" hidden="1">'[54]Other creditors'!#REF!</definedName>
    <definedName name="XRefPaste20Row" hidden="1">#REF!</definedName>
    <definedName name="XRefPaste21" hidden="1">'[54]Amt due to Related companies'!#REF!</definedName>
    <definedName name="XRefPaste21Row" hidden="1">#REF!</definedName>
    <definedName name="XRefPaste22" hidden="1">'[54]Amt due to Related companies'!#REF!</definedName>
    <definedName name="XRefPaste22Row" hidden="1">#REF!</definedName>
    <definedName name="XRefPaste23" hidden="1">[54]AP!#REF!</definedName>
    <definedName name="XRefPaste23Row" hidden="1">#REF!</definedName>
    <definedName name="XRefPaste24" hidden="1">[54]AP!#REF!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[56]XREF!$A$15:$IV$15</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[56]XREF!$A$5:$IV$5</definedName>
    <definedName name="XRefPaste31" hidden="1">'[54]Indirect tax payable'!#REF!</definedName>
    <definedName name="XRefPaste31Row" hidden="1">[56]XREF!$A$1:$IV$1</definedName>
    <definedName name="XRefPaste32Row" hidden="1">[56]XREF!$A$7:$IV$7</definedName>
    <definedName name="XRefPaste33" hidden="1">#REF!</definedName>
    <definedName name="XRefPaste33Row" hidden="1">[56]XREF!$A$2:$IV$2</definedName>
    <definedName name="XRefPaste34" hidden="1">#REF!</definedName>
    <definedName name="XRefPaste34Row" hidden="1">[56]XREF!$A$3:$IV$3</definedName>
    <definedName name="XRefPaste35" hidden="1">'[54]Other creditors'!#REF!</definedName>
    <definedName name="XRefPaste35Row" hidden="1">#REF!</definedName>
    <definedName name="XRefPaste36" hidden="1">'[54]Accrued expenses'!#REF!</definedName>
    <definedName name="XRefPaste36Row" hidden="1">[56]XREF!$A$11:$IV$11</definedName>
    <definedName name="XRefPaste37" hidden="1">'[54]Amt due to Related companies'!#REF!</definedName>
    <definedName name="XRefPaste37Row" hidden="1">[56]XREF!$A$8:$IV$8</definedName>
    <definedName name="XRefPaste38" hidden="1">'[54]Amt due to Related companies'!#REF!</definedName>
    <definedName name="XRefPaste38Row" hidden="1">[56]XREF!$A$14:$IV$14</definedName>
    <definedName name="XRefPaste39" hidden="1">'[54]Accrued expenses'!#REF!</definedName>
    <definedName name="XRefPaste39Row" hidden="1">[56]XREF!$A$4:$IV$4</definedName>
    <definedName name="XRefPaste3Row" hidden="1">[55]XREF!#REF!</definedName>
    <definedName name="XRefPaste4" hidden="1">[54]AP!#REF!</definedName>
    <definedName name="XRefPaste40" hidden="1">'[54]Other creditors'!#REF!</definedName>
    <definedName name="XRefPaste40Row" hidden="1">#REF!</definedName>
    <definedName name="XRefPaste41" hidden="1">'[54]Amt due to Related companies'!#REF!</definedName>
    <definedName name="XRefPaste41Row" hidden="1">#REF!</definedName>
    <definedName name="XRefPaste42Row" hidden="1">#REF!</definedName>
    <definedName name="XRefPaste43Row" hidden="1">#REF!</definedName>
    <definedName name="XRefPaste44" hidden="1">#REF!</definedName>
    <definedName name="XRefPaste44Row" hidden="1">#REF!</definedName>
    <definedName name="XRefPaste45" hidden="1">'[54]Indirect tax payable'!#REF!</definedName>
    <definedName name="XRefPaste45Row" hidden="1">#REF!</definedName>
    <definedName name="XRefPaste46Row" hidden="1">#REF!</definedName>
    <definedName name="XRefPaste47" hidden="1">[54]AP!#REF!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[55]XREF!#REF!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'[54]Other creditors'!#REF!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Row" hidden="1">[54]XREF!#REF!</definedName>
    <definedName name="XRefPaste5Row" hidden="1">[55]XREF!#REF!</definedName>
    <definedName name="XRefPaste6" hidden="1">#REF!</definedName>
    <definedName name="XRefPaste61" hidden="1">#REF!</definedName>
    <definedName name="XRefPaste61Row" hidden="1">[54]XREF!#REF!</definedName>
    <definedName name="XRefPaste65Row" hidden="1">[54]XREF!#REF!</definedName>
    <definedName name="XRefPaste66Row" hidden="1">[54]XREF!#REF!</definedName>
    <definedName name="XRefPaste68Row" hidden="1">[54]XREF!#REF!</definedName>
    <definedName name="XRefPaste6Row" hidden="1">[55]XREF!#REF!</definedName>
    <definedName name="XRefPaste7" hidden="1">#REF!</definedName>
    <definedName name="XRefPaste7Row" hidden="1">[55]XREF!#REF!</definedName>
    <definedName name="XRefPaste8" hidden="1">#REF!</definedName>
    <definedName name="XRefPaste8Row" hidden="1">[55]XREF!#REF!</definedName>
    <definedName name="XRefPaste9" hidden="1">#REF!</definedName>
    <definedName name="XRefPaste9Row" hidden="1">[55]XREF!#REF!</definedName>
    <definedName name="XRefPasteRangeCount" hidden="1">27</definedName>
    <definedName name="XX" hidden="1">{#N/A,#N/A,FALSE,"Budget Underground";#N/A,#N/A,FALSE,"Budget Open Pit";#N/A,#N/A,FALSE,"Budget Maintenance";#N/A,#N/A,FALSE,"Budget Administration";#N/A,#N/A,FALSE,"Budget OH&amp;S &amp; MinRes";#N/A,#N/A,FALSE,"Budget IA";#N/A,#N/A,FALSE,"Budget Environment";#N/A,#N/A,FALSE,"Budget Exploration"}</definedName>
    <definedName name="XX_1" hidden="1">{#N/A,#N/A,FALSE,"Budget Underground";#N/A,#N/A,FALSE,"Budget Open Pit";#N/A,#N/A,FALSE,"Budget Maintenance";#N/A,#N/A,FALSE,"Budget Administration";#N/A,#N/A,FALSE,"Budget OH&amp;S &amp; MinRes";#N/A,#N/A,FALSE,"Budget IA";#N/A,#N/A,FALSE,"Budget Environment";#N/A,#N/A,FALSE,"Budget Exploration"}</definedName>
    <definedName name="xxx"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xxx_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xxxx" hidden="1">{"key inputs",#N/A,FALSE,"Key Inputs";"key outputs",#N/A,FALSE,"Outputs";"Other inputs",#N/A,FALSE,"Other Inputs";"cashflow",#N/A,FALSE,"Statemnts"}</definedName>
    <definedName name="xxxxx" hidden="1">{#N/A,#N/A,TRUE,"259020CIPAug";#N/A,#N/A,TRUE,"259020CIPAug (2)"}</definedName>
    <definedName name="xxxxx_1" hidden="1">{#N/A,#N/A,TRUE,"259020CIPAug";#N/A,#N/A,TRUE,"259020CIPAug (2)"}</definedName>
    <definedName name="XXXXXXX" hidden="1">{#N/A,#N/A,TRUE,"Main assumptions";#N/A,#N/A,TRUE,"Subscriber projections";#N/A,#N/A,TRUE,"Revenues";#N/A,#N/A,TRUE,"Opex";#N/A,#N/A,TRUE,"Capex";#N/A,#N/A,TRUE,"Working capital";#N/A,#N/A,TRUE,"P&amp;L";#N/A,#N/A,TRUE,"Cash";#N/A,#N/A,TRUE,"Balance";#N/A,#N/A,TRUE,"Valuation";#N/A,#N/A,TRUE,"Bench"}</definedName>
    <definedName name="xyz" hidden="1">{"Deal information sheet",#N/A,TRUE,"MBOco";"Projected P and L Accounts",#N/A,TRUE,"MBOco";"Projected Balance Sheet",#N/A,TRUE,"MBOco";"Projected Cash Flows",#N/A,TRUE,"MBOco"}</definedName>
    <definedName name="y" hidden="1">[41]!x-1 &amp; "." &amp; MAX(1,COUNTA(INDEX(#REF!,MATCH([41]!x-1,#REF!,FALSE)):#REF!))</definedName>
    <definedName name="Yorsri" hidden="1">DSCRTarget</definedName>
    <definedName name="yy" hidden="1">{"key inputs",#N/A,FALSE,"Key Inputs";"key outputs",#N/A,FALSE,"Outputs";"Other inputs",#N/A,FALSE,"Other Inputs";"cashflow",#N/A,FALSE,"Statemnts"}</definedName>
    <definedName name="yyy" hidden="1">{"key inputs",#N/A,FALSE,"Key Inputs";"key outputs",#N/A,FALSE,"Outputs";"Other inputs",#N/A,FALSE,"Other Inputs";"cashflow",#N/A,FALSE,"Statemnts"}</definedName>
    <definedName name="yyyy" hidden="1">{"key inputs",#N/A,TRUE,"Key Inputs";"key outputs",#N/A,TRUE,"Outputs";"Other inputs",#N/A,TRUE,"Other Inputs";"Revenue",#N/A,TRUE,"Rev"}</definedName>
    <definedName name="YYYYY" hidden="1">{"Compco",#N/A,FALSE,"CWS";"Summary",#N/A,FALSE,"CWS";"WACC",#N/A,FALSE,"CWS"}</definedName>
    <definedName name="YYYYYY" hidden="1">{"PA1",#N/A,FALSE,"BORDMW";"pa2",#N/A,FALSE,"BORDMW";"PA3",#N/A,FALSE,"BORDMW";"PA4",#N/A,FALSE,"BORDMW"}</definedName>
    <definedName name="z" hidden="1">#REF!</definedName>
    <definedName name="Z_08969280_40CC_11D6_A131_0000F80969F7_.wvu.Rows" hidden="1">'[57]Site Detailed Report'!#REF!,'[57]Site Detailed Report'!#REF!</definedName>
    <definedName name="Z_14E129CE_A7C1_11D5_91BA_00306E01C422_.wvu.PrintTitles" hidden="1">[58]INC!$A$8:$IV$13</definedName>
    <definedName name="Z_14E129CF_A7C1_11D5_91BA_00306E01C422_.wvu.PrintTitles" hidden="1">[58]INC!$A$8:$IV$13</definedName>
    <definedName name="Z_194E5B9A_53B1_414D_85B4_862268EA3FD8_.wvu.Cols" hidden="1">#REF!,#REF!</definedName>
    <definedName name="Z_4501CF00_3CB2_11D6_B260_00508B76285C_.wvu.Rows" hidden="1">'[57]Site Detailed Report'!#REF!,'[57]Site Detailed Report'!#REF!</definedName>
    <definedName name="Z_457C99E0_B489_11D4_9586_D18A69491E44_.wvu.FilterData" hidden="1">[59]DataAct!#REF!</definedName>
    <definedName name="Z_4A79B72B_DC22_4363_885C_85183B73F539_.wvu.Cols" hidden="1">'[60]Inputs II'!$D$1:$F$65536,'[60]Inputs II'!$G$1:$I$65536</definedName>
    <definedName name="Z_4E49CBA5_A3DC_11D6_B2F7_00508BFEFA93_.wvu.Rows" hidden="1">'[57]Site Detailed Report'!#REF!,'[57]Site Detailed Report'!#REF!</definedName>
    <definedName name="Z_6664BF98_58A8_4AA7_B274_16B63D099514_.wvu.PrintTitles" hidden="1">#REF!</definedName>
    <definedName name="Z_6664BF98_58A8_4AA7_B274_16B63D099514_.wvu.Rows" hidden="1">#REF!</definedName>
    <definedName name="Z_674E2AC6_91D0_11D3_9813_00C04FFAA779_.wvu.Cols" hidden="1">[34]CONSENSUS!#REF!</definedName>
    <definedName name="Z_674E2AC6_91D0_11D3_9813_00C04FFAA779_.wvu.PrintArea" hidden="1">[34]CONSENSUS!$A$6:$AC$379</definedName>
    <definedName name="Z_674E2AC6_91D0_11D3_9813_00C04FFAA779_.wvu.PrintTitles" hidden="1">[34]CONSENSUS!$A$6:$IV$8</definedName>
    <definedName name="Z_674E2AC8_91D0_11D3_9813_00C04FFAA779_.wvu.PrintArea" hidden="1">[34]CONSENSUS!$A$6:$AC$379</definedName>
    <definedName name="Z_674E2AC8_91D0_11D3_9813_00C04FFAA779_.wvu.PrintTitles" hidden="1">[34]CONSENSUS!$A$6:$IV$8</definedName>
    <definedName name="Z_674E2ACA_91D0_11D3_9813_00C04FFAA779_.wvu.Cols" hidden="1">[34]Croissances!#REF!</definedName>
    <definedName name="Z_674E2ACA_91D0_11D3_9813_00C04FFAA779_.wvu.PrintArea" hidden="1">[34]Croissances!$A$1:$T$72</definedName>
    <definedName name="Z_674E2ACB_91D0_11D3_9813_00C04FFAA779_.wvu.Cols" hidden="1">[34]Marges!#REF!</definedName>
    <definedName name="Z_674E2ACB_91D0_11D3_9813_00C04FFAA779_.wvu.PrintArea" hidden="1">[34]Marges!$A$1:$AA$76</definedName>
    <definedName name="Z_674E2ACC_91D0_11D3_9813_00C04FFAA779_.wvu.Cols" hidden="1">[34]Output!#REF!</definedName>
    <definedName name="Z_674E2ACC_91D0_11D3_9813_00C04FFAA779_.wvu.PrintArea" hidden="1">[34]Output!$A$1:$BJ$95</definedName>
    <definedName name="Z_674E2ACD_91D0_11D3_9813_00C04FFAA779_.wvu.Cols" hidden="1">[34]Croissances!#REF!</definedName>
    <definedName name="Z_674E2ACD_91D0_11D3_9813_00C04FFAA779_.wvu.PrintArea" hidden="1">[34]Croissances!$A$1:$T$72</definedName>
    <definedName name="Z_674E2ACD_91D0_11D3_9813_00C04FFAA779_.wvu.Rows" hidden="1">[34]Croissances!$A$12:$IV$14,[34]Croissances!$A$28:$IV$30</definedName>
    <definedName name="Z_674E2ACE_91D0_11D3_9813_00C04FFAA779_.wvu.Cols" hidden="1">[34]Marges!#REF!</definedName>
    <definedName name="Z_674E2ACE_91D0_11D3_9813_00C04FFAA779_.wvu.PrintArea" hidden="1">[34]Marges!$A$1:$AA$76</definedName>
    <definedName name="Z_674E2ACE_91D0_11D3_9813_00C04FFAA779_.wvu.Rows" hidden="1">[34]Marges!$A$12:$IV$14,[34]Marges!$A$28:$IV$30</definedName>
    <definedName name="Z_674E2ACF_91D0_11D3_9813_00C04FFAA779_.wvu.Cols" hidden="1">[34]Output!$V$1:$X$65536</definedName>
    <definedName name="Z_674E2ACF_91D0_11D3_9813_00C04FFAA779_.wvu.PrintArea" hidden="1">[34]Output!$A$1:$BJ$95</definedName>
    <definedName name="Z_674E2ACF_91D0_11D3_9813_00C04FFAA779_.wvu.Rows" hidden="1">[34]Output!$A$12:$IV$14,[34]Output!$A$83:$IV$85</definedName>
    <definedName name="Z_674E2AD0_91D0_11D3_9813_00C04FFAA779_.wvu.Cols" hidden="1">[34]Croissances!#REF!</definedName>
    <definedName name="Z_674E2AD0_91D0_11D3_9813_00C04FFAA779_.wvu.PrintArea" hidden="1">[34]Croissances!$A$1:$T$72</definedName>
    <definedName name="Z_674E2AD0_91D0_11D3_9813_00C04FFAA779_.wvu.Rows" hidden="1">[34]Croissances!$A$12:$IV$14,[34]Croissances!$A$28:$IV$30</definedName>
    <definedName name="Z_674E2AD1_91D0_11D3_9813_00C04FFAA779_.wvu.Cols" hidden="1">[34]Marges!#REF!</definedName>
    <definedName name="Z_674E2AD1_91D0_11D3_9813_00C04FFAA779_.wvu.PrintArea" hidden="1">[34]Marges!$A$1:$AA$76</definedName>
    <definedName name="Z_674E2AD1_91D0_11D3_9813_00C04FFAA779_.wvu.Rows" hidden="1">[34]Marges!$A$12:$IV$14,[34]Marges!$A$28:$IV$30</definedName>
    <definedName name="Z_674E2AD2_91D0_11D3_9813_00C04FFAA779_.wvu.Cols" hidden="1">[34]Output!$Z$1:$BG$65536</definedName>
    <definedName name="Z_674E2AD2_91D0_11D3_9813_00C04FFAA779_.wvu.PrintArea" hidden="1">[34]Output!$A$1:$BJ$95</definedName>
    <definedName name="Z_674E2AD2_91D0_11D3_9813_00C04FFAA779_.wvu.Rows" hidden="1">[34]Output!$A$12:$IV$14,[34]Output!$A$83:$IV$85</definedName>
    <definedName name="Z_674E2AD3_91D0_11D3_9813_00C04FFAA779_.wvu.PrintArea" hidden="1">[34]CONSENSUS!$A$6:$AC$379</definedName>
    <definedName name="Z_674E2AD3_91D0_11D3_9813_00C04FFAA779_.wvu.PrintTitles" hidden="1">[34]CONSENSUS!$A$6:$IV$8</definedName>
    <definedName name="Z_674E2AD3_91D0_11D3_9813_00C04FFAA779_.wvu.Rows" hidden="1">[34]CONSENSUS!$A$1:$IV$5</definedName>
    <definedName name="Z_79D4F3D2_706D_11D1_B9B7_00A024665DC8_.wvu.Cols" hidden="1">#REF!</definedName>
    <definedName name="Z_79D4F3D2_706D_11D1_B9B7_00A024665DC8_.wvu.Rows" hidden="1">#REF!,#REF!</definedName>
    <definedName name="Z_7BA556F5_54D8_11D5_A01A_F3F642D11487_.wvu.PrintTitles" hidden="1">#REF!</definedName>
    <definedName name="Z_82A713E0_6943_11D4_BE9F_0010A4B0D9C7_.wvu.Cols" hidden="1">#REF!</definedName>
    <definedName name="Z_82A713E0_6943_11D4_BE9F_0010A4B0D9C7_.wvu.Rows" hidden="1">#REF!,#REF!</definedName>
    <definedName name="Z_86D17A40_67AF_11D4_BE9F_0010A4C47286_.wvu.FilterData" hidden="1">[59]DataAct!#REF!</definedName>
    <definedName name="Z_86D17A4F_67AF_11D4_BE9F_0010A4C47286_.wvu.FilterData" hidden="1">[59]DataAct!#REF!</definedName>
    <definedName name="Z_8769F6E1_0FBA_11D5_BD51_00C04F0763CB_.wvu.Cols" hidden="1">#REF!</definedName>
    <definedName name="Z_954171C1_B0CF_11D4_9586_C4C4470EA652_.wvu.FilterData" hidden="1">[59]DataAct!#REF!</definedName>
    <definedName name="Z_954171C6_B0CF_11D4_9586_C4C4470EA652_.wvu.FilterData" hidden="1">[59]DataAct!#REF!</definedName>
    <definedName name="Z_9E194B60_6CD5_11D6_8D5E_0080C8FD99DB_.wvu.Rows" hidden="1">'[57]Site Detailed Report'!#REF!,'[57]Site Detailed Report'!#REF!</definedName>
    <definedName name="Z_AB2A6F27_70ED_11D1_AD76_444553540000_.wvu.Cols" hidden="1">#REF!</definedName>
    <definedName name="Z_AB2A6F27_70ED_11D1_AD76_444553540000_.wvu.Rows" hidden="1">#REF!,#REF!</definedName>
    <definedName name="Z_B353C461_E47E_11D3_9F17_9F7735ADF445_.wvu.PrintArea" hidden="1">#REF!</definedName>
    <definedName name="Z_B6615E22_B0C4_11D4_9586_D4E81DC95A44_.wvu.FilterData" hidden="1">[59]DataAct!#REF!</definedName>
    <definedName name="Z_BCCE95A1_850E_11D6_94AC_0002B3321F85_.wvu.Cols" hidden="1">#REF!</definedName>
    <definedName name="Z_BCCE95A1_850E_11D6_94AC_0002B3321F85_.wvu.PrintTitles" hidden="1">[58]INC!$A$8:$IV$13</definedName>
    <definedName name="Z_BEABC214_6C4C_11D6_92C1_00306E01C422_.wvu.Cols" hidden="1">#REF!</definedName>
    <definedName name="Z_BEABC214_6C4C_11D6_92C1_00306E01C422_.wvu.PrintTitles" hidden="1">[58]INC!$A$8:$IV$13</definedName>
    <definedName name="Z_C60B3282_730D_11D6_A130_0000F810A2E9_.wvu.Rows" hidden="1">'[57]Site Detailed Report'!#REF!,'[57]Site Detailed Report'!#REF!</definedName>
    <definedName name="Z_CFB7B7F4_1D0A_11D5_9586_DD7024B77949_.wvu.FilterData" hidden="1">[59]DataAct!#REF!</definedName>
    <definedName name="Z_FE724EBA_67D3_43FD_81E0_0C4D031A030F_.wvu.PrintTitles" hidden="1">[61]FS!$A$1:$B$65536,[61]FS!$A$3:$IV$3</definedName>
    <definedName name="zaswe" hidden="1">{"April",#N/A,FALSE,"April"}</definedName>
    <definedName name="zaswe_1" hidden="1">{"April",#N/A,FALSE,"April"}</definedName>
    <definedName name="zPack"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tax"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z" hidden="1">{"key inputs",#N/A,TRUE,"Key Inputs";"key outputs",#N/A,TRUE,"Outputs";"Other inputs",#N/A,TRUE,"Other Inputs";"Revenue",#N/A,TRUE,"Rev"}</definedName>
    <definedName name="zzz" hidden="1">{"key inputs",#N/A,FALSE,"Key Inputs";"key outputs",#N/A,FALSE,"Outputs";"Other inputs",#N/A,FALSE,"Other Inputs";"cashflow",#N/A,FALSE,"Statemnts"}</definedName>
    <definedName name="zzzz" hidden="1">{"key inputs",#N/A,FALSE,"Key Inputs";"key outputs",#N/A,FALSE,"Outputs";"Other inputs",#N/A,FALSE,"Other Inputs";"cashflow",#N/A,FALSE,"Statemnts"}</definedName>
    <definedName name="zzzzz" hidden="1">{"key inputs",#N/A,TRUE,"Key Inputs";"key outputs",#N/A,TRUE,"Outputs";"Other inputs",#N/A,TRUE,"Other Inputs";"Revenue",#N/A,TRUE,"Rev"}</definedName>
    <definedName name="zzzzzz" hidden="1">{"key inputs",#N/A,TRUE,"Key Inputs";"key outputs",#N/A,TRUE,"Outputs";"Other inputs",#N/A,TRUE,"Other Inputs";"Revenue",#N/A,TRUE,"Rev"}</definedName>
    <definedName name="zzzzzzz" hidden="1">{"key inputs",#N/A,FALSE,"Key Inputs";"key outputs",#N/A,FALSE,"Outputs";"Other inputs",#N/A,FALSE,"Other Inputs";"cashflow",#N/A,FALSE,"Statemnts"}</definedName>
    <definedName name="zzzzzzzz" hidden="1">{"key inputs",#N/A,FALSE,"Key Inputs";"key outputs",#N/A,FALSE,"Outputs";"Other inputs",#N/A,FALSE,"Other Inputs";"cashflow",#N/A,FALSE,"Statemnts"}</definedName>
    <definedName name="zzzzzzzzzzzzz" hidden="1">{"key inputs",#N/A,TRUE,"Key Inputs";"key outputs",#N/A,TRUE,"Outputs";"Other inputs",#N/A,TRUE,"Other Inputs";"Revenue",#N/A,TRUE,"Rev"}</definedName>
    <definedName name="zzzzzzzzzzzzzzzz" hidden="1">{"key inputs",#N/A,TRUE,"Key Inputs";"key outputs",#N/A,TRUE,"Outputs";"Other inputs",#N/A,TRUE,"Other Inputs";"Revenue",#N/A,TRUE,"Rev"}</definedName>
    <definedName name="zzzzzzzzzzzzzzzzzzzzzzzzzzz" hidden="1">{"key inputs",#N/A,FALSE,"Key Inputs";"key outputs",#N/A,FALSE,"Outputs";"Other inputs",#N/A,FALSE,"Other Inputs";"cashflow",#N/A,FALSE,"Statemnts"}</definedName>
    <definedName name="zzzzzzzzzzzzzzzzzzzzzzzzzzzzzzzz" hidden="1">{"key inputs",#N/A,FALSE,"Key Inputs";"key outputs",#N/A,FALSE,"Outputs";"Other inputs",#N/A,FALSE,"Other Inputs";"cashflow",#N/A,FALSE,"Statemnts"}</definedName>
    <definedName name="zzzzzzzzzzzzzzzzzzzzzzzzzzzzzzzzzzzzzzzzzz" hidden="1">{"key inputs",#N/A,TRUE,"Key Inputs";"key outputs",#N/A,TRUE,"Outputs";"Other inputs",#N/A,TRUE,"Other Inputs";"Revenue",#N/A,TRUE,"Rev"}</definedName>
    <definedName name="견적" hidden="1">{#N/A,#N/A,FALSE,"CCTV"}</definedName>
    <definedName name="견적2" hidden="1">{#N/A,#N/A,FALSE,"CCTV"}</definedName>
    <definedName name="견적SHEET" hidden="1">{#N/A,#N/A,FALSE,"CCTV"}</definedName>
    <definedName name="견적조건" hidden="1">[62]산근!#REF!</definedName>
    <definedName name="ㄴㅇㄹ" hidden="1">{#N/A,#N/A,FALSE,"CCTV"}</definedName>
    <definedName name="래그" hidden="1">{#N/A,#N/A,FALSE,"CCTV"}</definedName>
    <definedName name="부대공사" hidden="1">#REF!</definedName>
    <definedName name="ㅅㅅㄱ" hidden="1">{#N/A,#N/A,FALSE,"CCTV"}</definedName>
    <definedName name="사업비최종" hidden="1">{#N/A,#N/A,FALSE,"손익표지";#N/A,#N/A,FALSE,"손익계산";#N/A,#N/A,FALSE,"일반관리비";#N/A,#N/A,FALSE,"영업외수익";#N/A,#N/A,FALSE,"영업외비용";#N/A,#N/A,FALSE,"매출액";#N/A,#N/A,FALSE,"요약손익";#N/A,#N/A,FALSE,"요약대차";#N/A,#N/A,FALSE,"매출채권현황";#N/A,#N/A,FALSE,"매출채권명세"}</definedName>
    <definedName name="샘풀카피" hidden="1">{#N/A,#N/A,FALSE,"CCTV"}</definedName>
    <definedName name="샘플카피2" hidden="1">{#N/A,#N/A,FALSE,"CCTV"}</definedName>
    <definedName name="샘플카피3" hidden="1">{#N/A,#N/A,FALSE,"CCTV"}</definedName>
    <definedName name="ㅇㅇㅇㅇㅇㅇㅇㅇㅇㅇㅇㅇㅇㅇㅇㅇㅇ" hidden="1">{"Income Statement",#N/A,FALSE,"Annual";"Balance Sheet",#N/A,FALSE,"Annual";"Cash Flow Statement",#N/A,FALSE,"Annual";"ROIC",#N/A,FALSE,"Annual"}</definedName>
    <definedName name="전기공사비교" hidden="1">{#N/A,#N/A,FALSE,"손익표지";#N/A,#N/A,FALSE,"손익계산";#N/A,#N/A,FALSE,"일반관리비";#N/A,#N/A,FALSE,"영업외수익";#N/A,#N/A,FALSE,"영업외비용";#N/A,#N/A,FALSE,"매출액";#N/A,#N/A,FALSE,"요약손익";#N/A,#N/A,FALSE,"요약대차";#N/A,#N/A,FALSE,"매출채권현황";#N/A,#N/A,FALSE,"매출채권명세"}</definedName>
    <definedName name="조준촐" hidden="1">{#N/A,#N/A,FALSE,"Combined Recon";#N/A,#N/A,FALSE,"OS Payments";#N/A,#N/A,FALSE,"Monthly";#N/A,#N/A,FALSE,"HMO Payments";#N/A,#N/A,FALSE,"AON Consulting";#N/A,#N/A,FALSE,"Benefits &amp; Comp"}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9" i="212" l="1"/>
  <c r="X88" i="212" s="1"/>
  <c r="X90" i="212"/>
  <c r="X91" i="212"/>
  <c r="X92" i="212"/>
  <c r="X93" i="212"/>
  <c r="X82" i="212"/>
  <c r="X74" i="212"/>
  <c r="X75" i="212"/>
  <c r="X76" i="212"/>
  <c r="X77" i="212"/>
  <c r="X62" i="212"/>
  <c r="X63" i="212"/>
  <c r="X64" i="212"/>
  <c r="X65" i="212"/>
  <c r="X66" i="212"/>
  <c r="X67" i="212"/>
  <c r="X68" i="212"/>
  <c r="X25" i="214"/>
  <c r="X28" i="214"/>
  <c r="X25" i="212" l="1"/>
  <c r="X10" i="214"/>
  <c r="X10" i="213"/>
  <c r="X19" i="212"/>
  <c r="X20" i="212"/>
  <c r="X21" i="212"/>
  <c r="X22" i="212"/>
  <c r="X23" i="212"/>
  <c r="X32" i="212"/>
  <c r="X33" i="212"/>
  <c r="X83" i="212"/>
  <c r="X83" i="214"/>
  <c r="X26" i="214" s="1"/>
  <c r="X101" i="214"/>
  <c r="X28" i="213"/>
  <c r="X32" i="213"/>
  <c r="X33" i="213"/>
  <c r="X81" i="213"/>
  <c r="W62" i="212"/>
  <c r="W63" i="212"/>
  <c r="W64" i="212"/>
  <c r="W65" i="212"/>
  <c r="W66" i="212"/>
  <c r="W67" i="212"/>
  <c r="W68" i="212"/>
  <c r="W19" i="212"/>
  <c r="W20" i="212"/>
  <c r="W21" i="212"/>
  <c r="W22" i="212"/>
  <c r="W23" i="212"/>
  <c r="W32" i="212"/>
  <c r="W33" i="212"/>
  <c r="W74" i="212"/>
  <c r="W75" i="212"/>
  <c r="W76" i="212"/>
  <c r="W77" i="212"/>
  <c r="W82" i="212"/>
  <c r="W83" i="212"/>
  <c r="W89" i="212"/>
  <c r="W90" i="212"/>
  <c r="W91" i="212"/>
  <c r="W92" i="212"/>
  <c r="W93" i="212"/>
  <c r="X87" i="214" l="1"/>
  <c r="X92" i="214" s="1"/>
  <c r="X29" i="214" s="1"/>
  <c r="W88" i="212"/>
  <c r="W25" i="212"/>
  <c r="W10" i="214" l="1"/>
  <c r="W25" i="214"/>
  <c r="W28" i="214"/>
  <c r="W83" i="214"/>
  <c r="W26" i="214" s="1"/>
  <c r="W101" i="214"/>
  <c r="W28" i="213"/>
  <c r="W10" i="213"/>
  <c r="W32" i="213"/>
  <c r="W33" i="213"/>
  <c r="W81" i="213"/>
  <c r="W87" i="214" l="1"/>
  <c r="W92" i="214" s="1"/>
  <c r="W29" i="214" s="1"/>
  <c r="V10" i="213" l="1"/>
  <c r="V10" i="214"/>
  <c r="V81" i="213"/>
  <c r="V19" i="212" l="1"/>
  <c r="V20" i="212"/>
  <c r="V21" i="212"/>
  <c r="V22" i="212"/>
  <c r="V23" i="212"/>
  <c r="V32" i="212"/>
  <c r="V33" i="212"/>
  <c r="V62" i="212"/>
  <c r="V63" i="212"/>
  <c r="V64" i="212"/>
  <c r="V65" i="212"/>
  <c r="V66" i="212"/>
  <c r="V67" i="212"/>
  <c r="V68" i="212"/>
  <c r="V74" i="212"/>
  <c r="V75" i="212"/>
  <c r="V76" i="212"/>
  <c r="V77" i="212"/>
  <c r="V82" i="212"/>
  <c r="V83" i="212"/>
  <c r="V89" i="212"/>
  <c r="V90" i="212"/>
  <c r="V91" i="212"/>
  <c r="V92" i="212"/>
  <c r="V93" i="212"/>
  <c r="V25" i="214"/>
  <c r="V28" i="214"/>
  <c r="V83" i="214"/>
  <c r="V87" i="214" s="1"/>
  <c r="V92" i="214" s="1"/>
  <c r="V101" i="214"/>
  <c r="V28" i="213"/>
  <c r="V32" i="213"/>
  <c r="V33" i="213"/>
  <c r="U89" i="212"/>
  <c r="U90" i="212"/>
  <c r="U91" i="212"/>
  <c r="U92" i="212"/>
  <c r="U93" i="212"/>
  <c r="U82" i="212"/>
  <c r="U83" i="212"/>
  <c r="U74" i="212"/>
  <c r="U75" i="212"/>
  <c r="U76" i="212"/>
  <c r="U77" i="212"/>
  <c r="U62" i="212"/>
  <c r="U63" i="212"/>
  <c r="U64" i="212"/>
  <c r="U65" i="212"/>
  <c r="U66" i="212"/>
  <c r="U67" i="212"/>
  <c r="U68" i="212"/>
  <c r="U32" i="212"/>
  <c r="U33" i="212"/>
  <c r="U19" i="212"/>
  <c r="U20" i="212"/>
  <c r="U21" i="212"/>
  <c r="U22" i="212"/>
  <c r="U23" i="212"/>
  <c r="U10" i="213"/>
  <c r="U10" i="214"/>
  <c r="U28" i="213"/>
  <c r="U25" i="214"/>
  <c r="U28" i="214"/>
  <c r="U83" i="214"/>
  <c r="U26" i="214" s="1"/>
  <c r="U101" i="214"/>
  <c r="U32" i="213"/>
  <c r="U33" i="213"/>
  <c r="U81" i="213"/>
  <c r="T19" i="212"/>
  <c r="T20" i="212"/>
  <c r="T21" i="212"/>
  <c r="T22" i="212"/>
  <c r="T23" i="212"/>
  <c r="T32" i="212"/>
  <c r="T33" i="212"/>
  <c r="T62" i="212"/>
  <c r="T63" i="212"/>
  <c r="T64" i="212"/>
  <c r="T65" i="212"/>
  <c r="T66" i="212"/>
  <c r="T67" i="212"/>
  <c r="T68" i="212"/>
  <c r="T74" i="212"/>
  <c r="T75" i="212"/>
  <c r="T76" i="212"/>
  <c r="T77" i="212"/>
  <c r="T82" i="212"/>
  <c r="T83" i="212"/>
  <c r="T89" i="212"/>
  <c r="T90" i="212"/>
  <c r="T91" i="212"/>
  <c r="T92" i="212"/>
  <c r="T93" i="212"/>
  <c r="T10" i="214"/>
  <c r="T25" i="214"/>
  <c r="T28" i="214"/>
  <c r="T83" i="214"/>
  <c r="T87" i="214" s="1"/>
  <c r="T92" i="214" s="1"/>
  <c r="T101" i="214"/>
  <c r="T10" i="213"/>
  <c r="T28" i="213"/>
  <c r="T32" i="213"/>
  <c r="T33" i="213"/>
  <c r="T81" i="213"/>
  <c r="U87" i="214" l="1"/>
  <c r="U92" i="214" s="1"/>
  <c r="V88" i="212"/>
  <c r="V25" i="212"/>
  <c r="V29" i="214"/>
  <c r="V26" i="214"/>
  <c r="U88" i="212"/>
  <c r="U25" i="212"/>
  <c r="U29" i="214"/>
  <c r="T88" i="212"/>
  <c r="T25" i="212"/>
  <c r="T29" i="214"/>
  <c r="T26" i="214"/>
  <c r="S10" i="213" l="1"/>
  <c r="S10" i="214"/>
  <c r="S28" i="213" l="1"/>
  <c r="S19" i="212"/>
  <c r="S20" i="212"/>
  <c r="S21" i="212"/>
  <c r="S22" i="212"/>
  <c r="S23" i="212"/>
  <c r="S32" i="212"/>
  <c r="S33" i="212"/>
  <c r="S62" i="212"/>
  <c r="S63" i="212"/>
  <c r="S64" i="212"/>
  <c r="S65" i="212"/>
  <c r="S66" i="212"/>
  <c r="S67" i="212"/>
  <c r="S68" i="212"/>
  <c r="S74" i="212"/>
  <c r="S75" i="212"/>
  <c r="S76" i="212"/>
  <c r="S77" i="212"/>
  <c r="S82" i="212"/>
  <c r="S83" i="212"/>
  <c r="S89" i="212"/>
  <c r="S90" i="212"/>
  <c r="S91" i="212"/>
  <c r="S92" i="212"/>
  <c r="S93" i="212"/>
  <c r="S25" i="214"/>
  <c r="S28" i="214"/>
  <c r="S83" i="214"/>
  <c r="S87" i="214" s="1"/>
  <c r="S92" i="214" s="1"/>
  <c r="S101" i="214"/>
  <c r="S32" i="213"/>
  <c r="S33" i="213"/>
  <c r="S81" i="213"/>
  <c r="R33" i="212"/>
  <c r="R32" i="212"/>
  <c r="S88" i="212" l="1"/>
  <c r="S25" i="212"/>
  <c r="S29" i="214"/>
  <c r="S26" i="214"/>
  <c r="R33" i="213"/>
  <c r="R32" i="213"/>
  <c r="R81" i="213" l="1"/>
  <c r="R28" i="213"/>
  <c r="R10" i="213"/>
  <c r="R101" i="214"/>
  <c r="R83" i="214"/>
  <c r="R87" i="214" s="1"/>
  <c r="R92" i="214" s="1"/>
  <c r="R10" i="214"/>
  <c r="R25" i="214"/>
  <c r="R28" i="214"/>
  <c r="R29" i="214" l="1"/>
  <c r="R26" i="214"/>
  <c r="A3" i="214" l="1"/>
  <c r="R19" i="212" l="1"/>
  <c r="R20" i="212"/>
  <c r="R21" i="212"/>
  <c r="R22" i="212"/>
  <c r="R23" i="212"/>
  <c r="R62" i="212"/>
  <c r="R63" i="212"/>
  <c r="R64" i="212"/>
  <c r="R65" i="212"/>
  <c r="R66" i="212"/>
  <c r="R67" i="212"/>
  <c r="R68" i="212"/>
  <c r="R74" i="212"/>
  <c r="R75" i="212"/>
  <c r="R76" i="212"/>
  <c r="R77" i="212"/>
  <c r="R82" i="212"/>
  <c r="R83" i="212"/>
  <c r="R89" i="212"/>
  <c r="R90" i="212"/>
  <c r="R91" i="212"/>
  <c r="R92" i="212"/>
  <c r="R93" i="212"/>
  <c r="Q31" i="212"/>
  <c r="Q23" i="212"/>
  <c r="Q22" i="212"/>
  <c r="Q21" i="212"/>
  <c r="Q20" i="212"/>
  <c r="Q19" i="212"/>
  <c r="Q62" i="212"/>
  <c r="Q63" i="212"/>
  <c r="Q64" i="212"/>
  <c r="Q65" i="212"/>
  <c r="Q66" i="212"/>
  <c r="Q67" i="212"/>
  <c r="Q68" i="212"/>
  <c r="Q74" i="212"/>
  <c r="Q75" i="212"/>
  <c r="Q76" i="212"/>
  <c r="Q77" i="212"/>
  <c r="Q82" i="212"/>
  <c r="Q83" i="212"/>
  <c r="Q89" i="212"/>
  <c r="Q90" i="212"/>
  <c r="Q91" i="212"/>
  <c r="Q92" i="212"/>
  <c r="Q93" i="212"/>
  <c r="R88" i="212" l="1"/>
  <c r="R25" i="212"/>
  <c r="Q25" i="212"/>
  <c r="Q88" i="212"/>
  <c r="Q28" i="212"/>
  <c r="Q69" i="212"/>
  <c r="Q26" i="212" l="1"/>
  <c r="Q73" i="212"/>
  <c r="Q78" i="212" s="1"/>
  <c r="Q29" i="212" l="1"/>
  <c r="Q101" i="214" l="1"/>
  <c r="Q83" i="214"/>
  <c r="Q87" i="214" s="1"/>
  <c r="Q92" i="214" s="1"/>
  <c r="Q81" i="213"/>
  <c r="Q60" i="213"/>
  <c r="Q25" i="213"/>
  <c r="Q28" i="213"/>
  <c r="Q10" i="213"/>
  <c r="Q25" i="214"/>
  <c r="Q28" i="214"/>
  <c r="Q10" i="214"/>
  <c r="P89" i="212"/>
  <c r="P90" i="212"/>
  <c r="P91" i="212"/>
  <c r="P92" i="212"/>
  <c r="P93" i="212"/>
  <c r="P62" i="212"/>
  <c r="P63" i="212"/>
  <c r="P64" i="212"/>
  <c r="P65" i="212"/>
  <c r="P66" i="212"/>
  <c r="P67" i="212"/>
  <c r="P68" i="212"/>
  <c r="P74" i="212"/>
  <c r="P75" i="212"/>
  <c r="P76" i="212"/>
  <c r="P77" i="212"/>
  <c r="P82" i="212"/>
  <c r="P83" i="212"/>
  <c r="P101" i="214"/>
  <c r="P83" i="214"/>
  <c r="P87" i="214" s="1"/>
  <c r="P92" i="214" s="1"/>
  <c r="P25" i="214"/>
  <c r="P28" i="214"/>
  <c r="P10" i="214"/>
  <c r="P10" i="213"/>
  <c r="Q26" i="214" l="1"/>
  <c r="Q29" i="214"/>
  <c r="Q64" i="213"/>
  <c r="P26" i="214"/>
  <c r="P88" i="212"/>
  <c r="P69" i="212"/>
  <c r="P29" i="214"/>
  <c r="Q26" i="213" l="1"/>
  <c r="Q69" i="213"/>
  <c r="P73" i="212"/>
  <c r="P78" i="212" s="1"/>
  <c r="Q29" i="213" l="1"/>
  <c r="P81" i="213"/>
  <c r="P60" i="213"/>
  <c r="P25" i="213"/>
  <c r="P28" i="213"/>
  <c r="P64" i="213" l="1"/>
  <c r="P19" i="212"/>
  <c r="P20" i="212"/>
  <c r="P21" i="212"/>
  <c r="P22" i="212"/>
  <c r="P23" i="212"/>
  <c r="P25" i="212"/>
  <c r="P26" i="212"/>
  <c r="P28" i="212"/>
  <c r="P29" i="212"/>
  <c r="P31" i="212"/>
  <c r="M25" i="214"/>
  <c r="N25" i="214"/>
  <c r="O25" i="214"/>
  <c r="O10" i="214"/>
  <c r="O28" i="214"/>
  <c r="O83" i="214"/>
  <c r="O101" i="214"/>
  <c r="O10" i="213"/>
  <c r="O89" i="212"/>
  <c r="O90" i="212"/>
  <c r="O91" i="212"/>
  <c r="O92" i="212"/>
  <c r="O93" i="212"/>
  <c r="O62" i="212"/>
  <c r="O63" i="212"/>
  <c r="O64" i="212"/>
  <c r="O65" i="212"/>
  <c r="O66" i="212"/>
  <c r="O67" i="212"/>
  <c r="O68" i="212"/>
  <c r="O74" i="212"/>
  <c r="O75" i="212"/>
  <c r="O76" i="212"/>
  <c r="O77" i="212"/>
  <c r="O82" i="212"/>
  <c r="O83" i="212"/>
  <c r="O19" i="212"/>
  <c r="O20" i="212"/>
  <c r="O21" i="212"/>
  <c r="O22" i="212"/>
  <c r="O23" i="212"/>
  <c r="O31" i="212"/>
  <c r="O25" i="213"/>
  <c r="O28" i="213"/>
  <c r="O60" i="213"/>
  <c r="O81" i="213"/>
  <c r="P26" i="213" l="1"/>
  <c r="P69" i="213"/>
  <c r="P29" i="213" s="1"/>
  <c r="O87" i="214"/>
  <c r="O92" i="214" s="1"/>
  <c r="O26" i="214"/>
  <c r="O25" i="212"/>
  <c r="O69" i="212"/>
  <c r="O26" i="212" s="1"/>
  <c r="O28" i="212"/>
  <c r="O88" i="212"/>
  <c r="O64" i="213"/>
  <c r="M10" i="214"/>
  <c r="N10" i="214"/>
  <c r="I10" i="214"/>
  <c r="J10" i="214"/>
  <c r="K10" i="214"/>
  <c r="L10" i="214"/>
  <c r="N31" i="212"/>
  <c r="M31" i="212"/>
  <c r="O73" i="212" l="1"/>
  <c r="O78" i="212" s="1"/>
  <c r="O29" i="212" s="1"/>
  <c r="O29" i="214"/>
  <c r="O26" i="213"/>
  <c r="O69" i="213"/>
  <c r="N101" i="214"/>
  <c r="N83" i="214"/>
  <c r="N28" i="214"/>
  <c r="N89" i="212"/>
  <c r="N90" i="212"/>
  <c r="N91" i="212"/>
  <c r="N92" i="212"/>
  <c r="N93" i="212"/>
  <c r="N62" i="212"/>
  <c r="N63" i="212"/>
  <c r="N64" i="212"/>
  <c r="N65" i="212"/>
  <c r="N66" i="212"/>
  <c r="N67" i="212"/>
  <c r="N68" i="212"/>
  <c r="N74" i="212"/>
  <c r="N75" i="212"/>
  <c r="N76" i="212"/>
  <c r="N77" i="212"/>
  <c r="N82" i="212"/>
  <c r="N83" i="212"/>
  <c r="N19" i="212"/>
  <c r="N20" i="212"/>
  <c r="N21" i="212"/>
  <c r="N22" i="212"/>
  <c r="N23" i="212"/>
  <c r="N81" i="213"/>
  <c r="N60" i="213"/>
  <c r="N25" i="213"/>
  <c r="N28" i="213"/>
  <c r="N10" i="213"/>
  <c r="M89" i="212"/>
  <c r="M90" i="212"/>
  <c r="M91" i="212"/>
  <c r="M92" i="212"/>
  <c r="M93" i="212"/>
  <c r="M19" i="212"/>
  <c r="M20" i="212"/>
  <c r="M21" i="212"/>
  <c r="M22" i="212"/>
  <c r="M23" i="212"/>
  <c r="M82" i="212"/>
  <c r="M74" i="212"/>
  <c r="M75" i="212"/>
  <c r="M76" i="212"/>
  <c r="M77" i="212"/>
  <c r="M62" i="212"/>
  <c r="M63" i="212"/>
  <c r="M64" i="212"/>
  <c r="M65" i="212"/>
  <c r="M66" i="212"/>
  <c r="M67" i="212"/>
  <c r="M68" i="212"/>
  <c r="F28" i="213"/>
  <c r="G28" i="213"/>
  <c r="H28" i="213"/>
  <c r="I28" i="213"/>
  <c r="J28" i="213"/>
  <c r="K28" i="213"/>
  <c r="L28" i="213"/>
  <c r="M28" i="213"/>
  <c r="E28" i="213"/>
  <c r="J28" i="214"/>
  <c r="K28" i="214"/>
  <c r="L28" i="214"/>
  <c r="M28" i="214"/>
  <c r="F28" i="214"/>
  <c r="G28" i="214"/>
  <c r="H28" i="214"/>
  <c r="I28" i="214"/>
  <c r="E28" i="214"/>
  <c r="N69" i="212" l="1"/>
  <c r="N73" i="212" s="1"/>
  <c r="N78" i="212" s="1"/>
  <c r="O29" i="213"/>
  <c r="N25" i="212"/>
  <c r="N88" i="212"/>
  <c r="N28" i="212"/>
  <c r="N26" i="214"/>
  <c r="N87" i="214"/>
  <c r="N92" i="214" s="1"/>
  <c r="N64" i="213"/>
  <c r="M25" i="212"/>
  <c r="F25" i="214"/>
  <c r="G25" i="214"/>
  <c r="H25" i="214"/>
  <c r="I25" i="214"/>
  <c r="J25" i="214"/>
  <c r="K25" i="214"/>
  <c r="L25" i="214"/>
  <c r="E25" i="214"/>
  <c r="F101" i="214"/>
  <c r="G101" i="214"/>
  <c r="H101" i="214"/>
  <c r="I101" i="214"/>
  <c r="J101" i="214"/>
  <c r="K101" i="214"/>
  <c r="L101" i="214"/>
  <c r="M101" i="214"/>
  <c r="E101" i="214"/>
  <c r="M88" i="212"/>
  <c r="F81" i="213"/>
  <c r="G81" i="213"/>
  <c r="H81" i="213"/>
  <c r="I81" i="213"/>
  <c r="J81" i="213"/>
  <c r="K81" i="213"/>
  <c r="L81" i="213"/>
  <c r="M81" i="213"/>
  <c r="E81" i="213"/>
  <c r="N26" i="212" l="1"/>
  <c r="N29" i="214"/>
  <c r="N26" i="213"/>
  <c r="N69" i="213"/>
  <c r="N29" i="212"/>
  <c r="J25" i="213"/>
  <c r="K25" i="213"/>
  <c r="L25" i="213"/>
  <c r="M25" i="213"/>
  <c r="F25" i="213"/>
  <c r="G25" i="213"/>
  <c r="H25" i="213"/>
  <c r="I25" i="213"/>
  <c r="E25" i="213"/>
  <c r="M10" i="213"/>
  <c r="M60" i="213"/>
  <c r="M64" i="213" s="1"/>
  <c r="M69" i="213" s="1"/>
  <c r="M83" i="214"/>
  <c r="M26" i="214" s="1"/>
  <c r="M83" i="212"/>
  <c r="M28" i="212" s="1"/>
  <c r="L89" i="212"/>
  <c r="L90" i="212"/>
  <c r="L91" i="212"/>
  <c r="L92" i="212"/>
  <c r="L93" i="212"/>
  <c r="L62" i="212"/>
  <c r="L63" i="212"/>
  <c r="L64" i="212"/>
  <c r="L65" i="212"/>
  <c r="L66" i="212"/>
  <c r="L67" i="212"/>
  <c r="L68" i="212"/>
  <c r="L74" i="212"/>
  <c r="L75" i="212"/>
  <c r="L76" i="212"/>
  <c r="L77" i="212"/>
  <c r="L82" i="212"/>
  <c r="L83" i="212"/>
  <c r="L19" i="212"/>
  <c r="L20" i="212"/>
  <c r="L21" i="212"/>
  <c r="L22" i="212"/>
  <c r="L23" i="212"/>
  <c r="A3" i="213"/>
  <c r="A3" i="212"/>
  <c r="L10" i="213"/>
  <c r="L60" i="213"/>
  <c r="L64" i="213" s="1"/>
  <c r="L83" i="214"/>
  <c r="L87" i="214" s="1"/>
  <c r="L92" i="214" s="1"/>
  <c r="N29" i="213" l="1"/>
  <c r="L88" i="212"/>
  <c r="L25" i="212"/>
  <c r="L28" i="212"/>
  <c r="M29" i="213"/>
  <c r="M26" i="213"/>
  <c r="M87" i="214"/>
  <c r="M92" i="214" s="1"/>
  <c r="M69" i="212"/>
  <c r="L69" i="212"/>
  <c r="L73" i="212" s="1"/>
  <c r="L78" i="212" s="1"/>
  <c r="L26" i="213"/>
  <c r="L69" i="213"/>
  <c r="L26" i="214"/>
  <c r="L29" i="214"/>
  <c r="M26" i="212" l="1"/>
  <c r="M73" i="212"/>
  <c r="M78" i="212" s="1"/>
  <c r="M29" i="212" s="1"/>
  <c r="M29" i="214"/>
  <c r="L26" i="212"/>
  <c r="L29" i="213"/>
  <c r="L29" i="212"/>
  <c r="K10" i="213" l="1"/>
  <c r="K19" i="212"/>
  <c r="K20" i="212"/>
  <c r="K21" i="212"/>
  <c r="K22" i="212"/>
  <c r="K23" i="212"/>
  <c r="K62" i="212"/>
  <c r="K63" i="212"/>
  <c r="K64" i="212"/>
  <c r="K65" i="212"/>
  <c r="K66" i="212"/>
  <c r="K67" i="212"/>
  <c r="K68" i="212"/>
  <c r="K74" i="212"/>
  <c r="K75" i="212"/>
  <c r="K76" i="212"/>
  <c r="K77" i="212"/>
  <c r="K82" i="212"/>
  <c r="K83" i="212"/>
  <c r="K89" i="212"/>
  <c r="K90" i="212"/>
  <c r="K91" i="212"/>
  <c r="K92" i="212"/>
  <c r="K93" i="212"/>
  <c r="K83" i="214"/>
  <c r="K87" i="214" s="1"/>
  <c r="K92" i="214" s="1"/>
  <c r="K29" i="214" s="1"/>
  <c r="K60" i="213"/>
  <c r="K64" i="213" s="1"/>
  <c r="K88" i="212" l="1"/>
  <c r="K28" i="212"/>
  <c r="K25" i="212"/>
  <c r="K26" i="214"/>
  <c r="K69" i="212"/>
  <c r="K26" i="213"/>
  <c r="K69" i="213"/>
  <c r="K73" i="212" l="1"/>
  <c r="K78" i="212" s="1"/>
  <c r="K29" i="212" s="1"/>
  <c r="K26" i="212"/>
  <c r="K29" i="213"/>
  <c r="J90" i="212" l="1"/>
  <c r="J91" i="212"/>
  <c r="J92" i="212"/>
  <c r="J93" i="212"/>
  <c r="J89" i="212"/>
  <c r="J82" i="212"/>
  <c r="J75" i="212"/>
  <c r="J76" i="212"/>
  <c r="J77" i="212"/>
  <c r="J74" i="212"/>
  <c r="J64" i="212"/>
  <c r="J65" i="212"/>
  <c r="J66" i="212"/>
  <c r="J67" i="212"/>
  <c r="J68" i="212"/>
  <c r="J63" i="212"/>
  <c r="J62" i="212"/>
  <c r="J20" i="212"/>
  <c r="J21" i="212"/>
  <c r="J22" i="212"/>
  <c r="J23" i="212"/>
  <c r="J19" i="212"/>
  <c r="J60" i="213"/>
  <c r="J64" i="213" s="1"/>
  <c r="J10" i="213"/>
  <c r="J83" i="214"/>
  <c r="J26" i="214" s="1"/>
  <c r="J83" i="212"/>
  <c r="I60" i="213"/>
  <c r="I64" i="213" s="1"/>
  <c r="I83" i="214"/>
  <c r="I62" i="212"/>
  <c r="I63" i="212"/>
  <c r="I64" i="212"/>
  <c r="I65" i="212"/>
  <c r="I66" i="212"/>
  <c r="I67" i="212"/>
  <c r="I68" i="212"/>
  <c r="I74" i="212"/>
  <c r="I75" i="212"/>
  <c r="I76" i="212"/>
  <c r="I77" i="212"/>
  <c r="I82" i="212"/>
  <c r="I83" i="212"/>
  <c r="I89" i="212"/>
  <c r="I90" i="212"/>
  <c r="I91" i="212"/>
  <c r="I92" i="212"/>
  <c r="I93" i="212"/>
  <c r="I19" i="212"/>
  <c r="I20" i="212"/>
  <c r="I21" i="212"/>
  <c r="I22" i="212"/>
  <c r="I23" i="212"/>
  <c r="J25" i="212" l="1"/>
  <c r="J88" i="212"/>
  <c r="J28" i="212"/>
  <c r="I25" i="212"/>
  <c r="I88" i="212"/>
  <c r="I28" i="212"/>
  <c r="I87" i="214"/>
  <c r="I92" i="214" s="1"/>
  <c r="I29" i="214" s="1"/>
  <c r="I26" i="214"/>
  <c r="J69" i="213"/>
  <c r="J29" i="213" s="1"/>
  <c r="J26" i="213"/>
  <c r="I69" i="213"/>
  <c r="I29" i="213" s="1"/>
  <c r="I26" i="213"/>
  <c r="J69" i="212"/>
  <c r="J26" i="212" s="1"/>
  <c r="J87" i="214"/>
  <c r="J92" i="214" s="1"/>
  <c r="J29" i="214" s="1"/>
  <c r="I69" i="212"/>
  <c r="I26" i="212" s="1"/>
  <c r="J73" i="212" l="1"/>
  <c r="J78" i="212" s="1"/>
  <c r="J29" i="212" s="1"/>
  <c r="I73" i="212"/>
  <c r="I78" i="212" s="1"/>
  <c r="I29" i="212" s="1"/>
  <c r="F7" i="214" l="1"/>
  <c r="I10" i="213"/>
  <c r="H10" i="213"/>
  <c r="G10" i="213"/>
  <c r="F10" i="213"/>
  <c r="E10" i="213"/>
  <c r="G7" i="214" l="1"/>
  <c r="H7" i="214" l="1"/>
  <c r="I7" i="214" l="1"/>
  <c r="J7" i="214" s="1"/>
  <c r="K7" i="214" s="1"/>
  <c r="L7" i="214" s="1"/>
  <c r="M7" i="214" s="1"/>
  <c r="N7" i="214" s="1"/>
  <c r="O7" i="214" s="1"/>
  <c r="P7" i="214" s="1"/>
  <c r="Q7" i="214" s="1"/>
  <c r="R7" i="214" s="1"/>
  <c r="S7" i="214" s="1"/>
  <c r="T7" i="214" s="1"/>
  <c r="U7" i="214" s="1"/>
  <c r="V7" i="214" s="1"/>
  <c r="W7" i="214" s="1"/>
  <c r="X7" i="214" s="1"/>
  <c r="F7" i="213" l="1"/>
  <c r="F7" i="212"/>
  <c r="G7" i="212" l="1"/>
  <c r="G7" i="213"/>
  <c r="Z7" i="213"/>
  <c r="H7" i="212" l="1"/>
  <c r="H7" i="213"/>
  <c r="I7" i="212" l="1"/>
  <c r="J7" i="212" s="1"/>
  <c r="K7" i="212" s="1"/>
  <c r="L7" i="212" s="1"/>
  <c r="M7" i="212" s="1"/>
  <c r="N7" i="212" s="1"/>
  <c r="O7" i="212" s="1"/>
  <c r="P7" i="212" s="1"/>
  <c r="Q7" i="212" s="1"/>
  <c r="R7" i="212" s="1"/>
  <c r="S7" i="212" s="1"/>
  <c r="T7" i="212" s="1"/>
  <c r="U7" i="212" s="1"/>
  <c r="V7" i="212" s="1"/>
  <c r="W7" i="212" s="1"/>
  <c r="X7" i="212" s="1"/>
  <c r="I7" i="213"/>
  <c r="J7" i="213" s="1"/>
  <c r="K7" i="213" s="1"/>
  <c r="L7" i="213" s="1"/>
  <c r="M7" i="213" s="1"/>
  <c r="N7" i="213" s="1"/>
  <c r="O7" i="213" s="1"/>
  <c r="P7" i="213" s="1"/>
  <c r="Q7" i="213" l="1"/>
  <c r="R7" i="213" s="1"/>
  <c r="S7" i="213" s="1"/>
  <c r="T7" i="213" s="1"/>
  <c r="U7" i="213" s="1"/>
  <c r="V7" i="213" s="1"/>
  <c r="W7" i="213" s="1"/>
  <c r="X7" i="213" s="1"/>
  <c r="E62" i="212"/>
  <c r="F62" i="212"/>
  <c r="G62" i="212"/>
  <c r="H62" i="212"/>
  <c r="E63" i="212"/>
  <c r="F63" i="212"/>
  <c r="G63" i="212"/>
  <c r="H63" i="212"/>
  <c r="E64" i="212"/>
  <c r="F64" i="212"/>
  <c r="G64" i="212"/>
  <c r="H64" i="212"/>
  <c r="E65" i="212"/>
  <c r="F65" i="212"/>
  <c r="G65" i="212"/>
  <c r="H65" i="212"/>
  <c r="E66" i="212"/>
  <c r="F66" i="212"/>
  <c r="G66" i="212"/>
  <c r="H66" i="212"/>
  <c r="E67" i="212"/>
  <c r="F67" i="212"/>
  <c r="G67" i="212"/>
  <c r="H67" i="212"/>
  <c r="E68" i="212"/>
  <c r="F68" i="212"/>
  <c r="G68" i="212"/>
  <c r="H68" i="212"/>
  <c r="H25" i="212" l="1"/>
  <c r="G25" i="212"/>
  <c r="F25" i="212"/>
  <c r="E25" i="212"/>
  <c r="H82" i="212"/>
  <c r="H60" i="213"/>
  <c r="H64" i="213" s="1"/>
  <c r="H89" i="212"/>
  <c r="H91" i="212"/>
  <c r="H90" i="212"/>
  <c r="H92" i="212"/>
  <c r="H93" i="212"/>
  <c r="H74" i="212"/>
  <c r="H75" i="212"/>
  <c r="H76" i="212"/>
  <c r="H77" i="212"/>
  <c r="H83" i="212"/>
  <c r="H19" i="212"/>
  <c r="H21" i="212"/>
  <c r="H20" i="212"/>
  <c r="H22" i="212"/>
  <c r="H23" i="212"/>
  <c r="H83" i="214"/>
  <c r="H26" i="214" s="1"/>
  <c r="H10" i="214"/>
  <c r="H88" i="212" l="1"/>
  <c r="H28" i="212"/>
  <c r="H69" i="213"/>
  <c r="H29" i="213" s="1"/>
  <c r="H26" i="213"/>
  <c r="H69" i="212"/>
  <c r="H87" i="214"/>
  <c r="H92" i="214" s="1"/>
  <c r="H29" i="214" s="1"/>
  <c r="H73" i="212" l="1"/>
  <c r="H78" i="212" s="1"/>
  <c r="H29" i="212" s="1"/>
  <c r="H26" i="212"/>
  <c r="D12" i="213"/>
  <c r="D12" i="214"/>
  <c r="X84" i="214" s="1"/>
  <c r="X24" i="214" l="1"/>
  <c r="X85" i="214"/>
  <c r="X86" i="214" s="1"/>
  <c r="X27" i="214" s="1"/>
  <c r="X93" i="214"/>
  <c r="X94" i="214" s="1"/>
  <c r="X95" i="214" s="1"/>
  <c r="X30" i="214" s="1"/>
  <c r="W61" i="213"/>
  <c r="W70" i="213" s="1"/>
  <c r="X61" i="213"/>
  <c r="X70" i="212" s="1"/>
  <c r="V84" i="214"/>
  <c r="V93" i="214" s="1"/>
  <c r="V94" i="214" s="1"/>
  <c r="V95" i="214" s="1"/>
  <c r="V30" i="214" s="1"/>
  <c r="W84" i="214"/>
  <c r="U61" i="213"/>
  <c r="U70" i="213" s="1"/>
  <c r="V61" i="213"/>
  <c r="T61" i="213"/>
  <c r="T70" i="213" s="1"/>
  <c r="T84" i="214"/>
  <c r="T24" i="214" s="1"/>
  <c r="U84" i="214"/>
  <c r="U24" i="214" s="1"/>
  <c r="R84" i="214"/>
  <c r="R24" i="214" s="1"/>
  <c r="S84" i="214"/>
  <c r="S24" i="214" s="1"/>
  <c r="R61" i="213"/>
  <c r="R70" i="213" s="1"/>
  <c r="S61" i="213"/>
  <c r="P84" i="214"/>
  <c r="P24" i="214" s="1"/>
  <c r="Q84" i="214"/>
  <c r="P61" i="213"/>
  <c r="P24" i="213" s="1"/>
  <c r="Q61" i="213"/>
  <c r="N84" i="214"/>
  <c r="N24" i="214" s="1"/>
  <c r="O84" i="214"/>
  <c r="O24" i="214" s="1"/>
  <c r="N61" i="213"/>
  <c r="N24" i="213" s="1"/>
  <c r="O61" i="213"/>
  <c r="L61" i="213"/>
  <c r="M61" i="213"/>
  <c r="M24" i="213" s="1"/>
  <c r="L84" i="214"/>
  <c r="M84" i="214"/>
  <c r="M24" i="214" s="1"/>
  <c r="J84" i="214"/>
  <c r="K84" i="214"/>
  <c r="K24" i="214" s="1"/>
  <c r="J61" i="213"/>
  <c r="K61" i="213"/>
  <c r="K24" i="213" s="1"/>
  <c r="H84" i="214"/>
  <c r="I84" i="214"/>
  <c r="I24" i="214" s="1"/>
  <c r="H61" i="213"/>
  <c r="I61" i="213"/>
  <c r="E61" i="213"/>
  <c r="E24" i="213" s="1"/>
  <c r="G61" i="213"/>
  <c r="G24" i="213" s="1"/>
  <c r="E84" i="214"/>
  <c r="E24" i="214" s="1"/>
  <c r="G84" i="214"/>
  <c r="G24" i="214" s="1"/>
  <c r="F61" i="213"/>
  <c r="F24" i="213" s="1"/>
  <c r="F84" i="214"/>
  <c r="F24" i="214" s="1"/>
  <c r="V70" i="212" l="1"/>
  <c r="W24" i="213"/>
  <c r="X24" i="212"/>
  <c r="X79" i="212"/>
  <c r="T24" i="213"/>
  <c r="V85" i="214"/>
  <c r="V86" i="214" s="1"/>
  <c r="V27" i="214" s="1"/>
  <c r="T93" i="214"/>
  <c r="T94" i="214" s="1"/>
  <c r="T95" i="214" s="1"/>
  <c r="T30" i="214" s="1"/>
  <c r="V24" i="214"/>
  <c r="X70" i="213"/>
  <c r="X24" i="213"/>
  <c r="W24" i="214"/>
  <c r="W70" i="212"/>
  <c r="W93" i="214"/>
  <c r="W94" i="214" s="1"/>
  <c r="W95" i="214" s="1"/>
  <c r="W30" i="214" s="1"/>
  <c r="W85" i="214"/>
  <c r="W86" i="214" s="1"/>
  <c r="W27" i="214" s="1"/>
  <c r="V79" i="212"/>
  <c r="V24" i="212"/>
  <c r="U70" i="212"/>
  <c r="U79" i="212" s="1"/>
  <c r="V70" i="213"/>
  <c r="V24" i="213"/>
  <c r="T70" i="212"/>
  <c r="T79" i="212" s="1"/>
  <c r="R24" i="213"/>
  <c r="T85" i="214"/>
  <c r="T86" i="214" s="1"/>
  <c r="T27" i="214" s="1"/>
  <c r="U93" i="214"/>
  <c r="U94" i="214" s="1"/>
  <c r="U95" i="214" s="1"/>
  <c r="U30" i="214" s="1"/>
  <c r="U85" i="214"/>
  <c r="U86" i="214" s="1"/>
  <c r="U27" i="214" s="1"/>
  <c r="R93" i="214"/>
  <c r="R94" i="214" s="1"/>
  <c r="R95" i="214" s="1"/>
  <c r="R30" i="214" s="1"/>
  <c r="U24" i="213"/>
  <c r="R85" i="214"/>
  <c r="R86" i="214" s="1"/>
  <c r="R27" i="214" s="1"/>
  <c r="R70" i="212"/>
  <c r="R24" i="212" s="1"/>
  <c r="S70" i="212"/>
  <c r="S24" i="212" s="1"/>
  <c r="S24" i="213"/>
  <c r="S70" i="213"/>
  <c r="S85" i="214"/>
  <c r="S86" i="214" s="1"/>
  <c r="S27" i="214" s="1"/>
  <c r="S93" i="214"/>
  <c r="S94" i="214" s="1"/>
  <c r="S95" i="214" s="1"/>
  <c r="S30" i="214" s="1"/>
  <c r="P85" i="214"/>
  <c r="P86" i="214" s="1"/>
  <c r="P27" i="214" s="1"/>
  <c r="P93" i="214"/>
  <c r="P94" i="214" s="1"/>
  <c r="P95" i="214" s="1"/>
  <c r="P30" i="214" s="1"/>
  <c r="P70" i="212"/>
  <c r="P24" i="212" s="1"/>
  <c r="P70" i="213"/>
  <c r="P71" i="213" s="1"/>
  <c r="P72" i="213" s="1"/>
  <c r="P30" i="213" s="1"/>
  <c r="P62" i="213"/>
  <c r="P63" i="213" s="1"/>
  <c r="P27" i="213" s="1"/>
  <c r="Q24" i="214"/>
  <c r="Q93" i="214"/>
  <c r="Q94" i="214" s="1"/>
  <c r="Q95" i="214" s="1"/>
  <c r="Q30" i="214" s="1"/>
  <c r="Q85" i="214"/>
  <c r="Q86" i="214" s="1"/>
  <c r="Q27" i="214" s="1"/>
  <c r="Q70" i="212"/>
  <c r="Q70" i="213"/>
  <c r="Q71" i="213" s="1"/>
  <c r="Q72" i="213" s="1"/>
  <c r="Q30" i="213" s="1"/>
  <c r="Q24" i="213"/>
  <c r="Q62" i="213"/>
  <c r="Q63" i="213" s="1"/>
  <c r="Q27" i="213" s="1"/>
  <c r="O70" i="212"/>
  <c r="O24" i="212" s="1"/>
  <c r="N93" i="214"/>
  <c r="N94" i="214" s="1"/>
  <c r="N95" i="214" s="1"/>
  <c r="N30" i="214" s="1"/>
  <c r="N85" i="214"/>
  <c r="N86" i="214" s="1"/>
  <c r="N27" i="214" s="1"/>
  <c r="O85" i="214"/>
  <c r="O86" i="214" s="1"/>
  <c r="O27" i="214" s="1"/>
  <c r="O93" i="214"/>
  <c r="O94" i="214" s="1"/>
  <c r="O95" i="214" s="1"/>
  <c r="O30" i="214" s="1"/>
  <c r="N70" i="212"/>
  <c r="N24" i="212" s="1"/>
  <c r="N62" i="213"/>
  <c r="N63" i="213" s="1"/>
  <c r="N27" i="213" s="1"/>
  <c r="N70" i="213"/>
  <c r="N71" i="213" s="1"/>
  <c r="N72" i="213" s="1"/>
  <c r="N30" i="213" s="1"/>
  <c r="O24" i="213"/>
  <c r="O70" i="213"/>
  <c r="O71" i="213" s="1"/>
  <c r="O72" i="213" s="1"/>
  <c r="O30" i="213" s="1"/>
  <c r="O62" i="213"/>
  <c r="O63" i="213" s="1"/>
  <c r="O27" i="213" s="1"/>
  <c r="H93" i="214"/>
  <c r="H94" i="214" s="1"/>
  <c r="H95" i="214" s="1"/>
  <c r="H30" i="214" s="1"/>
  <c r="H24" i="214"/>
  <c r="L93" i="214"/>
  <c r="L94" i="214" s="1"/>
  <c r="L95" i="214" s="1"/>
  <c r="L30" i="214" s="1"/>
  <c r="L24" i="214"/>
  <c r="J93" i="214"/>
  <c r="J94" i="214" s="1"/>
  <c r="J95" i="214" s="1"/>
  <c r="J30" i="214" s="1"/>
  <c r="J24" i="214"/>
  <c r="L70" i="213"/>
  <c r="L71" i="213" s="1"/>
  <c r="L72" i="213" s="1"/>
  <c r="L30" i="213" s="1"/>
  <c r="L24" i="213"/>
  <c r="J70" i="213"/>
  <c r="J71" i="213" s="1"/>
  <c r="J72" i="213" s="1"/>
  <c r="J30" i="213" s="1"/>
  <c r="J24" i="213"/>
  <c r="H62" i="213"/>
  <c r="H63" i="213" s="1"/>
  <c r="H27" i="213" s="1"/>
  <c r="H24" i="213"/>
  <c r="I70" i="213"/>
  <c r="I71" i="213" s="1"/>
  <c r="I72" i="213" s="1"/>
  <c r="I30" i="213" s="1"/>
  <c r="I24" i="213"/>
  <c r="L85" i="214"/>
  <c r="L86" i="214" s="1"/>
  <c r="L27" i="214" s="1"/>
  <c r="L62" i="213"/>
  <c r="L63" i="213" s="1"/>
  <c r="L27" i="213" s="1"/>
  <c r="M70" i="212"/>
  <c r="L70" i="212"/>
  <c r="M85" i="214"/>
  <c r="M86" i="214" s="1"/>
  <c r="M27" i="214" s="1"/>
  <c r="M93" i="214"/>
  <c r="M94" i="214" s="1"/>
  <c r="M95" i="214" s="1"/>
  <c r="M30" i="214" s="1"/>
  <c r="M70" i="213"/>
  <c r="M71" i="213" s="1"/>
  <c r="M72" i="213" s="1"/>
  <c r="M30" i="213" s="1"/>
  <c r="M62" i="213"/>
  <c r="M63" i="213" s="1"/>
  <c r="M27" i="213" s="1"/>
  <c r="J70" i="212"/>
  <c r="J85" i="214"/>
  <c r="J86" i="214" s="1"/>
  <c r="J27" i="214" s="1"/>
  <c r="K70" i="212"/>
  <c r="K70" i="213"/>
  <c r="K71" i="213" s="1"/>
  <c r="K72" i="213" s="1"/>
  <c r="K30" i="213" s="1"/>
  <c r="K62" i="213"/>
  <c r="K63" i="213" s="1"/>
  <c r="K27" i="213" s="1"/>
  <c r="K93" i="214"/>
  <c r="K94" i="214" s="1"/>
  <c r="K95" i="214" s="1"/>
  <c r="K30" i="214" s="1"/>
  <c r="K85" i="214"/>
  <c r="K86" i="214" s="1"/>
  <c r="K27" i="214" s="1"/>
  <c r="J62" i="213"/>
  <c r="J63" i="213" s="1"/>
  <c r="J27" i="213" s="1"/>
  <c r="H85" i="214"/>
  <c r="H86" i="214" s="1"/>
  <c r="H27" i="214" s="1"/>
  <c r="H70" i="212"/>
  <c r="H70" i="213"/>
  <c r="H71" i="213" s="1"/>
  <c r="H72" i="213" s="1"/>
  <c r="H30" i="213" s="1"/>
  <c r="I93" i="214"/>
  <c r="I94" i="214" s="1"/>
  <c r="I95" i="214" s="1"/>
  <c r="I30" i="214" s="1"/>
  <c r="I85" i="214"/>
  <c r="I86" i="214" s="1"/>
  <c r="I27" i="214" s="1"/>
  <c r="I62" i="213"/>
  <c r="I63" i="213" s="1"/>
  <c r="I27" i="213" s="1"/>
  <c r="I70" i="212"/>
  <c r="I24" i="212" s="1"/>
  <c r="G23" i="212"/>
  <c r="F23" i="212"/>
  <c r="E23" i="212"/>
  <c r="G60" i="213"/>
  <c r="F60" i="213"/>
  <c r="E60" i="213"/>
  <c r="G83" i="214"/>
  <c r="F83" i="214"/>
  <c r="E83" i="214"/>
  <c r="G10" i="214"/>
  <c r="F10" i="214"/>
  <c r="E10" i="214"/>
  <c r="W24" i="212" l="1"/>
  <c r="W79" i="212"/>
  <c r="U24" i="212"/>
  <c r="T24" i="212"/>
  <c r="R79" i="212"/>
  <c r="S79" i="212"/>
  <c r="P79" i="212"/>
  <c r="P80" i="212" s="1"/>
  <c r="P81" i="212" s="1"/>
  <c r="P30" i="212" s="1"/>
  <c r="P71" i="212"/>
  <c r="P72" i="212" s="1"/>
  <c r="P27" i="212" s="1"/>
  <c r="Q79" i="212"/>
  <c r="Q80" i="212" s="1"/>
  <c r="Q81" i="212" s="1"/>
  <c r="Q30" i="212" s="1"/>
  <c r="Q24" i="212"/>
  <c r="Q71" i="212"/>
  <c r="Q72" i="212" s="1"/>
  <c r="Q27" i="212" s="1"/>
  <c r="O79" i="212"/>
  <c r="O80" i="212" s="1"/>
  <c r="O81" i="212" s="1"/>
  <c r="O30" i="212" s="1"/>
  <c r="O71" i="212"/>
  <c r="O72" i="212" s="1"/>
  <c r="O27" i="212" s="1"/>
  <c r="N71" i="212"/>
  <c r="N72" i="212" s="1"/>
  <c r="N27" i="212" s="1"/>
  <c r="N79" i="212"/>
  <c r="N80" i="212" s="1"/>
  <c r="N81" i="212" s="1"/>
  <c r="N30" i="212" s="1"/>
  <c r="K71" i="212"/>
  <c r="K72" i="212" s="1"/>
  <c r="K27" i="212" s="1"/>
  <c r="K24" i="212"/>
  <c r="J79" i="212"/>
  <c r="J80" i="212" s="1"/>
  <c r="J81" i="212" s="1"/>
  <c r="J30" i="212" s="1"/>
  <c r="J24" i="212"/>
  <c r="L79" i="212"/>
  <c r="L80" i="212" s="1"/>
  <c r="L81" i="212" s="1"/>
  <c r="L30" i="212" s="1"/>
  <c r="L24" i="212"/>
  <c r="H79" i="212"/>
  <c r="H80" i="212" s="1"/>
  <c r="H81" i="212" s="1"/>
  <c r="H30" i="212" s="1"/>
  <c r="H24" i="212"/>
  <c r="M79" i="212"/>
  <c r="M80" i="212" s="1"/>
  <c r="M81" i="212" s="1"/>
  <c r="M30" i="212" s="1"/>
  <c r="M24" i="212"/>
  <c r="M71" i="212"/>
  <c r="M72" i="212" s="1"/>
  <c r="M27" i="212" s="1"/>
  <c r="L71" i="212"/>
  <c r="L72" i="212" s="1"/>
  <c r="L27" i="212" s="1"/>
  <c r="J71" i="212"/>
  <c r="J72" i="212" s="1"/>
  <c r="J27" i="212" s="1"/>
  <c r="K79" i="212"/>
  <c r="K80" i="212" s="1"/>
  <c r="K81" i="212" s="1"/>
  <c r="K30" i="212" s="1"/>
  <c r="H71" i="212"/>
  <c r="H72" i="212" s="1"/>
  <c r="H27" i="212" s="1"/>
  <c r="E87" i="214"/>
  <c r="E26" i="214"/>
  <c r="F87" i="214"/>
  <c r="F26" i="214"/>
  <c r="G87" i="214"/>
  <c r="G26" i="214"/>
  <c r="I79" i="212"/>
  <c r="I80" i="212" s="1"/>
  <c r="I81" i="212" s="1"/>
  <c r="I30" i="212" s="1"/>
  <c r="I71" i="212"/>
  <c r="I72" i="212" s="1"/>
  <c r="I27" i="212" s="1"/>
  <c r="F64" i="213"/>
  <c r="G64" i="213"/>
  <c r="E64" i="213"/>
  <c r="E26" i="213" s="1"/>
  <c r="G69" i="213" l="1"/>
  <c r="G29" i="213" s="1"/>
  <c r="G26" i="213"/>
  <c r="F69" i="213"/>
  <c r="F29" i="213" s="1"/>
  <c r="F26" i="213"/>
  <c r="G70" i="213"/>
  <c r="F70" i="213"/>
  <c r="E70" i="213"/>
  <c r="E69" i="213"/>
  <c r="E29" i="213" s="1"/>
  <c r="G71" i="213" l="1"/>
  <c r="G72" i="213" s="1"/>
  <c r="G30" i="213" s="1"/>
  <c r="F71" i="213"/>
  <c r="F72" i="213" s="1"/>
  <c r="F30" i="213" s="1"/>
  <c r="G62" i="213"/>
  <c r="G63" i="213" s="1"/>
  <c r="G27" i="213" s="1"/>
  <c r="F62" i="213"/>
  <c r="F63" i="213" s="1"/>
  <c r="F27" i="213" s="1"/>
  <c r="E71" i="213"/>
  <c r="E62" i="213"/>
  <c r="E63" i="213" s="1"/>
  <c r="E27" i="213" s="1"/>
  <c r="E72" i="213" l="1"/>
  <c r="E30" i="213" s="1"/>
  <c r="D83" i="212" l="1"/>
  <c r="E22" i="212"/>
  <c r="G20" i="212"/>
  <c r="F20" i="212"/>
  <c r="E20" i="212"/>
  <c r="G21" i="212"/>
  <c r="F21" i="212"/>
  <c r="E21" i="212"/>
  <c r="D59" i="212"/>
  <c r="G70" i="212" l="1"/>
  <c r="G24" i="212" s="1"/>
  <c r="E93" i="214"/>
  <c r="E70" i="212"/>
  <c r="E24" i="212" s="1"/>
  <c r="F93" i="214"/>
  <c r="F70" i="212"/>
  <c r="F24" i="212" s="1"/>
  <c r="E19" i="212"/>
  <c r="F22" i="212"/>
  <c r="G22" i="212"/>
  <c r="F19" i="212"/>
  <c r="G19" i="212"/>
  <c r="G93" i="214"/>
  <c r="E79" i="212" l="1"/>
  <c r="G79" i="212"/>
  <c r="F79" i="212"/>
  <c r="F75" i="212" l="1"/>
  <c r="E75" i="212"/>
  <c r="G75" i="212"/>
  <c r="G82" i="212" l="1"/>
  <c r="G93" i="212" l="1"/>
  <c r="G77" i="212" l="1"/>
  <c r="G74" i="212"/>
  <c r="G92" i="212"/>
  <c r="G90" i="212"/>
  <c r="G89" i="212" l="1"/>
  <c r="G76" i="212"/>
  <c r="E93" i="212" l="1"/>
  <c r="E82" i="212"/>
  <c r="F82" i="212" l="1"/>
  <c r="F93" i="212"/>
  <c r="E77" i="212"/>
  <c r="E74" i="212" l="1"/>
  <c r="E92" i="212"/>
  <c r="F90" i="212"/>
  <c r="F77" i="212"/>
  <c r="E90" i="212"/>
  <c r="E91" i="212"/>
  <c r="F74" i="212" l="1"/>
  <c r="F92" i="212"/>
  <c r="E89" i="212"/>
  <c r="E88" i="212" s="1"/>
  <c r="F91" i="212"/>
  <c r="G91" i="212"/>
  <c r="G88" i="212" s="1"/>
  <c r="F76" i="212"/>
  <c r="E76" i="212"/>
  <c r="F89" i="212"/>
  <c r="F88" i="212" l="1"/>
  <c r="E83" i="212"/>
  <c r="E28" i="212" s="1"/>
  <c r="F83" i="212"/>
  <c r="F28" i="212" s="1"/>
  <c r="G83" i="212" l="1"/>
  <c r="G28" i="212" s="1"/>
  <c r="E69" i="212" l="1"/>
  <c r="E85" i="214"/>
  <c r="E86" i="214" s="1"/>
  <c r="E27" i="214" s="1"/>
  <c r="F69" i="212"/>
  <c r="F26" i="212" s="1"/>
  <c r="E73" i="212" l="1"/>
  <c r="E78" i="212" s="1"/>
  <c r="E29" i="212" s="1"/>
  <c r="E26" i="212"/>
  <c r="E71" i="212"/>
  <c r="E72" i="212" s="1"/>
  <c r="E27" i="212" s="1"/>
  <c r="E92" i="214"/>
  <c r="E29" i="214" s="1"/>
  <c r="F92" i="214"/>
  <c r="F85" i="214"/>
  <c r="F86" i="214" s="1"/>
  <c r="F27" i="214" s="1"/>
  <c r="F73" i="212"/>
  <c r="F78" i="212" s="1"/>
  <c r="F71" i="212"/>
  <c r="F72" i="212" s="1"/>
  <c r="F27" i="212" s="1"/>
  <c r="F94" i="214" l="1"/>
  <c r="F95" i="214" s="1"/>
  <c r="F30" i="214" s="1"/>
  <c r="F29" i="214"/>
  <c r="F80" i="212"/>
  <c r="F81" i="212" s="1"/>
  <c r="F30" i="212" s="1"/>
  <c r="F29" i="212"/>
  <c r="E94" i="214"/>
  <c r="E95" i="214" s="1"/>
  <c r="E30" i="214" s="1"/>
  <c r="E80" i="212"/>
  <c r="E81" i="212" s="1"/>
  <c r="E30" i="212" s="1"/>
  <c r="G69" i="212"/>
  <c r="G73" i="212" l="1"/>
  <c r="G78" i="212" s="1"/>
  <c r="G29" i="212" s="1"/>
  <c r="G26" i="212"/>
  <c r="G71" i="212"/>
  <c r="G72" i="212" s="1"/>
  <c r="G27" i="212" s="1"/>
  <c r="G85" i="214"/>
  <c r="G86" i="214" s="1"/>
  <c r="G27" i="214" s="1"/>
  <c r="G80" i="212" l="1"/>
  <c r="G81" i="212" s="1"/>
  <c r="G30" i="212" s="1"/>
  <c r="G92" i="214"/>
  <c r="G29" i="214" s="1"/>
  <c r="G94" i="214" l="1"/>
  <c r="G95" i="214" s="1"/>
  <c r="G30" i="2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Groom, Angelene (PJAH 1) (Private Side)</author>
  </authors>
  <commentList>
    <comment ref="A1" authorId="0" shapeId="0" xr:uid="{00000000-0006-0000-0000-000001000000}">
      <text>
        <r>
          <rPr>
            <b/>
            <sz val="9"/>
            <color indexed="81"/>
            <rFont val="Tahoma"/>
            <family val="2"/>
          </rPr>
          <t>&lt;?xml version="1.0" encoding="utf-8"?&gt;&lt;Schema xmlns:xsd="http://www.w3.org/2001/XMLSchema" xmlns:xsi="http://www.w3.org/2001/XMLSchema-instance" Version="2" Timestamp="1628235443"&gt;&lt;FQL&gt;&lt;Q&gt;AUDUSD^FG_PRICE(0)&lt;/Q&gt;&lt;R&gt;1&lt;/R&gt;&lt;C&gt;1&lt;/C&gt;&lt;D xsi:type="xsd:double"&gt;0.77615&lt;/D&gt;&lt;/FQL&gt;&lt;FQL&gt;&lt;Q&gt;CA-FDS^FG_PRICE(43222)&lt;/Q&gt;&lt;R&gt;1&lt;/R&gt;&lt;C&gt;1&lt;/C&gt;&lt;D xsi:type="xsd:double"&gt;6785&lt;/D&gt;&lt;/FQL&gt;&lt;FQL&gt;&lt;Q&gt;AUDUSD^FG_PRICE(43221)&lt;/Q&gt;&lt;R&gt;1&lt;/R&gt;&lt;C&gt;1&lt;/C&gt;&lt;D xsi:type="xsd:double"&gt;0.74795&lt;/D&gt;&lt;/FQL&gt;&lt;FQL&gt;&lt;Q&gt;SLVR-FDS^FG_PRICE(43221)&lt;/Q&gt;&lt;R&gt;1&lt;/R&gt;&lt;C&gt;1&lt;/C&gt;&lt;D xsi:type="xsd:double"&gt;16.25&lt;/D&gt;&lt;/FQL&gt;&lt;FQL&gt;&lt;Q&gt;NYGOLD-FDS^FG_PRICE(43221)&lt;/Q&gt;&lt;R&gt;1&lt;/R&gt;&lt;C&gt;1&lt;/C&gt;&lt;D xsi:type="xsd:double"&gt;1303.8&lt;/D&gt;&lt;/FQL&gt;&lt;FQL&gt;&lt;Q&gt;PB-FDS^FG_PRICE(43221)&lt;/Q&gt;&lt;R&gt;1&lt;/R&gt;&lt;C&gt;1&lt;/C&gt;&lt;D xsi:type="xsd:double"&gt;2336&lt;/D&gt;&lt;/FQL&gt;&lt;FQL&gt;&lt;Q&gt;ZS-FDS^FG_PRICE(43221)&lt;/Q&gt;&lt;R&gt;1&lt;/R&gt;&lt;C&gt;1&lt;/C&gt;&lt;D xsi:type="xsd:double"&gt;3100.5&lt;/D&gt;&lt;/FQL&gt;&lt;FQL&gt;&lt;Q&gt;CA-FDS^FG_PRICE(43221)&lt;/Q&gt;&lt;R&gt;1&lt;/R&gt;&lt;C&gt;1&lt;/C&gt;&lt;D xsi:type="xsd:double"&gt;6777.5&lt;/D&gt;&lt;/FQL&gt;&lt;FQL&gt;&lt;Q&gt;AUDUSD^FG_PRICE(43220)&lt;/Q&gt;&lt;R&gt;1&lt;/R&gt;&lt;C&gt;1&lt;/C&gt;&lt;D xsi:type="xsd:double"&gt;0.75485&lt;/D&gt;&lt;/FQL&gt;&lt;FQL&gt;&lt;Q&gt;SLVR-FDS^FG_PRICE(43220)&lt;/Q&gt;&lt;R&gt;1&lt;/R&gt;&lt;C&gt;1&lt;/C&gt;&lt;D xsi:type="xsd:double"&gt;16.38&lt;/D&gt;&lt;/FQL&gt;&lt;FQL&gt;&lt;Q&gt;NYGOLD-FDS^FG_PRICE(43220)&lt;/Q&gt;&lt;R&gt;1&lt;/R&gt;&lt;C&gt;1&lt;/C&gt;&lt;D xsi:type="xsd:double"&gt;1316.2&lt;/D&gt;&lt;/FQL&gt;&lt;FQL&gt;&lt;Q&gt;PB-FDS^FG_PRICE(43220)&lt;/Q&gt;&lt;R&gt;1&lt;/R&gt;&lt;C&gt;1&lt;/C&gt;&lt;D xsi:type="xsd:double"&gt;2345&lt;/D&gt;&lt;/FQL&gt;&lt;FQL&gt;&lt;Q&gt;ZS-FDS^FG_PRICE(43220)&lt;/Q&gt;&lt;R&gt;1&lt;/R&gt;&lt;C&gt;1&lt;/C&gt;&lt;D xsi:type="xsd:double"&gt;3171&lt;/D&gt;&lt;/FQL&gt;&lt;FQL&gt;&lt;Q&gt;CA-FDS^FG_PRICE(43220)&lt;/Q&gt;&lt;R&gt;1&lt;/R&gt;&lt;C&gt;1&lt;/C&gt;&lt;D xsi:type="xsd:double"&gt;6783&lt;/D&gt;&lt;/FQL&gt;&lt;FQL&gt;&lt;Q&gt;AUDUSD^FG_PRICE(43217)&lt;/Q&gt;&lt;R&gt;1&lt;/R&gt;&lt;C&gt;1&lt;/C&gt;&lt;D xsi:type="xsd:double"&gt;0.75685&lt;/D&gt;&lt;/FQL&gt;&lt;FQL&gt;&lt;Q&gt;SLVR-FDS^FG_PRICE(43217)&lt;/Q&gt;&lt;R&gt;1&lt;/R&gt;&lt;C&gt;1&lt;/C&gt;&lt;D xsi:type="xsd:double"&gt;16.53&lt;/D&gt;&lt;/FQL&gt;&lt;FQL&gt;&lt;Q&gt;NYGOLD-FDS^FG_PRICE(43217)&lt;/Q&gt;&lt;R&gt;1&lt;/R&gt;&lt;C&gt;1&lt;/C&gt;&lt;D xsi:type="xsd:double"&gt;1320.3&lt;/D&gt;&lt;/FQL&gt;&lt;FQL&gt;&lt;Q&gt;PB-FDS^FG_PRICE(43217)&lt;/Q&gt;&lt;R&gt;1&lt;/R&gt;&lt;C&gt;1&lt;/C&gt;&lt;D xsi:type="xsd:double"&gt;2336&lt;/D&gt;&lt;/FQL&gt;&lt;FQL&gt;&lt;Q&gt;ZS-FDS^FG_PRICE(43217)&lt;/Q&gt;&lt;R&gt;1&lt;/R&gt;&lt;C&gt;1&lt;/C&gt;&lt;D xsi:type="xsd:double"&gt;3120.5&lt;/D&gt;&lt;/FQL&gt;&lt;FQL&gt;&lt;Q&gt;CA-FDS^FG_PRICE(43217)&lt;/Q&gt;&lt;R&gt;1&lt;/R&gt;&lt;C&gt;1&lt;/C&gt;&lt;D xsi:type="xsd:double"&gt;6797&lt;/D&gt;&lt;/FQL&gt;&lt;FQL&gt;&lt;Q&gt;AUDUSD^FG_PRICE(43216)&lt;/Q&gt;&lt;R&gt;1&lt;/R&gt;&lt;C&gt;1&lt;/C&gt;&lt;D xsi:type="xsd:double"&gt;0.75555&lt;/D&gt;&lt;/FQL&gt;&lt;FQL&gt;&lt;Q&gt;SLVR-FDS^FG_PRICE(43216)&lt;/Q&gt;&lt;R&gt;1&lt;/R&gt;&lt;C&gt;1&lt;/C&gt;&lt;D xsi:type="xsd:double"&gt;16.575&lt;/D&gt;&lt;/FQL&gt;&lt;FQL&gt;&lt;Q&gt;NYGOLD-FDS^FG_PRICE(43216)&lt;/Q&gt;&lt;R&gt;1&lt;/R&gt;&lt;C&gt;1&lt;/C&gt;&lt;D xsi:type="xsd:double"&gt;1316.3&lt;/D&gt;&lt;/FQL&gt;&lt;FQL&gt;&lt;Q&gt;PB-FDS^FG_PRICE(43216)&lt;/Q&gt;&lt;R&gt;1&lt;/R&gt;&lt;C&gt;1&lt;/C&gt;&lt;D xsi:type="xsd:double"&gt;2300.5&lt;/D&gt;&lt;/FQL&gt;&lt;FQL&gt;&lt;Q&gt;ZS-FDS^FG_PRICE(43216)&lt;/Q&gt;&lt;R&gt;1&lt;/R&gt;&lt;C&gt;1&lt;/C&gt;&lt;D xsi:type="xsd:double"&gt;3098&lt;/D&gt;&lt;/FQL&gt;&lt;FQL&gt;&lt;Q&gt;CA-FDS^FG_PRICE(43216)&lt;/Q&gt;&lt;R&gt;1&lt;/R&gt;&lt;C&gt;1&lt;/C&gt;&lt;D xsi:type="xsd:double"&gt;6885.5&lt;/D&gt;&lt;/FQL&gt;&lt;FQL&gt;&lt;Q&gt;AUDUSD^FG_PRICE(43215)&lt;/Q&gt;&lt;R&gt;1&lt;/R&gt;&lt;C&gt;1&lt;/C&gt;&lt;D xsi:type="xsd:double"&gt;0.75615&lt;/D&gt;&lt;/FQL&gt;&lt;FQL&gt;&lt;Q&gt;SLVR-FDS^FG_PRICE(43215)&lt;/Q&gt;&lt;R&gt;1&lt;/R&gt;&lt;C&gt;1&lt;/C&gt;&lt;D xsi:type="xsd:double"&gt;16.565&lt;/D&gt;&lt;/FQL&gt;&lt;FQL&gt;&lt;Q&gt;NYGOLD-FDS^FG_PRICE(43215)&lt;/Q&gt;&lt;R&gt;1&lt;/R&gt;&lt;C&gt;1&lt;/C&gt;&lt;D xsi:type="xsd:double"&gt;1321.2&lt;/D&gt;&lt;/FQL&gt;&lt;FQL&gt;&lt;Q&gt;PB-FDS^FG_PRICE(43215)&lt;/Q&gt;&lt;R&gt;1&lt;/R&gt;&lt;C&gt;1&lt;/C&gt;&lt;D xsi:type="xsd:double"&gt;2325&lt;/D&gt;&lt;/FQL&gt;&lt;FQL&gt;&lt;Q&gt;ZS-FDS^FG_PRICE(43215)&lt;/Q&gt;&lt;R&gt;1&lt;/R&gt;&lt;C&gt;1&lt;/C&gt;&lt;D xsi:type="xsd:double"&gt;3162&lt;/D&gt;&lt;/FQL&gt;&lt;FQL&gt;&lt;Q&gt;CA-FDS^FG_PRICE(43215)&lt;/Q&gt;&lt;R&gt;1&lt;/R&gt;&lt;C&gt;1&lt;/C&gt;&lt;D xsi:type="xsd:double"&gt;6960.5&lt;/D&gt;&lt;/FQL&gt;&lt;FQL&gt;&lt;Q&gt;AUDUSD^FG_PRICE(43214)&lt;/Q&gt;&lt;R&gt;1&lt;/R&gt;&lt;C&gt;1&lt;/C&gt;&lt;D xsi:type="xsd:double"&gt;0.75935&lt;/D&gt;&lt;/FQL&gt;&lt;FQL&gt;&lt;Q&gt;SLVR-FDS^FG_PRICE(43214)&lt;/Q&gt;&lt;R&gt;1&lt;/R&gt;&lt;C&gt;1&lt;/C&gt;&lt;D xsi:type="xsd:double"&gt;16.595&lt;/D&gt;&lt;/FQL&gt;&lt;FQL&gt;&lt;Q&gt;NYGOLD-FDS^FG_PRICE(43214)&lt;/Q&gt;&lt;R&gt;1&lt;/R&gt;&lt;C&gt;1&lt;/C&gt;&lt;D xsi:type="xsd:double"&gt;1331.4&lt;/D&gt;&lt;/FQL&gt;&lt;FQL&gt;&lt;Q&gt;PB-FDS^FG_PRICE(43214)&lt;/Q&gt;&lt;R&gt;1&lt;/R&gt;&lt;C&gt;1&lt;/C&gt;&lt;D xsi:type="xsd:double"&gt;2348.5&lt;/D&gt;&lt;/FQL&gt;&lt;FQL&gt;&lt;Q&gt;ZS-FDS^FG_PRICE(43214)&lt;/Q&gt;&lt;R&gt;1&lt;/R&gt;&lt;C&gt;1&lt;/C&gt;&lt;D xsi:type="xsd:double"&gt;3240.5&lt;/D&gt;&lt;/FQL&gt;&lt;FQL&gt;&lt;Q&gt;CA-FDS^FG_PRICE(43214)&lt;/Q&gt;&lt;R&gt;1&lt;/R&gt;&lt;C&gt;1&lt;/C&gt;&lt;D xsi:type="xsd:double"&gt;6987&lt;/D&gt;&lt;/FQL&gt;&lt;FQL&gt;&lt;Q&gt;AUDUSD^FG_PRICE(43213)&lt;/Q&gt;&lt;R&gt;1&lt;/R&gt;&lt;C&gt;1&lt;/C&gt;&lt;D xsi:type="xsd:double"&gt;0.76175&lt;/D&gt;&lt;/FQL&gt;&lt;FQL&gt;&lt;Q&gt;SLVR-FDS^FG_PRICE(43213)&lt;/Q&gt;&lt;R&gt;1&lt;/R&gt;&lt;C&gt;1&lt;/C&gt;&lt;D xsi:type="xsd:double"&gt;16.935&lt;/D&gt;&lt;/FQL&gt;&lt;FQL&gt;&lt;Q&gt;NYGOLD-FDS^FG_PRICE(43213)&lt;/Q&gt;&lt;R&gt;1&lt;/R&gt;&lt;C&gt;1&lt;/C&gt;&lt;D xsi:type="xsd:double"&gt;1322.5&lt;/D&gt;&lt;/FQL&gt;&lt;FQL&gt;&lt;Q&gt;PB-FDS^FG_PRICE(43213)&lt;/Q&gt;&lt;R&gt;1&lt;/R&gt;&lt;C&gt;1&lt;/C&gt;&lt;D xsi:type="xsd:double"&gt;2348&lt;/D&gt;&lt;/FQL&gt;&lt;FQL&gt;&lt;Q&gt;ZS-FDS^FG_PRICE(43213)&lt;/Q&gt;&lt;R&gt;1&lt;/R&gt;&lt;C&gt;1&lt;/C&gt;&lt;D xsi:type="xsd:double"&gt;3215&lt;/D&gt;&lt;/FQL&gt;&lt;FQL&gt;&lt;Q&gt;CA-FDS^FG_PRICE(43213)&lt;/Q&gt;&lt;R&gt;1&lt;/R&gt;&lt;C&gt;1&lt;/C&gt;&lt;D xsi:type="xsd:double"&gt;6923&lt;/D&gt;&lt;/FQL&gt;&lt;FQL&gt;&lt;Q&gt;AUDUSD^FG_PRICE(43210)&lt;/Q&gt;&lt;R&gt;1&lt;/R&gt;&lt;C&gt;1&lt;/C&gt;&lt;D xsi:type="xsd:double"&gt;0.76745003&lt;/D&gt;&lt;/FQL&gt;&lt;FQL&gt;&lt;Q&gt;SLVR-FDS^FG_PRICE(43210)&lt;/Q&gt;&lt;R&gt;1&lt;/R&gt;&lt;C&gt;1&lt;/C&gt;&lt;D xsi:type="xsd:double"&gt;17.11&lt;/D&gt;&lt;/FQL&gt;&lt;FQL&gt;&lt;Q&gt;NYGOLD-FDS^FG_PRICE(43210)&lt;/Q&gt;&lt;R&gt;1&lt;/R&gt;&lt;C&gt;1&lt;/C&gt;&lt;D xsi:type="xsd:double"&gt;1336.7&lt;/D&gt;&lt;/FQL&gt;&lt;FQL&gt;&lt;Q&gt;PB-FDS^FG_PRICE(43210)&lt;/Q&gt;&lt;R&gt;1&lt;/R&gt;&lt;C&gt;1&lt;/C&gt;&lt;D xsi:type="xsd:double"&gt;2366&lt;/D&gt;&lt;/FQL&gt;&lt;FQL&gt;&lt;Q&gt;ZS-FDS^FG_PRICE(43210)&lt;/Q&gt;&lt;R&gt;1&lt;/R&gt;&lt;C&gt;1&lt;/C&gt;&lt;D xsi:type="xsd:double"&gt;3243.5&lt;/D&gt;&lt;/FQL&gt;&lt;FQL&gt;&lt;Q&gt;CA-FDS^FG_PRICE(43210)&lt;/Q&gt;&lt;R&gt;1&lt;/R&gt;&lt;C&gt;1&lt;/C&gt;&lt;D xsi:type="xsd:double"&gt;6939&lt;/D&gt;&lt;/FQL&gt;&lt;FQL&gt;&lt;Q&gt;AUDUSD^FG_PRICE(43209)&lt;/Q&gt;&lt;R&gt;1&lt;/R&gt;&lt;C&gt;1&lt;/C&gt;&lt;D xsi:type="xsd:double"&gt;0.77735&lt;/D&gt;&lt;/FQL&gt;&lt;FQL&gt;&lt;Q&gt;SLVR-FDS^FG_PRICE(43209)&lt;/Q&gt;&lt;R&gt;1&lt;/R&gt;&lt;C&gt;1&lt;/C&gt;&lt;D xsi:type="xsd:double"&gt;17.195&lt;/D&gt;&lt;/FQL&gt;&lt;FQL&gt;&lt;Q&gt;NYGOLD-FDS^FG_PRICE(43209)&lt;/Q&gt;&lt;R&gt;1&lt;/R&gt;&lt;C&gt;1&lt;/C&gt;&lt;D xsi:type="xsd:double"&gt;1346.8&lt;/D&gt;&lt;/FQL&gt;&lt;FQL&gt;&lt;Q&gt;PB-FDS^FG_PRICE(43209)&lt;/Q&gt;&lt;R&gt;1&lt;/R&gt;&lt;C&gt;1&lt;/C&gt;&lt;D xsi:type="xsd:double"&gt;2347&lt;/D&gt;&lt;/FQL&gt;&lt;FQL&gt;&lt;Q&gt;ZS-FDS^FG_PRICE(43209)&lt;/Q&gt;&lt;R&gt;1&lt;/R&gt;&lt;C&gt;1&lt;/C&gt;&lt;D xsi:type="xsd:double"&gt;3232&lt;/D&gt;&lt;/FQL&gt;&lt;FQL&gt;&lt;Q&gt;CA-FDS^FG_PRICE(43209)&lt;/Q&gt;&lt;R&gt;1&lt;/R&gt;&lt;C&gt;1&lt;/C&gt;&lt;D xsi:type="xsd:double"&gt;6942&lt;/D&gt;&lt;/FQL&gt;&lt;FQL&gt;&lt;Q&gt;AUDUSD^FG_PRICE(43208)&lt;/Q&gt;&lt;R&gt;1&lt;/R&gt;&lt;C&gt;1&lt;/C&gt;&lt;D xsi:type="xsd:double"&gt;0.77905&lt;/D&gt;&lt;/FQL&gt;&lt;FQL&gt;&lt;Q&gt;SLVR-FDS^FG_PRICE(43208)&lt;/Q&gt;&lt;R&gt;1&lt;/R&gt;&lt;C&gt;1&lt;/C&gt;&lt;D xsi:type="xsd:double"&gt;16.945&lt;/D&gt;&lt;/FQL&gt;&lt;FQL&gt;&lt;Q&gt;NYGOLD-FDS^FG_PRICE(43208)&lt;/Q&gt;&lt;R&gt;1&lt;/R&gt;&lt;C&gt;1&lt;/C&gt;&lt;D xsi:type="xsd:double"&gt;1351.2&lt;/D&gt;&lt;/FQL&gt;&lt;FQL&gt;&lt;Q&gt;PB-FDS^FG_PRICE(43208)&lt;/Q&gt;&lt;R&gt;1&lt;/R&gt;&lt;C&gt;1&lt;/C&gt;&lt;D xsi:type="xsd:double"&gt;2378&lt;/D&gt;&lt;/FQL&gt;&lt;FQL&gt;&lt;Q&gt;ZS-FDS^FG_PRICE(43208)&lt;/Q&gt;&lt;R&gt;1&lt;/R&gt;&lt;C&gt;1&lt;/C&gt;&lt;D xsi:type="xsd:double"&gt;3186.5&lt;/D&gt;&lt;/FQL&gt;&lt;FQL&gt;&lt;Q&gt;CA-FDS^FG_PRICE(43208)&lt;/Q&gt;&lt;R&gt;1&lt;/R&gt;&lt;C&gt;1&lt;/C&gt;&lt;D xsi:type="xsd:double"&gt;6936&lt;/D&gt;&lt;/FQL&gt;&lt;FQL&gt;&lt;Q&gt;AUDUSD^FG_PRICE(43207)&lt;/Q&gt;&lt;R&gt;1&lt;/R&gt;&lt;C&gt;1&lt;/C&gt;&lt;D xsi:type="xsd:double"&gt;0.77715003&lt;/D&gt;&lt;/FQL&gt;&lt;FQL&gt;&lt;Q&gt;SLVR-FDS^FG_PRICE(43207)&lt;/Q&gt;&lt;R&gt;1&lt;/R&gt;&lt;C&gt;1&lt;/C&gt;&lt;D xsi:type="xsd:double"&gt;16.625&lt;/D&gt;&lt;/FQL&gt;&lt;FQL&gt;&lt;Q&gt;NYGOLD-FDS^FG_PRICE(43207)&lt;/Q&gt;&lt;R&gt;1&lt;/R&gt;&lt;C&gt;1&lt;/C&gt;&lt;D xsi:type="xsd:double"&gt;1347.2&lt;/D&gt;&lt;/FQL&gt;&lt;FQL&gt;&lt;Q&gt;PB-FDS^FG_PRICE(43207)&lt;/Q&gt;&lt;R&gt;1&lt;/R&gt;&lt;C&gt;1&lt;/C&gt;&lt;D xsi:type="xsd:double"&gt;2342&lt;/D&gt;&lt;/FQL&gt;&lt;FQL&gt;&lt;Q&gt;ZS-FDS^FG_PRICE(43207)&lt;/Q&gt;&lt;R&gt;1&lt;/R&gt;&lt;C&gt;1&lt;/C&gt;&lt;D xsi:type="xsd:double"&gt;3115&lt;/D&gt;&lt;/FQL&gt;&lt;FQL&gt;&lt;Q&gt;CA-FDS^FG_PRICE(43207)&lt;/Q&gt;&lt;R&gt;1&lt;/R&gt;&lt;C&gt;1&lt;/C&gt;&lt;D xsi:type="xsd:double"&gt;6784&lt;/D&gt;&lt;/FQL&gt;&lt;FQL&gt;&lt;Q&gt;AUDUSD^FG_PRICE(43206)&lt;/Q&gt;&lt;R&gt;1&lt;/R&gt;&lt;C&gt;1&lt;/C&gt;&lt;D xsi:type="xsd:double"&gt;0.77765&lt;/D&gt;&lt;/FQL&gt;&lt;FQL&gt;&lt;Q&gt;SLVR-FDS^FG_PRICE(43206)&lt;/Q&gt;&lt;R&gt;1&lt;/R&gt;&lt;C&gt;1&lt;/C&gt;&lt;D xsi:type="xsd:double"&gt;16.6&lt;/D&gt;&lt;/FQL&gt;&lt;FQL&gt;&lt;Q&gt;NYGOLD-FDS^FG_PRICE(43206)&lt;/Q&gt;&lt;R&gt;1&lt;/R&gt;&lt;C&gt;1&lt;/C&gt;&lt;D xsi:type="xsd:double"&gt;1347.5&lt;/D&gt;&lt;/FQL&gt;&lt;FQL&gt;&lt;Q&gt;PB-FDS^FG_PRICE(43206)&lt;/Q&gt;&lt;R&gt;1&lt;/R&gt;&lt;C&gt;1&lt;/C&gt;&lt;D xsi:type="xsd:double"&gt;2341.5&lt;/D&gt;&lt;/FQL&gt;&lt;FQL&gt;&lt;Q&gt;ZS-FDS^FG_PRICE(43206)&lt;/Q&gt;&lt;R&gt;1&lt;/R&gt;&lt;C&gt;1&lt;/C&gt;&lt;D xsi:type="xsd:double"&gt;3116&lt;/D&gt;&lt;/FQL&gt;&lt;FQL&gt;&lt;Q&gt;CA-FDS^FG_PRICE(43206)&lt;/Q&gt;&lt;R&gt;1&lt;/R&gt;&lt;C&gt;1&lt;/C&gt;&lt;D xsi:type="xsd:double"&gt;6811.5&lt;/D&gt;&lt;/FQL&gt;&lt;FQL&gt;&lt;Q&gt;AUDUSD^FG_PRICE(43203)&lt;/Q&gt;&lt;R&gt;1&lt;/R&gt;&lt;C&gt;1&lt;/C&gt;&lt;D xsi:type="xsd:double"&gt;0.77745&lt;/D&gt;&lt;/FQL&gt;&lt;FQL&gt;&lt;Q&gt;SLVR-FDS^FG_PRICE(43203)&lt;/Q&gt;&lt;R&gt;1&lt;/R&gt;&lt;C&gt;1&lt;/C&gt;&lt;D xsi:type="xsd:double"&gt;16.505&lt;/D&gt;&lt;/FQL&gt;&lt;FQL&gt;&lt;Q&gt;NYGOLD-FDS^FG_PRICE(43203)&lt;/Q&gt;&lt;R&gt;1&lt;/R&gt;&lt;C&gt;1&lt;/C&gt;&lt;D xsi:type="xsd:double"&gt;1344.8&lt;/D&gt;&lt;/FQL&gt;&lt;FQL&gt;&lt;Q&gt;PB-FDS^FG_PRICE(43203)&lt;/Q&gt;&lt;R&gt;1&lt;/R&gt;&lt;C&gt;1&lt;/C&gt;&lt;D xsi:type="xsd:double"&gt;2329&lt;/D&gt;&lt;/FQL&gt;&lt;FQL&gt;&lt;Q&gt;ZS-FDS^FG_PRICE(43203)&lt;/Q&gt;&lt;R&gt;1&lt;/R&gt;&lt;C&gt;1&lt;/C&gt;&lt;D xsi:type="xsd:double"&gt;3121&lt;/D&gt;&lt;/FQL&gt;&lt;FQL&gt;&lt;Q&gt;CA-FDS^FG_PRICE(43203)&lt;/Q&gt;&lt;R&gt;1&lt;/R&gt;&lt;C&gt;1&lt;/C&gt;&lt;D xsi:type="xsd:double"&gt;6830&lt;/D&gt;&lt;/FQL&gt;&lt;FQL&gt;&lt;Q&gt;AUDUSD^FG_PRICE(43202)&lt;/Q&gt;&lt;R&gt;1&lt;/R&gt;&lt;C&gt;1&lt;/C&gt;&lt;D xsi:type="xsd:double"&gt;0.7759&lt;/D&gt;&lt;/FQL&gt;&lt;FQL&gt;&lt;Q&gt;SLVR-FDS^FG_PRICE(43202)&lt;/Q&gt;&lt;R&gt;1&lt;/R&gt;&lt;C&gt;1&lt;/C&gt;&lt;D xsi:type="xsd:double"&gt;16.655&lt;/D&gt;&lt;/FQL&gt;&lt;FQL&gt;&lt;Q&gt;NYGOLD-FDS^FG_PRICE(43202)&lt;/Q&gt;&lt;R&gt;1&lt;/R&gt;&lt;C&gt;1&lt;/C&gt;&lt;D xsi:type="xsd:double"&gt;1338.4&lt;/D&gt;&lt;/FQL&gt;&lt;FQL&gt;&lt;Q&gt;PB-FDS^FG_PRICE(43202)&lt;/Q&gt;&lt;R&gt;1&lt;/R&gt;&lt;C&gt;1&lt;/C&gt;&lt;D xsi:type="xsd:double"&gt;2333&lt;/D&gt;&lt;/FQL&gt;&lt;FQL&gt;&lt;Q&gt;ZS-FDS^FG_PRICE(43202)&lt;/Q&gt;&lt;R&gt;1&lt;/R&gt;&lt;C&gt;1&lt;/C&gt;&lt;D xsi:type="xsd:double"&gt;3115&lt;/D&gt;&lt;/FQL&gt;&lt;FQL&gt;&lt;Q&gt;CA-FDS^FG_PRICE(43202)&lt;/Q&gt;&lt;R&gt;1&lt;/R&gt;&lt;C&gt;1&lt;/C&gt;&lt;D xsi:type="xsd:double"&gt;6756&lt;/D&gt;&lt;/FQL&gt;&lt;FQL&gt;&lt;Q&gt;AUDUSD^FG_PRICE(43201)&lt;/Q&gt;&lt;R&gt;1&lt;/R&gt;&lt;C&gt;1&lt;/C&gt;&lt;D xsi:type="xsd:double"&gt;0.77704996&lt;/D&gt;&lt;/FQL&gt;&lt;FQL&gt;&lt;Q&gt;SLVR-FDS^FG_PRICE(43201)&lt;/Q&gt;&lt;R&gt;1&lt;/R&gt;&lt;C&gt;1&lt;/C&gt;&lt;D xsi:type="xsd:double"&gt;16.565&lt;/D&gt;&lt;/FQL&gt;&lt;FQL&gt;&lt;Q&gt;NYGOLD-FDS^FG_PRICE(43201)&lt;/Q&gt;&lt;R&gt;1&lt;/R&gt;&lt;C&gt;1&lt;/C&gt;&lt;D xsi:type="xsd:double"&gt;1356.5&lt;/D&gt;&lt;/FQL&gt;&lt;FQL&gt;&lt;Q&gt;PB-FDS^FG_PRICE(43201)&lt;/Q&gt;&lt;R&gt;1&lt;/R&gt;&lt;C&gt;1&lt;/C&gt;&lt;D xsi:type="xsd:double"&gt;2388&lt;/D&gt;&lt;/FQL&gt;&lt;FQL&gt;&lt;Q&gt;ZS-FDS^FG_PRICE(43201)&lt;/Q&gt;&lt;R&gt;1&lt;/R&gt;&lt;C&gt;1&lt;/C&gt;&lt;D xsi:type="xsd:double"&gt;3236.5&lt;/D&gt;&lt;/FQL&gt;&lt;FQL&gt;&lt;Q&gt;CA-FDS^FG_PRICE(43201)&lt;/Q&gt;&lt;R&gt;1&lt;/R&gt;&lt;C&gt;1&lt;/C&gt;&lt;D xsi:type="xsd:double"&gt;6930.5&lt;/D&gt;&lt;/FQL&gt;&lt;FQL&gt;&lt;Q&gt;AUDUSD^FG_PRICE(43200)&lt;/Q&gt;&lt;R&gt;1&lt;/R&gt;&lt;C&gt;1&lt;/C&gt;&lt;D xsi:type="xsd:double"&gt;0.77545&lt;/D&gt;&lt;/FQL&gt;&lt;FQL&gt;&lt;Q&gt;SLVR-FDS^FG_PRICE(43200)&lt;/Q&gt;&lt;R&gt;1&lt;/R&gt;&lt;C&gt;1&lt;/C&gt;&lt;D xsi:type="xsd:double"&gt;16.49&lt;/D&gt;&lt;/FQL&gt;&lt;FQL&gt;&lt;Q&gt;NYGOLD-FDS^FG_PRICE(43200)&lt;/Q&gt;&lt;R&gt;1&lt;/R&gt;&lt;C&gt;1&lt;/C&gt;&lt;D xsi:type="xsd:double"&gt;1342&lt;/D&gt;&lt;/FQL&gt;&lt;FQL&gt;&lt;Q&gt;PB-FDS^FG_PRICE(43200)&lt;/Q&gt;&lt;R&gt;1&lt;/R&gt;&lt;C&gt;1&lt;/C&gt;&lt;D xsi:type="xsd:double"&gt;2401&lt;/D&gt;&lt;/FQL&gt;&lt;FQL&gt;&lt;Q&gt;ZS-FDS^FG_PRICE(43200)&lt;/Q&gt;&lt;R&gt;1&lt;/R&gt;&lt;C&gt;1&lt;/C&gt;&lt;D xsi:type="xsd:double"&gt;3240&lt;/D&gt;&lt;/FQL&gt;&lt;FQL&gt;&lt;Q&gt;CA-FDS^FG_PRICE(43200)&lt;/Q&gt;&lt;R&gt;1&lt;/R&gt;&lt;C&gt;1&lt;/C&gt;&lt;D xsi:type="xsd:double"&gt;6888&lt;/D&gt;&lt;/FQL&gt;&lt;FQL&gt;&lt;Q&gt;AUDUSD^FG_PRICE(43199)&lt;/Q&gt;&lt;R&gt;1&lt;/R&gt;&lt;C&gt;1&lt;/C&gt;&lt;D xsi:type="xsd:double"&gt;0.76914996&lt;/D&gt;&lt;/FQL&gt;&lt;FQL&gt;&lt;Q&gt;SLVR-FDS^FG_PRICE(43199)&lt;/Q&gt;&lt;R&gt;1&lt;/R&gt;&lt;C&gt;1&lt;/C&gt;&lt;D xsi:type="xsd:double"&gt;16.34&lt;/D&gt;&lt;/FQL&gt;&lt;FQL&gt;&lt;Q&gt;NYGOLD-FDS^FG_PRICE(43199)&lt;/Q&gt;&lt;R&gt;1&lt;/R&gt;&lt;C&gt;1&lt;/C&gt;&lt;D xsi:type="xsd:double"&gt;1336.3&lt;/D&gt;&lt;/FQL&gt;&lt;FQL&gt;&lt;Q&gt;PB-FDS^FG_PRICE(43199)&lt;/Q&gt;&lt;R&gt;1&lt;/R&gt;&lt;C&gt;1&lt;/C&gt;&lt;D xsi:type="xsd:double"&gt;2397&lt;/D&gt;&lt;/FQL&gt;&lt;FQL&gt;&lt;Q&gt;ZS-FDS^FG_PRICE(43199)&lt;/Q&gt;&lt;R&gt;1&lt;/R&gt;&lt;C&gt;1&lt;/C&gt;&lt;D xsi:type="xsd:double"&gt;3216.5&lt;/D&gt;&lt;/FQL&gt;&lt;FQL&gt;&lt;Q&gt;CA-FDS^FG_PRICE(43199)&lt;/Q&gt;&lt;R&gt;1&lt;/R&gt;&lt;C&gt;1&lt;/C&gt;&lt;D xsi:type="xsd:double"&gt;6767&lt;/D&gt;&lt;/FQL&gt;&lt;FQL&gt;&lt;Q&gt;AUDUSD^FG_PRICE(43196)&lt;/Q&gt;&lt;R&gt;1&lt;/R&gt;&lt;C&gt;1&lt;/C&gt;&lt;D xsi:type="xsd:double"&gt;0.76825005&lt;/D&gt;&lt;/FQL&gt;&lt;FQL&gt;&lt;Q&gt;SLVR-FDS^FG_PRICE(43196)&lt;/Q&gt;&lt;R&gt;1&lt;/R&gt;&lt;C&gt;1&lt;/C&gt;&lt;D xsi:type="xsd:double"&gt;16.275&lt;/D&gt;&lt;/FQL&gt;&lt;FQL&gt;&lt;Q&gt;NYGOLD-FDS^FG_PRICE(43196)&lt;/Q&gt;&lt;R&gt;1&lt;/R&gt;&lt;C&gt;1&lt;/C&gt;&lt;D xsi:type="xsd:double"&gt;1331.9&lt;/D&gt;&lt;/FQL&gt;&lt;FQL&gt;&lt;Q&gt;PB-FDS^FG_PRICE(43196)&lt;/Q&gt;&lt;R&gt;1&lt;/R&gt;&lt;C&gt;1&lt;/C&gt;&lt;D xsi:type="xsd:double"&gt;2358.5&lt;/D&gt;&lt;/FQL&gt;&lt;FQL&gt;&lt;Q&gt;ZS-FDS^FG_PRICE(43196)&lt;/Q&gt;&lt;R&gt;1&lt;/R&gt;&lt;C&gt;1&lt;/C&gt;&lt;D xsi:type="xsd:double"&gt;3222&lt;/D&gt;&lt;/FQL&gt;&lt;FQL&gt;&lt;Q&gt;CA-FDS^FG_PRICE(43196)&lt;/Q&gt;&lt;R&gt;1&lt;/R&gt;&lt;C&gt;1&lt;/C&gt;&lt;D xsi:type="xsd:double"&gt;6703&lt;/D&gt;&lt;/FQL&gt;&lt;FQL&gt;&lt;Q&gt;AUDUSD^FG_PRICE(43195)&lt;/Q&gt;&lt;R&gt;1&lt;/R&gt;&lt;C&gt;1&lt;/C&gt;&lt;D xsi:type="xsd:double"&gt;0.76855&lt;/D&gt;&lt;/FQL&gt;&lt;FQL&gt;&lt;Q&gt;SLVR-FDS^FG_PRICE(43195)&lt;/Q&gt;&lt;R&gt;1&lt;/R&gt;&lt;C&gt;1&lt;/C&gt;&lt;D xsi:type="xsd:double"&gt;16.305&lt;/D&gt;&lt;/FQL&gt;&lt;FQL&gt;&lt;Q&gt;NYGOLD-FDS^FG_PRICE(43195)&lt;/Q&gt;&lt;R&gt;1&lt;/R&gt;&lt;C&gt;1&lt;/C&gt;&lt;D xsi:type="xsd:double"&gt;1324.3&lt;/D&gt;&lt;/FQL&gt;&lt;FQL&gt;&lt;Q&gt;PB-FDS^FG_PRICE(43195)&lt;/Q&gt;&lt;R&gt;1&lt;/R&gt;&lt;C&gt;1&lt;/C&gt;&lt;D xsi:type="xsd:double"&gt;2383.5&lt;/D&gt;&lt;/FQL&gt;&lt;FQL&gt;&lt;Q&gt;ZS-FDS^FG_PRICE(43195)&lt;/Q&gt;&lt;R&gt;1&lt;/R&gt;&lt;C&gt;1&lt;/C&gt;&lt;D xsi:type="xsd:double"&gt;3234&lt;/D&gt;&lt;/FQL&gt;&lt;FQL&gt;&lt;Q&gt;CA-FDS^FG_PRICE(43195)&lt;/Q&gt;&lt;R&gt;1&lt;/R&gt;&lt;C&gt;1&lt;/C&gt;&lt;D xsi:type="xsd:double"&gt;6767&lt;/D&gt;&lt;/FQL&gt;&lt;FQL&gt;&lt;Q&gt;AUDUSD^FG_PRICE(43194)&lt;/Q&gt;&lt;R&gt;1&lt;/R&gt;&lt;C&gt;1&lt;/C&gt;&lt;D xsi:type="xsd:double"&gt;0.77&lt;/D&gt;&lt;/FQL&gt;&lt;FQL&gt;&lt;Q&gt;SLVR-FDS^FG_PRICE(43194)&lt;/Q&gt;&lt;R&gt;1&lt;/R&gt;&lt;C&gt;1&lt;/C&gt;&lt;D xsi:type="xsd:double"&gt;16.46&lt;/D&gt;&lt;/FQL&gt;&lt;FQL&gt;&lt;Q&gt;NYGOLD-FDS^FG_PRICE(43194)&lt;/Q&gt;&lt;R&gt;1&lt;/R&gt;&lt;C&gt;1&lt;/C&gt;&lt;D xsi:type="xsd:double"&gt;1335.8&lt;/D&gt;&lt;/FQL&gt;&lt;FQL&gt;&lt;Q&gt;PB-FDS^FG_PRICE(43194)&lt;/Q&gt;&lt;R&gt;1&lt;/R&gt;&lt;C&gt;1&lt;/C&gt;&lt;D xsi:type="xsd:double"&gt;2380&lt;/D&gt;&lt;/FQL&gt;&lt;FQL&gt;&lt;Q&gt;ZS-FDS^FG_PRICE(43194)&lt;/Q&gt;&lt;R&gt;1&lt;/R&gt;&lt;C&gt;1&lt;/C&gt;&lt;D xsi:type="xsd:double"&gt;3249&lt;/D&gt;&lt;/FQL&gt;&lt;FQL&gt;&lt;Q&gt;CA-FDS^FG_PRICE(43194)&lt;/Q&gt;&lt;R&gt;1&lt;/R&gt;&lt;C&gt;1&lt;/C&gt;&lt;D xsi:type="xsd:double"&gt;6625&lt;/D&gt;&lt;/FQL&gt;&lt;FQL&gt;&lt;Q&gt;AUDUSD^FG_PRICE(43193)&lt;/Q&gt;&lt;R&gt;1&lt;/R&gt;&lt;C&gt;1&lt;/C&gt;&lt;D xsi:type="xsd:double"&gt;0.76755005&lt;/D&gt;&lt;/FQL&gt;&lt;FQL&gt;&lt;Q&gt;SLVR-FDS^FG_PRICE(43193)&lt;/Q&gt;&lt;R&gt;1&lt;/R&gt;&lt;C&gt;1&lt;/C&gt;&lt;D xsi:type="xsd:double"&gt;16.52&lt;/D&gt;&lt;/FQL&gt;&lt;FQL&gt;&lt;Q&gt;NYGOLD-FDS^FG_PRICE(43193)&lt;/Q&gt;&lt;R&gt;1&lt;/R&gt;&lt;C&gt;1&lt;/C&gt;&lt;D xsi:type="xsd:double"&gt;1332.8&lt;/D&gt;&lt;/FQL&gt;&lt;FQL&gt;&lt;Q&gt;PB-FDS^FG_PRICE(43193)&lt;/Q&gt;&lt;R&gt;1&lt;/R&gt;&lt;C&gt;1&lt;/C&gt;&lt;D xsi:type="xsd:double"&gt;2400&lt;/D&gt;&lt;/FQL&gt;&lt;FQL&gt;&lt;Q&gt;ZS-FDS^FG_PRICE(43193)&lt;/Q&gt;&lt;R&gt;1&lt;/R&gt;&lt;C&gt;1&lt;/C&gt;&lt;D xsi:type="xsd:double"&gt;3284.5&lt;/D&gt;&lt;/FQL&gt;&lt;FQL&gt;&lt;Q&gt;CA-FDS^FG_PRICE(43193)&lt;/Q&gt;&lt;R&gt;1&lt;/R&gt;&lt;C&gt;1&lt;/C&gt;&lt;D xsi:type="xsd:double"&gt;6756&lt;/D&gt;&lt;/FQL&gt;&lt;FQL&gt;&lt;Q&gt;AUDUSD^FG_PRICE(43192)&lt;/Q&gt;&lt;R&gt;1&lt;/R&gt;&lt;C&gt;1&lt;/C&gt;&lt;D xsi:type="xsd:double"&gt;0.76655&lt;/D&gt;&lt;/FQL&gt;&lt;FQL&gt;&lt;Q&gt;SLVR-FDS^FG_PRICE(43192)&lt;/Q&gt;&lt;R&gt;1&lt;/R&gt;&lt;C&gt;1&lt;/C&gt;&lt;D xsi:type="xsd:double"&gt;16.28&lt;/D&gt;&lt;/FQL&gt;&lt;FQL&gt;&lt;Q&gt;NYGOLD-FDS^FG_PRICE(43192)&lt;/Q&gt;&lt;R&gt;1&lt;/R&gt;&lt;C&gt;1&lt;/C&gt;&lt;D xsi:type="xsd:double"&gt;1342.1&lt;/D&gt;&lt;/FQL&gt;&lt;FQL&gt;&lt;Q&gt;PB-FDS^FG_PRICE(43192)&lt;/Q&gt;&lt;R&gt;1&lt;/R&gt;&lt;C&gt;1&lt;/C&gt;&lt;D xsi:type="xsd:double"&gt;2411&lt;/D&gt;&lt;/FQL&gt;&lt;FQL&gt;&lt;Q&gt;ZS-FDS^FG_PRICE(43192)&lt;/Q&gt;&lt;R&gt;1&lt;/R&gt;&lt;C&gt;1&lt;/C&gt;&lt;D xsi:type="xsd:double"&gt;3332&lt;/D&gt;&lt;/FQL&gt;&lt;FQL&gt;&lt;Q&gt;CA-FDS^FG_PRICE(43192)&lt;/Q&gt;&lt;R&gt;1&lt;/R&gt;&lt;C&gt;1&lt;/C&gt;&lt;D xsi:type="xsd:double"&gt;6685&lt;/D&gt;&lt;/FQL&gt;&lt;FQL&gt;&lt;Q&gt;AUDUSD^FG_PRICE(43189)&lt;/Q&gt;&lt;R&gt;1&lt;/R&gt;&lt;C&gt;1&lt;/C&gt;&lt;D xsi:type="xsd:double"&gt;0.76706034&lt;/D&gt;&lt;/FQL&gt;&lt;FQL&gt;&lt;Q&gt;SLVR-FDS^FG_PRICE(43189)&lt;/Q&gt;&lt;R&gt;1&lt;/R&gt;&lt;C&gt;1&lt;/C&gt;&lt;D xsi:type="xsd:double"&gt;16.28&lt;/D&gt;&lt;/FQL&gt;&lt;FQL&gt;&lt;Q&gt;NYGOLD-FDS^FG_PRICE(43189)&lt;/Q&gt;&lt;R&gt;1&lt;/R&gt;&lt;C&gt;1&lt;/C&gt;&lt;D xsi:type="xsd:double"&gt;1322.8&lt;/D&gt;&lt;/FQL&gt;&lt;FQL&gt;&lt;Q&gt;PB-FDS^FG_PRICE(43189)&lt;/Q&gt;&lt;R&gt;1&lt;/R&gt;&lt;C&gt;1&lt;/C&gt;&lt;D xsi:type="xsd:double"&gt;2411&lt;/D&gt;&lt;/FQL&gt;&lt;FQL&gt;&lt;Q&gt;ZS-FDS^FG_PRICE(43189)&lt;/Q&gt;&lt;R&gt;1&lt;/R&gt;&lt;C&gt;1&lt;/C&gt;&lt;D xsi:type="xsd:double"&gt;3332&lt;/D&gt;&lt;/FQL&gt;&lt;FQL&gt;&lt;Q&gt;CA-FDS^FG_PRICE(43189)&lt;/Q&gt;&lt;R&gt;1&lt;/R&gt;&lt;C&gt;1&lt;/C&gt;&lt;D xsi:type="xsd:double"&gt;6685&lt;/D&gt;&lt;/FQL&gt;&lt;FQL&gt;&lt;Q&gt;AUDUSD^FG_PRICE(43188)&lt;/Q&gt;&lt;R&gt;1&lt;/R&gt;&lt;C&gt;1&lt;/C&gt;&lt;D xsi:type="xsd:double"&gt;0.76704997&lt;/D&gt;&lt;/FQL&gt;&lt;FQL&gt;&lt;Q&gt;SLVR-FDS^FG_PRICE(43188)&lt;/Q&gt;&lt;R&gt;1&lt;/R&gt;&lt;C&gt;1&lt;/C&gt;&lt;D xsi:type="xsd:double"&gt;16.28&lt;/D&gt;&lt;/FQL&gt;&lt;FQL&gt;&lt;Q&gt;NYGOLD-FDS^FG_PRICE(43188)&lt;/Q&gt;&lt;R&gt;1&lt;/R&gt;&lt;C&gt;1&lt;/C&gt;&lt;D xsi:type="xsd:double"&gt;1322.8&lt;/D&gt;&lt;/FQL&gt;&lt;FQL&gt;&lt;Q&gt;PB-FDS^FG_PRICE(43188)&lt;/Q&gt;&lt;R&gt;1&lt;/R&gt;&lt;C&gt;1&lt;/C&gt;&lt;D xsi:type="xsd:double"&gt;2411&lt;/D&gt;&lt;/FQL&gt;&lt;FQL&gt;&lt;Q&gt;ZS-FDS^FG_PRICE(43188)&lt;/Q&gt;&lt;R&gt;1&lt;/R&gt;&lt;C&gt;1&lt;/C&gt;&lt;D xsi:type="xsd:double"&gt;3332&lt;/D&gt;&lt;/FQL&gt;&lt;FQL&gt;&lt;Q&gt;CA-FDS^FG_PRICE(43188)&lt;/Q&gt;&lt;R&gt;1&lt;/R&gt;&lt;C&gt;1&lt;/C&gt;&lt;D xsi:type="xsd:double"&gt;6685&lt;/D&gt;&lt;/FQL&gt;&lt;FQL&gt;&lt;Q&gt;AUDUSD^FG_PRICE(43187)&lt;/Q&gt;&lt;R&gt;1&lt;/R&gt;&lt;C&gt;1&lt;/C&gt;&lt;D xsi:type="xsd:double"&gt;0.76685&lt;/D&gt;&lt;/FQL&gt;&lt;FQL&gt;&lt;Q&gt;SLVR-FDS^FG_PRICE(43187)&lt;/Q&gt;&lt;R&gt;1&lt;/R&gt;&lt;C&gt;1&lt;/C&gt;&lt;D xsi:type="xsd:double"&gt;16.455&lt;/D&gt;&lt;/FQL&gt;&lt;FQL&gt;&lt;Q&gt;NYGOLD-FDS^FG_PRICE(43187)&lt;/Q&gt;&lt;R&gt;1&lt;/R&gt;&lt;C&gt;1&lt;/C&gt;&lt;D xsi:type="xsd:double"&gt;1324.2&lt;/D&gt;&lt;/FQL&gt;&lt;FQL&gt;&lt;Q&gt;PB-FDS^FG_PRICE(43187)&lt;/Q&gt;&lt;R&gt;1&lt;/R&gt;&lt;C&gt;1&lt;/C&gt;&lt;D xsi:type="xsd:double"&gt;2403&lt;/D&gt;&lt;/FQL&gt;&lt;FQL&gt;&lt;Q&gt;ZS-FDS^FG_PRICE(43187)&lt;/Q&gt;&lt;R&gt;1&lt;/R&gt;&lt;C&gt;1&lt;/C&gt;&lt;D xsi:type="xsd:double"&gt;3291.5&lt;/D&gt;&lt;/FQL&gt;&lt;FQL&gt;&lt;Q&gt;CA-FDS^FG_PRICE(43187)&lt;/Q&gt;&lt;R&gt;1&lt;/R&gt;&lt;C&gt;1&lt;/C&gt;&lt;D xsi:type="xsd:double"&gt;6601.5&lt;/D&gt;&lt;/FQL&gt;&lt;FQL&gt;&lt;Q&gt;AUDUSD^FG_PRICE(43186)&lt;/Q&gt;&lt;R&gt;1&lt;/R&gt;&lt;C&gt;1&lt;/C&gt;&lt;D xsi:type="xsd:double"&gt;0.77085&lt;/D&gt;&lt;/FQL&gt;&lt;FQL&gt;&lt;Q&gt;SLVR-FDS^FG_PRICE(43186)&lt;/Q&gt;&lt;R&gt;1&lt;/R&gt;&lt;C&gt;1&lt;/C&gt;&lt;D xsi:type="xsd:double"&gt;16.64&lt;/D&gt;&lt;/FQL&gt;&lt;FQL&gt;&lt;Q&gt;NYGOLD-FDS^FG_PRICE(43186)&lt;/Q&gt;&lt;R&gt;1&lt;/R&gt;&lt;C&gt;1&lt;/C&gt;&lt;D xsi:type="xsd:double"&gt;1341.3&lt;/D&gt;&lt;/FQL&gt;&lt;FQL&gt;&lt;Q&gt;PB-FDS^FG_PRICE(43186)&lt;/Q&gt;&lt;R&gt;1&lt;/R&gt;&lt;C&gt;1&lt;/C&gt;&lt;D xsi:type="xsd:double"&gt;2397&lt;/D&gt;&lt;/FQL&gt;&lt;FQL&gt;&lt;Q&gt;ZS-FDS^FG_PRICE(43186)&lt;/Q&gt;&lt;R&gt;1&lt;/R&gt;&lt;C&gt;1&lt;/C&gt;&lt;D xsi:type="xsd:double"&gt;3326.5&lt;/D&gt;&lt;/FQL&gt;&lt;FQL&gt;&lt;Q&gt;CA-FDS^FG_PRICE(43186)&lt;/Q&gt;&lt;R&gt;1&lt;/R&gt;&lt;C&gt;1&lt;/C&gt;&lt;D xsi:type="xsd:double"&gt;6641.5&lt;/D&gt;&lt;/FQL&gt;&lt;FQL&gt;&lt;Q&gt;AUDUSD^FG_PRICE(43185)&lt;/Q&gt;&lt;R&gt;1&lt;/R&gt;&lt;C&gt;1&lt;/C&gt;&lt;D xsi:type="xsd:double"&gt;0.77145004&lt;/D&gt;&lt;/FQL&gt;&lt;FQL&gt;&lt;Q&gt;SLVR-FDS^FG_PRICE(43185)&lt;/Q&gt;&lt;R&gt;1&lt;/R&gt;&lt;C&gt;1&lt;/C&gt;&lt;D xsi:type="xsd:double"&gt;16.61&lt;/D&gt;&lt;/FQL&gt;&lt;FQL&gt;&lt;Q&gt;NYGOLD-FDS^FG_PRICE(43185)&lt;/Q&gt;&lt;R&gt;1&lt;/R&gt;&lt;C&gt;1&lt;/C&gt;&lt;D xsi:type="xsd:double"&gt;1354.4&lt;/D&gt;&lt;/FQL&gt;&lt;FQL&gt;&lt;Q&gt;PB-FDS^FG_PRICE(43185)&lt;/Q&gt;&lt;R&gt;1&lt;/R&gt;&lt;C&gt;1&lt;/C&gt;&lt;D xsi:type="xsd:double"&gt;2366.5&lt;/D&gt;&lt;/FQL&gt;&lt;FQL&gt;&lt;Q&gt;ZS-FDS^FG_PRICE(43185)&lt;/Q&gt;&lt;R&gt;1&lt;/R&gt;&lt;C&gt;1&lt;/C&gt;&lt;D xsi:type="xsd:double"&gt;3254.5&lt;/D&gt;&lt;/FQL&gt;&lt;FQL&gt;&lt;Q&gt;CA-FDS^FG_PRICE(43185)&lt;/Q&gt;&lt;R&gt;1&lt;/R&gt;&lt;C&gt;1&lt;/C&gt;&lt;D xsi:type="xsd:double"&gt;6500&lt;/D&gt;&lt;/FQL&gt;&lt;FQL&gt;&lt;Q&gt;AUDUSD^FG_PRICE(43182)&lt;/Q&gt;&lt;R&gt;1&lt;/R&gt;&lt;C&gt;1&lt;/C&gt;&lt;D xsi:type="xsd:double"&gt;0.77225&lt;/D&gt;&lt;/FQL&gt;&lt;FQL&gt;&lt;Q&gt;SLVR-FDS^FG_PRICE(43182)&lt;/Q&gt;&lt;R&gt;1&lt;/R&gt;&lt;C&gt;1&lt;/C&gt;&lt;D xsi:type="xsd:double"&gt;16.53&lt;/D&gt;&lt;/FQL&gt;&lt;FQL&gt;&lt;Q&gt;NYGOLD-FDS^FG_PRICE(43182)&lt;/Q&gt;&lt;R&gt;1&lt;/R&gt;&lt;C&gt;1&lt;/C&gt;&lt;D xsi:type="xsd:double"&gt;1349.3&lt;/D&gt;&lt;/FQL&gt;&lt;FQL&gt;&lt;Q&gt;PB-FDS^FG_PRICE(43182)&lt;/Q&gt;&lt;R&gt;1&lt;/R&gt;&lt;C&gt;1&lt;/C&gt;&lt;D xsi:type="xsd:double"&gt;2359.5&lt;/D&gt;&lt;/FQL&gt;&lt;FQL&gt;&lt;Q&gt;ZS-FDS^FG_PRICE(43182)&lt;/Q&gt;&lt;R&gt;1&lt;/R&gt;&lt;C&gt;1&lt;/C&gt;&lt;D xsi:type="xsd:double"&gt;3215&lt;/D&gt;&lt;/FQL&gt;&lt;FQL&gt;&lt;Q&gt;CA-FDS^FG_PRICE(43182)&lt;/Q&gt;&lt;R&gt;1&lt;/R&gt;&lt;C&gt;1&lt;/C&gt;&lt;D xsi:type="xsd:double"&gt;6658&lt;/D&gt;&lt;/FQL&gt;&lt;FQL&gt;&lt;Q&gt;AUDUSD^FG_PRICE(43181)&lt;/Q&gt;&lt;R&gt;1&lt;/R&gt;&lt;C&gt;1&lt;/C&gt;&lt;D xsi:type="xsd:double"&gt;0.76935005&lt;/D&gt;&lt;/FQL&gt;&lt;FQL&gt;&lt;Q&gt;SLVR-FDS^FG_PRICE(43181)&lt;/Q&gt;&lt;R&gt;1&lt;/R&gt;&lt;C&gt;1&lt;/C&gt;&lt;D xsi:type="xsd:double"&gt;16.52&lt;/D&gt;&lt;/FQL&gt;&lt;FQL&gt;&lt;Q&gt;NYGOLD-FDS^FG_PRICE(43181)&lt;/Q&gt;&lt;R&gt;1&lt;/R&gt;&lt;C&gt;1&lt;/C&gt;&lt;D xsi:type="xsd:double"&gt;1326.6&lt;/D&gt;&lt;/FQL&gt;&lt;FQL&gt;&lt;Q&gt;PB-FDS^FG_PRICE(43181)&lt;/Q&gt;&lt;R&gt;1&lt;/R&gt;&lt;C&gt;1&lt;/C&gt;&lt;D xsi:type="xsd:double"&gt;2378&lt;/D&gt;&lt;/FQL&gt;&lt;FQL&gt;&lt;Q&gt;ZS-FDS^FG_PRICE(43181)&lt;/Q&gt;&lt;R&gt;1&lt;/R&gt;&lt;C&gt;1&lt;/C&gt;&lt;D xsi:type="xsd:double"&gt;3223&lt;/D&gt;&lt;/FQL&gt;&lt;FQL&gt;&lt;Q&gt;CA-FDS^FG_PRICE(43181)&lt;/Q&gt;&lt;R&gt;1&lt;/R&gt;&lt;C&gt;1&lt;/C&gt;&lt;D xsi:type="xsd:double"&gt;6746.5&lt;/D&gt;&lt;/FQL&gt;&lt;FQL&gt;&lt;Q&gt;AUDUSD^FG_PRICE(43180)&lt;/Q&gt;&lt;R&gt;1&lt;/R&gt;&lt;C&gt;1&lt;/C&gt;&lt;D xsi:type="xsd:double"&gt;0.77070004&lt;/D&gt;&lt;/FQL&gt;&lt;FQL&gt;&lt;Q&gt;SLVR-FDS^FG_PRICE(43180)&lt;/Q&gt;&lt;R&gt;1&lt;/R&gt;&lt;C&gt;1&lt;/C&gt;&lt;D xsi:type="xsd:double"&gt;16.245&lt;/D&gt;&lt;/FQL&gt;&lt;FQL&gt;&lt;Q&gt;NYGOLD-FDS^FG_PRICE(43180)&lt;/Q&gt;&lt;R&gt;1&lt;/R&gt;&lt;C&gt;1&lt;/C&gt;&lt;D xsi:type="xsd:double"&gt;1320.7&lt;/D&gt;&lt;/FQL&gt;&lt;FQL&gt;&lt;Q&gt;PB-FDS^FG_PRICE(43180)&lt;/Q&gt;&lt;R&gt;1&lt;/R&gt;&lt;C&gt;1&lt;/C&gt;&lt;D xsi:type="xsd:double"&gt;2377&lt;/D&gt;&lt;/FQL&gt;&lt;FQL&gt;&lt;Q&gt;ZS-FDS^FG_PRICE(43180)&lt;/Q&gt;&lt;R&gt;1&lt;/R&gt;&lt;C&gt;1&lt;/C&gt;&lt;D xsi:type="xsd:double"&gt;3224&lt;/D&gt;&lt;/FQL&gt;&lt;FQL&gt;&lt;Q&gt;CA-FDS^FG_PRICE(43180)&lt;/Q&gt;&lt;R&gt;1&lt;/R&gt;&lt;C&gt;1&lt;/C&gt;&lt;D xsi:type="xsd:double"&gt;6675&lt;/D&gt;&lt;/FQL&gt;&lt;FQL&gt;&lt;Q&gt;AUDUSD^FG_PRICE(43179)&lt;/Q&gt;&lt;R&gt;1&lt;/R&gt;&lt;C&gt;1&lt;/C&gt;&lt;D xsi:type="xsd:double"&gt;0.76909995&lt;/D&gt;&lt;/FQL&gt;&lt;FQL&gt;&lt;Q&gt;SLVR-FDS^FG_PRICE(43179)&lt;/Q&gt;&lt;R&gt;1&lt;/R&gt;&lt;C&gt;1&lt;/C&gt;&lt;D xsi:type="xsd:double"&gt;16.25&lt;/D&gt;&lt;/FQL&gt;&lt;FQL&gt;&lt;Q&gt;NYGOLD-FDS^FG_PRICE(43179)&lt;/Q&gt;&lt;R&gt;1&lt;/R&gt;&lt;C&gt;1&lt;/C&gt;&lt;D xsi:type="xsd:double"&gt;1311.1&lt;/D&gt;&lt;/FQL&gt;&lt;FQL&gt;&lt;Q&gt;PB-FDS^FG_PRICE(43179)&lt;/Q&gt;&lt;R&gt;1&lt;/R&gt;&lt;C&gt;1&lt;/C&gt;&lt;D xsi:type="xsd:double"&gt;2345.5&lt;/D&gt;&lt;/FQL&gt;&lt;FQL&gt;&lt;Q&gt;ZS-FDS^FG_PRICE(43179)&lt;/Q&gt;&lt;R&gt;1&lt;/R&gt;&lt;C&gt;1&lt;/C&gt;&lt;D xsi:type="xsd:double"&gt;3243&lt;/D&gt;&lt;/FQL&gt;&lt;FQL&gt;&lt;Q&gt;CA-FDS^FG_PRICE(43179)&lt;/Q&gt;&lt;R&gt;1&lt;/R&gt;&lt;C&gt;1&lt;/C&gt;&lt;D xsi:type="xsd:double"&gt;6784&lt;/D&gt;&lt;/FQL&gt;&lt;FQL&gt;&lt;Q&gt;AUDUSD^FG_PRICE(43178)&lt;/Q&gt;&lt;R&gt;1&lt;/R&gt;&lt;C&gt;1&lt;/C&gt;&lt;D xsi:type="xsd:double"&gt;0.77030003&lt;/D&gt;&lt;/FQL&gt;&lt;FQL&gt;&lt;Q&gt;SLVR-FDS^FG_PRICE(43178)&lt;/Q&gt;&lt;R&gt;1&lt;/R&gt;&lt;C&gt;1&lt;/C&gt;&lt;D xsi:type="xsd:double"&gt;16.285&lt;/D&gt;&lt;/FQL&gt;&lt;FQL&gt;&lt;Q&gt;NYGOLD-FDS^FG_PRICE(43178)&lt;/Q&gt;&lt;R&gt;1&lt;/R&gt;&lt;C&gt;1&lt;/C&gt;&lt;D xsi:type="xsd:double"&gt;1316.8&lt;/D&gt;&lt;/FQL&gt;&lt;FQL&gt;&lt;Q&gt;PB-FDS^FG_PRICE(43178)&lt;/Q&gt;&lt;R&gt;1&lt;/R&gt;&lt;C&gt;1&lt;/C&gt;&lt;D xsi:type="xsd:double"&gt;2360&lt;/D&gt;&lt;/FQL&gt;&lt;FQL&gt;&lt;Q&gt;ZS-FDS^FG_PRICE(43178)&lt;/Q&gt;&lt;R&gt;1&lt;/R&gt;&lt;C&gt;1&lt;/C&gt;&lt;D xsi:type="xsd:double"&gt;3262&lt;/D&gt;&lt;/FQL&gt;&lt;FQL&gt;&lt;Q&gt;CA-FDS^FG_PRICE(43178)&lt;/Q&gt;&lt;R&gt;1&lt;/R&gt;&lt;C&gt;1&lt;/C&gt;&lt;D xsi:type="xsd:double"&gt;6791.5&lt;/D&gt;&lt;/FQL&gt;&lt;FQL&gt;&lt;Q&gt;AUDUSD^FG_PRICE(43175)&lt;/Q&gt;&lt;R&gt;1&lt;/R&gt;&lt;C&gt;1&lt;/C&gt;&lt;D xsi:type="xsd:double"&gt;0.77335&lt;/D&gt;&lt;/FQL&gt;&lt;FQL&gt;&lt;Q&gt;SLVR-FDS^FG_PRICE(43175)&lt;/Q&gt;&lt;R&gt;1&lt;/R&gt;&lt;C&gt;1&lt;/C&gt;&lt;D xsi:type="xsd:double"&gt;16.475&lt;/D&gt;&lt;/FQL&gt;&lt;FQL&gt;&lt;Q&gt;NYGOLD-FDS^FG_PRICE(43175)&lt;/Q&gt;&lt;R&gt;1&lt;/R&gt;&lt;C&gt;1&lt;/C&gt;&lt;D xsi:type="xsd:double"&gt;1311.3&lt;/D&gt;&lt;/FQL&gt;&lt;FQL&gt;&lt;Q&gt;PB-FDS^FG_PRICE(43175)&lt;/Q&gt;&lt;R&gt;1&lt;/R&gt;&lt;C&gt;1&lt;/C&gt;&lt;D xsi:type="xsd:double"&gt;2416&lt;/D&gt;&lt;/FQL&gt;&lt;FQL&gt;&lt;Q&gt;ZS-FDS^FG_PRICE(43175)&lt;/Q&gt;&lt;R&gt;1&lt;/R&gt;&lt;C&gt;1&lt;/C&gt;&lt;D xsi:type="xsd:double"&gt;3285&lt;/D&gt;&lt;/FQL&gt;&lt;FQL&gt;&lt;Q&gt;CA-FDS^FG_PRICE(43175)&lt;/Q&gt;&lt;R&gt;1&lt;/R&gt;&lt;C&gt;1&lt;/C&gt;&lt;D xsi:type="xsd:double"&gt;6923&lt;/D&gt;&lt;/FQL&gt;&lt;FQL&gt;&lt;Q&gt;AUDUSD^FG_PRICE(43174)&lt;/Q&gt;&lt;R&gt;1&lt;/R&gt;&lt;C&gt;1&lt;/C&gt;&lt;D xsi:type="xsd:double"&gt;0.78145003&lt;/D&gt;&lt;/FQL&gt;&lt;FQL&gt;&lt;Q&gt;SLVR-FDS^FG_PRICE(43174)&lt;/Q&gt;&lt;R&gt;1&lt;/R&gt;&lt;C&gt;1&lt;/C&gt;&lt;D xsi:type="xsd:double"&gt;16.52&lt;/D&gt;&lt;/FQL&gt;&lt;FQL&gt;&lt;Q&gt;NYGOLD-FDS^FG_PRICE(43174)&lt;/Q&gt;&lt;R&gt;1&lt;/R&gt;&lt;C&gt;1&lt;/C&gt;&lt;D xsi:type="xsd:double"&gt;1316.8&lt;/D&gt;&lt;/FQL&gt;&lt;FQL&gt;&lt;Q&gt;PB-FDS^FG_PRICE(43174)&lt;/Q&gt;&lt;R&gt;1&lt;/R&gt;&lt;C&gt;1&lt;/C&gt;&lt;D xsi:type="xsd:double"&gt;2395&lt;/D&gt;&lt;/FQL&gt;&lt;FQL&gt;&lt;Q&gt;ZS-FDS^FG_PRICE(43174)&lt;/Q&gt;&lt;R&gt;1&lt;/R&gt;&lt;C&gt;1&lt;/C&gt;&lt;D xsi:type="xsd:double"&gt;3233&lt;/D&gt;&lt;/FQL&gt;&lt;FQL&gt;&lt;Q&gt;CA-FDS^FG_PRICE(43174)&lt;/Q&gt;&lt;R&gt;1&lt;/R&gt;&lt;C&gt;1&lt;/C&gt;&lt;D xsi:type="xsd:double"&gt;6885.5&lt;/D&gt;&lt;/FQL&gt;&lt;FQL&gt;&lt;Q&gt;AUDUSD^FG_PRICE(43173)&lt;/Q&gt;&lt;R&gt;1&lt;/R&gt;&lt;C&gt;1&lt;/C&gt;&lt;D xsi:type="xsd:double"&gt;0.78755003&lt;/D&gt;&lt;/FQL&gt;&lt;FQL&gt;&lt;Q&gt;SLVR-FDS^FG_PRICE(43173)&lt;/Q&gt;&lt;R&gt;1&lt;/R&gt;&lt;C&gt;1&lt;/C&gt;&lt;D xsi:type="xsd:double"&gt;16.605&lt;/D&gt;&lt;/FQL&gt;&lt;FQL&gt;&lt;Q&gt;NYGOLD-FDS^FG_PRICE(43173)&lt;/Q&gt;&lt;R&gt;1&lt;/R&gt;&lt;C&gt;1&lt;/C&gt;&lt;D xsi:type="xsd:double"&gt;1324.4&lt;/D&gt;&lt;/FQL&gt;&lt;FQL&gt;&lt;Q&gt;PB-FDS^FG_PRICE(43173)&lt;/Q&gt;&lt;R&gt;1&lt;/R&gt;&lt;C&gt;1&lt;/C&gt;&lt;D xsi:type="xsd:double"&gt;2453.5&lt;/D&gt;&lt;/FQL&gt;&lt;FQL&gt;&lt;Q&gt;ZS-FDS^FG_PRICE(43173)&lt;/Q&gt;&lt;R&gt;1&lt;/R&gt;&lt;C&gt;1&lt;/C&gt;&lt;D xsi:type="xsd:double"&gt;3279.5&lt;/D&gt;&lt;/FQL&gt;&lt;FQL&gt;&lt;Q&gt;CA-FDS^FG_PRICE(43173)&lt;/Q&gt;&lt;R&gt;1&lt;/R&gt;&lt;C&gt;1&lt;/C&gt;&lt;D xsi:type="xsd:double"&gt;7015&lt;/D&gt;&lt;/FQL&gt;&lt;FQL&gt;&lt;Q&gt;AUDUSD^FG_PRICE(43172)&lt;/Q&gt;&lt;R&gt;1&lt;/R&gt;&lt;C&gt;1&lt;/C&gt;&lt;D xsi:type="xsd:double"&gt;0.788&lt;/D&gt;&lt;/FQL&gt;&lt;FQL&gt;&lt;Q&gt;SLVR-FDS^FG_PRICE(43172)&lt;/Q&gt;&lt;R&gt;1&lt;/R&gt;&lt;C&gt;1&lt;/C&gt;&lt;D xsi:type="xsd:double"&gt;16.51&lt;/D&gt;&lt;/FQL&gt;&lt;FQL&gt;&lt;Q&gt;NYGOLD-FDS^FG_PRICE(43172)&lt;/Q&gt;&lt;R&gt;1&lt;/R&gt;&lt;C&gt;1&lt;/C&gt;&lt;D xsi:type="xsd:double"&gt;1325.9&lt;/D&gt;&lt;/FQL&gt;&lt;FQL&gt;&lt;Q&gt;PB-FDS^FG_PRICE(43172)&lt;/Q&gt;&lt;R&gt;1&lt;/R&gt;&lt;C&gt;1&lt;/C&gt;&lt;D xsi:type="xsd:double"&gt;2347&lt;/D&gt;&lt;/FQL&gt;&lt;FQL&gt;&lt;Q&gt;ZS-FDS^FG_PRICE(43172)&lt;/Q&gt;&lt;R&gt;1&lt;/R&gt;&lt;C&gt;1&lt;/C&gt;&lt;D xsi:type="xsd:double"&gt;3259&lt;/D&gt;&lt;/FQL&gt;&lt;FQL&gt;&lt;Q&gt;CA-FDS^FG_PRICE(43172)&lt;/Q&gt;&lt;R&gt;1&lt;/R&gt;&lt;C&gt;1&lt;/C&gt;&lt;D xsi:type="xsd:double"&gt;6857&lt;/D&gt;&lt;/FQL&gt;&lt;FQL&gt;&lt;Q&gt;AUDUSD^FG_PRICE(43171)&lt;/Q&gt;&lt;R&gt;1&lt;/R&gt;&lt;C&gt;1&lt;/C&gt;&lt;D xsi:type="xsd:double"&gt;0.78635&lt;/D&gt;&lt;/FQL&gt;&lt;FQL&gt;&lt;Q&gt;SLVR-FDS^FG_PRICE(43171)&lt;/Q&gt;&lt;R&gt;1&lt;/R&gt;&lt;C&gt;1&lt;/C&gt;&lt;D xsi:type="xsd:double"&gt;16.455&lt;/D&gt;&lt;/FQL&gt;&lt;FQL&gt;&lt;Q&gt;NYGOLD-FDS^FG_PRICE(43171)&lt;/Q&gt;&lt;R&gt;1&lt;/R&gt;&lt;C&gt;1&lt;/C&gt;&lt;D xsi:type="xsd:double"&gt;1319.4&lt;/D&gt;&lt;/FQL&gt;&lt;FQL&gt;&lt;Q&gt;PB-FDS^FG_PRICE(43171)&lt;/Q&gt;&lt;R&gt;1&lt;/R&gt;&lt;C&gt;1&lt;/C&gt;&lt;D xsi:type="xsd:double"&gt;2347&lt;/D&gt;&lt;/FQL&gt;&lt;FQL&gt;&lt;Q&gt;ZS-FDS^FG_PRICE(43171)&lt;/Q&gt;&lt;R&gt;1&lt;/R&gt;&lt;C&gt;1&lt;/C&gt;&lt;D xsi:type="xsd:double"&gt;3259&lt;/D&gt;&lt;/FQL&gt;&lt;FQL&gt;&lt;Q&gt;CA-FDS^FG_PRICE(43171)&lt;/Q&gt;&lt;R&gt;1&lt;/R&gt;&lt;C&gt;1&lt;/C&gt;&lt;D xsi:type="xsd:double"&gt;6857&lt;/D&gt;&lt;/FQL&gt;&lt;FQL&gt;&lt;Q&gt;AUDUSD^FG_PRICE(43168)&lt;/Q&gt;&lt;R&gt;1&lt;/R&gt;&lt;C&gt;1&lt;/C&gt;&lt;D xsi:type="xsd:double"&gt;0.78355&lt;/D&gt;&lt;/FQL&gt;&lt;FQL&gt;&lt;Q&gt;SLVR-FDS^FG_PRICE(43168)&lt;/Q&gt;&lt;R&gt;1&lt;/R&gt;&lt;C&gt;1&lt;/C&gt;&lt;D xsi:type="xsd:double"&gt;16.485&lt;/D&gt;&lt;/FQL&gt;&lt;FQL&gt;&lt;Q&gt;NYGOLD-FDS^FG_PRICE(43168)&lt;/Q&gt;&lt;R&gt;1&lt;/R&gt;&lt;C&gt;1&lt;/C&gt;&lt;D xsi:type="xsd:double"&gt;1322.4&lt;/D&gt;&lt;/FQL&gt;&lt;FQL&gt;&lt;Q&gt;PB-FDS^FG_PRICE(43168)&lt;/Q&gt;&lt;R&gt;1&lt;/R&gt;&lt;C&gt;1&lt;/C&gt;&lt;D xsi:type="xsd:double"&gt;2352&lt;/D&gt;&lt;/FQL&gt;&lt;FQL&gt;&lt;Q&gt;ZS-FDS^FG_PRICE(43168)&lt;/Q&gt;&lt;R&gt;1&lt;/R&gt;&lt;C&gt;1&lt;/C&gt;&lt;D xsi:type="xsd:double"&gt;3216&lt;/D&gt;&lt;/FQL&gt;&lt;FQL&gt;&lt;Q&gt;CA-FDS^FG_PRICE(43168)&lt;/Q&gt;&lt;R&gt;1&lt;/R&gt;&lt;C&gt;1&lt;/C&gt;&lt;D xsi:type="xsd:double"&gt;6808&lt;/D&gt;&lt;/FQL&gt;&lt;FQL&gt;&lt;Q&gt;AUDUSD^FG_PRICE(43167)&lt;/Q&gt;&lt;R&gt;1&lt;/R&gt;&lt;C&gt;1&lt;/C&gt;&lt;D xsi:type="xsd:double"&gt;0.77804995&lt;/D&gt;&lt;/FQL&gt;&lt;FQL&gt;&lt;Q&gt;SLVR-FDS^FG_PRICE(43167)&lt;/Q&gt;&lt;R&gt;1&lt;/R&gt;&lt;C&gt;1&lt;/C&gt;&lt;D xsi:type="xsd:double"&gt;16.48&lt;/D&gt;&lt;/FQL&gt;&lt;FQL&gt;&lt;Q&gt;NYGOLD-FDS^FG_PRICE(43167)&lt;/Q&gt;&lt;R&gt;1&lt;/R&gt;&lt;C&gt;1&lt;/C&gt;&lt;D xsi:type="xsd:double"&gt;1319.9&lt;/D&gt;&lt;/FQL&gt;&lt;FQL&gt;&lt;Q&gt;PB-FDS^FG_PRICE(43167)&lt;/Q&gt;&lt;R&gt;1&lt;/R&gt;&lt;C&gt;1&lt;/C&gt;&lt;D xsi:type="xsd:double"&gt;2372&lt;/D&gt;&lt;/FQL&gt;&lt;FQL&gt;&lt;Q&gt;ZS-FDS^FG_PRICE(43167)&lt;/Q&gt;&lt;R&gt;1&lt;/R&gt;&lt;C&gt;1&lt;/C&gt;&lt;D xsi:type="xsd:double"&gt;3241.5&lt;/D&gt;&lt;/FQL&gt;&lt;FQL&gt;&lt;Q&gt;CA-FDS^FG_PRICE(43167)&lt;/Q&gt;&lt;R&gt;1&lt;/R&gt;&lt;C&gt;1&lt;/C&gt;&lt;D xsi:type="xsd:double"&gt;6830&lt;/D&gt;&lt;/FQL&gt;&lt;FQL&gt;&lt;Q&gt;AUDUSD^FG_PRICE(43166)&lt;/Q&gt;&lt;R&gt;1&lt;/R&gt;&lt;C&gt;1&lt;/C&gt;&lt;D xsi:type="xsd:double"&gt;0.78085&lt;/D&gt;&lt;/FQL&gt;&lt;FQL&gt;&lt;Q&gt;SLVR-FDS^FG_PRICE(43166)&lt;/Q&gt;&lt;R&gt;1&lt;/R&gt;&lt;C&gt;1&lt;/C&gt;&lt;D xsi:type="xsd:double"&gt;16.645&lt;/D&gt;&lt;/FQL&gt;&lt;FQL&gt;&lt;Q&gt;NYGOLD-FDS^FG_PRICE(43166)&lt;/Q&gt;&lt;R&gt;1&lt;/R&gt;&lt;C&gt;1&lt;/C&gt;&lt;D xsi:type="xsd:double"&gt;1326&lt;/D&gt;&lt;/FQL&gt;&lt;FQL&gt;&lt;Q&gt;PB-FDS^FG_PRICE(43166)&lt;/Q&gt;&lt;R&gt;1&lt;/R&gt;&lt;C&gt;1&lt;/C&gt;&lt;D xsi:type="xsd:double"&gt;2419.5&lt;/D&gt;&lt;/FQL&gt;&lt;FQL&gt;&lt;Q&gt;ZS-FDS^FG_PRICE(43166)&lt;/Q&gt;&lt;R&gt;1&lt;/R&gt;&lt;C&gt;1&lt;/C&gt;&lt;D xsi:type="xsd:double"&gt;3287&lt;/D&gt;&lt;/FQL&gt;&lt;FQL&gt;&lt;Q&gt;CA-FDS^FG_PRICE(43166)&lt;/Q&gt;&lt;R&gt;1&lt;/R&gt;&lt;C&gt;1&lt;/C&gt;&lt;D xsi:type="xsd:double"&gt;6873&lt;/D&gt;&lt;/FQL&gt;&lt;FQL&gt;&lt;Q&gt;AUDUSD^FG_PRICE(43165)&lt;/Q&gt;&lt;R&gt;1&lt;/R&gt;&lt;C&gt;1&lt;/C&gt;&lt;D xsi:type="xsd:double"&gt;0.78145003&lt;/D&gt;&lt;/FQL&gt;&lt;FQL&gt;&lt;Q&gt;SLVR-FDS^FG_PRICE(43165)&lt;/Q&gt;&lt;R&gt;1&lt;/R&gt;&lt;C&gt;1&lt;/C&gt;&lt;D xsi:type="xsd:double"&gt;16.62&lt;/D&gt;&lt;/FQL&gt;&lt;FQL&gt;&lt;Q&gt;NYGOLD-FDS^FG_PRICE(43165)&lt;/Q&gt;&lt;R&gt;1&lt;/R&gt;&lt;C&gt;1&lt;/C&gt;&lt;D xsi:type="xsd:double"&gt;1333.6&lt;/D&gt;&lt;/FQL&gt;&lt;FQL&gt;&lt;Q&gt;PB-FDS^FG_PRICE(43165)&lt;/Q&gt;&lt;R&gt;1&lt;/R&gt;&lt;C&gt;1&lt;/C&gt;&lt;D xsi:type="xsd:double"&gt;2436&lt;/D&gt;&lt;/FQL&gt;&lt;FQL&gt;&lt;Q&gt;ZS-FDS^FG_PRICE(43165)&lt;/Q&gt;&lt;R&gt;1&lt;/R&gt;&lt;C&gt;1&lt;/C&gt;&lt;D xsi:type="xsd:double"&gt;3335&lt;/D&gt;&lt;/FQL&gt;&lt;FQL&gt;&lt;Q&gt;CA-FDS^FG_PRICE(43165)&lt;/Q&gt;&lt;R&gt;1&lt;/R&gt;&lt;C&gt;1&lt;/C&gt;&lt;D xsi:type="xsd:double"&gt;6968.5&lt;/D&gt;&lt;/FQL&gt;&lt;FQL&gt;&lt;Q&gt;AUDUSD^FG_PRICE(43164)&lt;/Q&gt;&lt;R&gt;1&lt;/R&gt;&lt;C&gt;1&lt;/C&gt;&lt;D xsi:type="xsd:double"&gt;0.77484995&lt;/D&gt;&lt;/FQL&gt;&lt;FQL&gt;&lt;Q&gt;SLVR-FDS^FG_PRICE(43164)&lt;/Q&gt;&lt;R&gt;1&lt;/R&gt;&lt;C&gt;1&lt;/C&gt;&lt;D xsi:type="xsd:double"&gt;16.51&lt;/D&gt;&lt;/FQL&gt;&lt;FQL&gt;&lt;Q&gt;NYGOLD-FDS^FG_PRICE(43164)&lt;/Q&gt;&lt;R&gt;1&lt;/R&gt;&lt;C&gt;1&lt;/C&gt;&lt;D xsi:type="xsd:double"&gt;1318.1&lt;/D&gt;&lt;/FQL&gt;&lt;FQL&gt;&lt;Q&gt;PB-FDS^FG_PRICE(43164)&lt;/Q&gt;&lt;R&gt;1&lt;/R&gt;&lt;C&gt;1&lt;/C&gt;&lt;D xsi:type="xsd:double"&gt;2432&lt;/D&gt;&lt;/FQL&gt;&lt;FQL&gt;&lt;Q&gt;ZS-FDS^FG_PRICE(43164)&lt;/Q&gt;&lt;R&gt;1&lt;/R&gt;&lt;C&gt;1&lt;/C&gt;&lt;D xsi:type="xsd:double"&gt;3302&lt;/D&gt;&lt;/FQL&gt;&lt;FQL&gt;&lt;Q&gt;CA-FDS^FG_PRICE(43164)&lt;/Q&gt;&lt;R&gt;1&lt;/R&gt;&lt;C&gt;1&lt;/C&gt;&lt;D xsi:type="xsd:double"&gt;6850&lt;/D&gt;&lt;/FQL&gt;&lt;FQL&gt;&lt;Q&gt;AUDUSD^FG_PRICE(43161)&lt;/Q&gt;&lt;R&gt;1&lt;/R&gt;&lt;C&gt;1&lt;/C&gt;&lt;D xsi:type="xsd:double"&gt;0.77445&lt;/D&gt;&lt;/FQL&gt;&lt;FQL&gt;&lt;Q&gt;SLVR-FDS^FG_PRICE(43161)&lt;/Q&gt;&lt;R&gt;1&lt;/R&gt;&lt;C&gt;1&lt;/C&gt;&lt;D xsi:type="xsd:double"&gt;16.445&lt;/D&gt;&lt;/FQL&gt;&lt;FQL&gt;&lt;Q&gt;NYGOLD-FDS^FG_PRICE(43161)&lt;/Q&gt;&lt;R&gt;1&lt;/R&gt;&lt;C&gt;1&lt;/C&gt;&lt;D xsi:type="xsd:double"&gt;1321.1&lt;/D&gt;&lt;/FQL&gt;&lt;FQL&gt;&lt;Q&gt;PB-FDS^FG_PRICE(43161)&lt;/Q&gt;&lt;R&gt;1&lt;/R&gt;&lt;C&gt;1&lt;/C&gt;&lt;D xsi:type="xsd:double"&gt;2454.5&lt;/D&gt;&lt;/FQL&gt;&lt;FQL&gt;&lt;Q&gt;ZS-FDS^FG_PRICE(43161)&lt;/Q&gt;&lt;R&gt;1&lt;/R&gt;&lt;C&gt;1&lt;/C&gt;&lt;D xsi:type="xsd:double"&gt;3396.5&lt;/D&gt;&lt;/FQL&gt;&lt;FQL&gt;&lt;Q&gt;CA-FDS^FG_PRICE(43161)&lt;/Q&gt;&lt;R&gt;1&lt;/R&gt;&lt;C&gt;1&lt;/C&gt;&lt;D xsi:type="xsd:double"&gt;6883&lt;/D&gt;&lt;/FQL&gt;&lt;FQL&gt;&lt;Q&gt;AUDUSD^FG_PRICE(43160)&lt;/Q&gt;&lt;R&gt;1&lt;/R&gt;&lt;C&gt;1&lt;/C&gt;&lt;D xsi:type="xsd:double"&gt;0.77465&lt;/D&gt;&lt;/FQL&gt;&lt;FQL&gt;&lt;Q&gt;SLVR-FDS^FG_PRICE(43160)&lt;/Q&gt;&lt;R&gt;1&lt;/R&gt;&lt;C&gt;1&lt;/C&gt;&lt;D xsi:type="xsd:double"&gt;16.315&lt;/D&gt;&lt;/FQL&gt;&lt;FQL&gt;&lt;Q&gt;NYGOLD-FDS^FG_PRICE(43160)&lt;/Q&gt;&lt;R&gt;1&lt;/R&gt;&lt;C&gt;1&lt;/C&gt;&lt;D xsi:type="xsd:double"&gt;1302.9&lt;/D&gt;&lt;/FQL&gt;&lt;FQL&gt;&lt;Q&gt;PB-FDS^FG_PRICE(43160)&lt;/Q&gt;&lt;R&gt;1&lt;/R&gt;&lt;C&gt;1&lt;/C&gt;&lt;D xsi:type="xsd:double"&gt;2458&lt;/D&gt;&lt;/FQL&gt;&lt;FQL&gt;&lt;Q&gt;ZS-FDS^FG_PRICE(43160)&lt;/Q&gt;&lt;R&gt;1&lt;/R&gt;&lt;C&gt;1&lt;/C&gt;&lt;D xsi:type="xsd:double"&gt;3405&lt;/D&gt;&lt;/FQL&gt;&lt;FQL&gt;&lt;Q&gt;CA-FDS^FG_PRICE(43160)&lt;/Q&gt;&lt;R&gt;1&lt;/R&gt;&lt;C&gt;1&lt;/C&gt;&lt;D xsi:type="xsd:double"&gt;6852&lt;/D&gt;&lt;/FQL&gt;&lt;FQL&gt;&lt;Q&gt;AUDUSD^FG_PRICE(43159)&lt;/Q&gt;&lt;R&gt;1&lt;/R&gt;&lt;C&gt;1&lt;/C&gt;&lt;D xsi:type="xsd:double"&gt;0.77924997&lt;/D&gt;&lt;/FQL&gt;&lt;FQL&gt;&lt;Q&gt;SLVR-FDS^FG_PRICE(43159)&lt;/Q&gt;&lt;R&gt;1&lt;/R&gt;&lt;C&gt;1&lt;/C&gt;&lt;D xsi:type="xsd:double"&gt;16.44&lt;/D&gt;&lt;/FQL&gt;&lt;FQL&gt;&lt;Q&gt;NYGOLD-FDS^FG_PRICE(43159)&lt;/Q&gt;&lt;R&gt;1&lt;/R&gt;&lt;C&gt;1&lt;/C&gt;&lt;D xsi:type="xsd:double"&gt;1315.5&lt;/D&gt;&lt;/FQL&gt;&lt;FQL&gt;&lt;Q&gt;PB-FDS^FG_PRICE(43159)&lt;/Q&gt;&lt;R&gt;1&lt;/R&gt;&lt;C&gt;1&lt;/C&gt;&lt;D xsi:type="xsd:double"&gt;2530.5&lt;/D&gt;&lt;/FQL&gt;&lt;FQL&gt;&lt;Q&gt;ZS-FDS^FG_PRICE(43159)&lt;/Q&gt;&lt;R&gt;1&lt;/R&gt;&lt;C&gt;1&lt;/C&gt;&lt;D xsi:type="xsd:double"&gt;3498.5&lt;/D&gt;&lt;/FQL&gt;&lt;FQL&gt;&lt;Q&gt;CA-FDS^FG_PRICE(43159)&lt;/Q&gt;&lt;R&gt;1&lt;/R&gt;&lt;C&gt;1&lt;/C&gt;&lt;D xsi:type="xsd:double"&gt;6953&lt;/D&gt;&lt;/FQL&gt;&lt;FQL&gt;&lt;Q&gt;AUDUSD^FG_PRICE(43158)&lt;/Q&gt;&lt;R&gt;1&lt;/R&gt;&lt;C&gt;1&lt;/C&gt;&lt;D xsi:type="xsd:double"&gt;0.78085&lt;/D&gt;&lt;/FQL&gt;&lt;FQL&gt;&lt;Q&gt;SLVR-FDS^FG_PRICE(43158)&lt;/Q&gt;&lt;R&gt;1&lt;/R&gt;&lt;C&gt;1&lt;/C&gt;&lt;D xsi:type="xsd:double"&gt;16.61&lt;/D&gt;&lt;/FQL&gt;&lt;FQL&gt;&lt;Q&gt;NYGOLD-FDS^FG_PRICE(43158)&lt;/Q&gt;&lt;R&gt;1&lt;/R&gt;&lt;C&gt;1&lt;/C&gt;&lt;D xsi:type="xsd:double"&gt;1315.5&lt;/D&gt;&lt;/FQL&gt;&lt;FQL&gt;&lt;Q&gt;PB-FDS^FG_PRICE(43158)&lt;/Q&gt;&lt;R&gt;1&lt;/R&gt;&lt;C&gt;1&lt;/C&gt;&lt;D xsi:type="xsd:double"&gt;2578.5&lt;/D&gt;&lt;/FQL&gt;&lt;FQL&gt;&lt;Q&gt;ZS-FDS^FG_PRICE(43158)&lt;/Q&gt;&lt;R&gt;1&lt;/R&gt;&lt;C&gt;1&lt;/C&gt;&lt;D xsi:type="xsd:double"&gt;3547&lt;/D&gt;&lt;/FQL&gt;&lt;FQL&gt;&lt;Q&gt;CA-FDS^FG_PRICE(43158)&lt;/Q&gt;&lt;R&gt;1&lt;/R&gt;&lt;C&gt;1&lt;/C&gt;&lt;D xsi:type="xsd:double"&gt;7028&lt;/D&gt;&lt;/FQL&gt;&lt;FQL&gt;&lt;Q&gt;AUDUSD^FG_PRICE(43157)&lt;/Q&gt;&lt;R&gt;1&lt;/R&gt;&lt;C&gt;1&lt;/C&gt;&lt;D xsi:type="xsd:double"&gt;0.78395&lt;/D&gt;&lt;/FQL&gt;&lt;FQL&gt;&lt;Q&gt;SLVR-FDS^FG_PRICE(43157)&lt;/Q&gt;&lt;R&gt;1&lt;/R&gt;&lt;C&gt;1&lt;/C&gt;&lt;D xsi:type="xsd:double"&gt;16.67&lt;/D&gt;&lt;/FQL&gt;&lt;FQL&gt;&lt;Q&gt;NYGOLD-FDS^FG_PRICE(43157)&lt;/Q&gt;&lt;R&gt;1&lt;/R&gt;&lt;C&gt;1&lt;/C&gt;&lt;D xsi:type="xsd:double"&gt;1330.7&lt;/D&gt;&lt;/FQL&gt;&lt;FQL&gt;&lt;Q&gt;PB-FDS^FG_PRICE(43157)&lt;/Q&gt;&lt;R&gt;1&lt;/R&gt;&lt;C&gt;1&lt;/C&gt;&lt;D xsi:type="xsd:double"&gt;2598.5&lt;/D&gt;&lt;/FQL&gt;&lt;FQL&gt;&lt;Q&gt;ZS-FDS^FG_PRICE(43157)&lt;/Q&gt;&lt;R&gt;1&lt;/R&gt;&lt;C&gt;1&lt;/C&gt;&lt;D xsi:type="xsd:double"&gt;3588&lt;/D&gt;&lt;/FQL&gt;&lt;FQL&gt;&lt;Q&gt;CA-FDS^FG_PRICE(43157)&lt;/Q&gt;&lt;R&gt;1&lt;/R&gt;&lt;C&gt;1&lt;/C&gt;&lt;D xsi:type="xsd:double"&gt;7111&lt;/D&gt;&lt;/FQL&gt;&lt;FQL&gt;&lt;Q&gt;AUDUSD^FG_PRICE(43154)&lt;/Q&gt;&lt;R&gt;1&lt;/R&gt;&lt;C&gt;1&lt;/C&gt;&lt;D xsi:type="xsd:double"&gt;0.78229994&lt;/D&gt;&lt;/FQL&gt;&lt;FQL&gt;&lt;Q&gt;SLVR-FDS^FG_PRICE(43154)&lt;/Q&gt;&lt;R&gt;1&lt;/R&gt;&lt;C&gt;1&lt;/C&gt;&lt;D xsi:type="xsd:double"&gt;16.61&lt;/D&gt;&lt;/FQL&gt;&lt;FQL&gt;&lt;Q&gt;NYGOLD-FDS^FG_PRICE(43154)&lt;/Q&gt;&lt;R&gt;1&lt;/R&gt;&lt;C&gt;1&lt;/C&gt;&lt;D xsi:type="xsd:double"&gt;1328.2&lt;/D&gt;&lt;/FQL&gt;&lt;FQL&gt;&lt;Q&gt;PB-FDS^FG_PRICE(43154)&lt;/Q&gt;&lt;R&gt;1&lt;/R&gt;&lt;C&gt;1&lt;/C&gt;&lt;D xsi:type="xsd:double"&gt;2533&lt;/D&gt;&lt;/FQL&gt;&lt;FQL&gt;&lt;Q&gt;ZS-FDS^FG_PRICE(43154)&lt;/Q&gt;&lt;R&gt;1&lt;/R&gt;&lt;C&gt;1&lt;/C&gt;&lt;D xsi:type="xsd:double"&gt;3569&lt;/D&gt;&lt;/FQL&gt;&lt;FQL&gt;&lt;Q&gt;CA-FDS^FG_PRICE(43154)&lt;/Q&gt;&lt;R&gt;1&lt;/R&gt;&lt;C&gt;1&lt;/C&gt;&lt;D xsi:type="xsd:double"&gt;7073.5&lt;/D&gt;&lt;/FQL&gt;&lt;FQL&gt;&lt;Q&gt;AUDUSD^FG_PRICE(43153)&lt;/Q&gt;&lt;R&gt;1&lt;/R&gt;&lt;C&gt;1&lt;/C&gt;&lt;D xsi:type="xsd:double"&gt;0.7852&lt;/D&gt;&lt;/FQL&gt;&lt;FQL&gt;&lt;Q&gt;SLVR-FDS^FG_PRICE(43153)&lt;/Q&gt;&lt;R&gt;1&lt;/R&gt;&lt;C&gt;1&lt;/C&gt;&lt;D xsi:type="xsd:double"&gt;16.465&lt;/D&gt;&lt;/FQL&gt;&lt;FQL&gt;&lt;Q&gt;NYGOLD-FDS^FG_PRICE(43153)&lt;/Q&gt;&lt;R&gt;1&lt;/R&gt;&lt;C&gt;1&lt;/C&gt;&lt;D xsi:type="xsd:double"&gt;1330.6&lt;/D&gt;&lt;/FQL&gt;&lt;FQL&gt;&lt;Q&gt;PB-FDS^FG_PRICE(43153)&lt;/Q&gt;&lt;R&gt;1&lt;/R&gt;&lt;C&gt;1&lt;/C&gt;&lt;D xsi:type="xsd:double"&gt;2524&lt;/D&gt;&lt;/FQL&gt;&lt;FQL&gt;&lt;Q&gt;ZS-FDS^FG_PRICE(43153)&lt;/Q&gt;&lt;R&gt;1&lt;/R&gt;&lt;C&gt;1&lt;/C&gt;&lt;D xsi:type="xsd:double"&gt;3524&lt;/D&gt;&lt;/FQL&gt;&lt;FQL&gt;&lt;Q&gt;CA-FDS^FG_PRICE(43153)&lt;/Q&gt;&lt;R&gt;1&lt;/R&gt;&lt;C&gt;1&lt;/C&gt;&lt;D xsi:type="xsd:double"&gt;7032&lt;/D&gt;&lt;/FQL&gt;&lt;FQL&gt;&lt;Q&gt;AUDUSD^FG_PRICE(43152)&lt;/Q&gt;&lt;R&gt;1&lt;/R&gt;&lt;C&gt;1&lt;/C&gt;&lt;D xsi:type="xsd:double"&gt;0.78445&lt;/D&gt;&lt;/FQL&gt;&lt;FQL&gt;&lt;Q&gt;SLVR-FDS^FG_PRICE(43152)&lt;/Q&gt;&lt;R&gt;1&lt;/R&gt;&lt;C&gt;1&lt;/C&gt;&lt;D xsi:type="xsd:double"&gt;16.435&lt;/D&gt;&lt;/FQL&gt;&lt;FQL&gt;&lt;Q&gt;NYGOLD-FDS^FG_PRICE(43152)&lt;/Q&gt;&lt;R&gt;1&lt;/R&gt;&lt;C&gt;1&lt;/C&gt;&lt;D xsi:type="xsd:double"&gt;1330&lt;/D&gt;&lt;/FQL&gt;&lt;FQL&gt;&lt;Q&gt;PB-FDS^FG_PRICE(43152)&lt;/Q&gt;&lt;R&gt;1&lt;/R&gt;&lt;C&gt;1&lt;/C&gt;&lt;D xsi:type="xsd:double"&gt;2561&lt;/D&gt;&lt;/FQL&gt;&lt;FQL&gt;&lt;Q&gt;ZS-FDS^FG_PRICE(43152)&lt;/Q&gt;&lt;R&gt;1&lt;/R&gt;&lt;C&gt;1&lt;/C&gt;&lt;D xsi:type="xsd:double"&gt;3563.5&lt;/D&gt;&lt;/FQL&gt;&lt;FQL&gt;&lt;Q&gt;CA-FDS^FG_PRICE(43152)&lt;/Q&gt;&lt;R&gt;1&lt;/R&gt;&lt;C&gt;1&lt;/C&gt;&lt;D xsi:type="xsd:double"&gt;7003&lt;/D&gt;&lt;/FQL&gt;&lt;FQL&gt;&lt;Q&gt;AUDUSD^FG_PRICE(43151)&lt;/Q&gt;&lt;R&gt;1&lt;/R&gt;&lt;C&gt;1&lt;/C&gt;&lt;D xsi:type="xsd:double"&gt;0.78995&lt;/D&gt;&lt;/FQL&gt;&lt;FQL&gt;&lt;Q&gt;SLVR-FDS^FG_PRICE(43151)&lt;/Q&gt;&lt;R&gt;1&lt;/R&gt;&lt;C&gt;1&lt;/C&gt;&lt;D xsi:type="xsd:double"&gt;16.57&lt;/D&gt;&lt;/FQL&gt;&lt;FQL&gt;&lt;Q&gt;NYGOLD-FDS^FG_PRICE(43151)&lt;/Q&gt;&lt;R&gt;1&lt;/R&gt;&lt;C&gt;1&lt;/C&gt;&lt;D xsi:type="xsd:double"&gt;1328.8&lt;/D&gt;&lt;/FQL&gt;&lt;FQL&gt;&lt;Q&gt;PB-FDS^FG_PRICE(43151)&lt;/Q&gt;&lt;R&gt;1&lt;/R&gt;&lt;C&gt;1&lt;/C&gt;&lt;D xsi:type="xsd:double"&gt;2569&lt;/D&gt;&lt;/FQL&gt;&lt;FQL&gt;&lt;Q&gt;ZS-FDS^FG_PRICE(43151)&lt;/Q&gt;&lt;R&gt;1&lt;/R&gt;&lt;C&gt;1&lt;/C&gt;&lt;D xsi:type="xsd:double"&gt;3587.5&lt;/D&gt;&lt;/FQL&gt;&lt;FQL&gt;&lt;Q&gt;CA-FDS^FG_PRICE(43151)&lt;/Q&gt;&lt;R&gt;1&lt;/R&gt;&lt;C&gt;1&lt;/C&gt;&lt;D xsi:type="xsd:double"&gt;7027&lt;/D&gt;&lt;/FQL&gt;&lt;FQL&gt;&lt;Q&gt;AUDUSD^FG_PRICE(43150)&lt;/Q&gt;&lt;R&gt;1&lt;/R&gt;&lt;C&gt;1&lt;/C&gt;&lt;D xsi:type="xsd:double"&gt;0.79069996&lt;/D&gt;&lt;/FQL&gt;&lt;FQL&gt;&lt;Q&gt;SLVR-FDS^FG_PRICE(43150)&lt;/Q&gt;&lt;R&gt;1&lt;/R&gt;&lt;C&gt;1&lt;/C&gt;&lt;D xsi:type="xsd:double"&gt;16.835&lt;/D&gt;&lt;/FQL&gt;&lt;FQL&gt;&lt;Q&gt;NYGOLD-FDS^FG_PRICE(43150)&lt;/Q&gt;&lt;R&gt;1&lt;/R&gt;&lt;C&gt;1&lt;/C&gt;&lt;D xsi:type="xsd:double"&gt;1353.2&lt;/D&gt;&lt;/FQL&gt;&lt;FQL&gt;&lt;Q&gt;PB-FDS^FG_PRICE(43150)&lt;/Q&gt;&lt;R&gt;1&lt;/R&gt;&lt;C&gt;1&lt;/C&gt;&lt;D xsi:type="xsd:double"&gt;2640&lt;/D&gt;&lt;/FQL&gt;&lt;FQL&gt;&lt;Q&gt;ZS-FDS^FG_PRICE(43150)&lt;/Q&gt;&lt;R&gt;1&lt;/R&gt;&lt;C&gt;1&lt;/C&gt;&lt;D xsi:type="xsd:double"&gt;3618&lt;/D&gt;&lt;/FQL&gt;&lt;FQL&gt;&lt;Q&gt;CA-FDS^FG_PRICE(43150)&lt;/Q&gt;&lt;R&gt;1&lt;/R&gt;&lt;C&gt;1&lt;/C&gt;&lt;D xsi:type="xsd:double"&gt;7159&lt;/D&gt;&lt;/FQL&gt;&lt;FQL&gt;&lt;Q&gt;AUDUSD^FG_PRICE(43147)&lt;/Q&gt;&lt;R&gt;1&lt;/R&gt;&lt;C&gt;1&lt;/C&gt;&lt;D xsi:type="xsd:double"&gt;0.79245&lt;/D&gt;&lt;/FQL&gt;&lt;FQL&gt;&lt;Q&gt;SLVR-FDS^FG_PRICE(43147)&lt;/Q&gt;&lt;R&gt;1&lt;/R&gt;&lt;C&gt;1&lt;/C&gt;&lt;D xsi:type="xsd:double"&gt;16.835&lt;/D&gt;&lt;/FQL&gt;&lt;FQL&gt;&lt;Q&gt;NYGOLD-FDS^FG_PRICE(43147)&lt;/Q&gt;&lt;R&gt;1&lt;/R&gt;&lt;C&gt;1&lt;/C&gt;&lt;D xsi:type="xsd:double"&gt;1353.2&lt;/D&gt;&lt;/FQL&gt;&lt;FQL&gt;&lt;Q&gt;PB-FDS^FG_PRICE(43147)&lt;/Q&gt;&lt;R&gt;1&lt;/R&gt;&lt;C&gt;1&lt;/C&gt;&lt;D xsi:type="xsd:double"&gt;2640&lt;/D&gt;&lt;/FQL&gt;&lt;FQL&gt;&lt;Q&gt;ZS-FDS^FG_PRICE(43147)&lt;/Q&gt;&lt;R&gt;1&lt;/R&gt;&lt;C&gt;1&lt;/C&gt;&lt;D xsi:type="xsd:double"&gt;3618&lt;/D&gt;&lt;/FQL&gt;&lt;FQL&gt;&lt;Q&gt;CA-FDS^FG_PRICE(43147)&lt;/Q&gt;&lt;R&gt;1&lt;/R&gt;&lt;C&gt;1&lt;/C&gt;&lt;D xsi:type="xsd:double"&gt;7159&lt;/D&gt;&lt;/FQL&gt;&lt;FQL&gt;&lt;Q&gt;AUDUSD^FG_PRICE(43146)&lt;/Q&gt;&lt;R&gt;1&lt;/R&gt;&lt;C&gt;1&lt;/C&gt;&lt;D xsi:type="xsd:double"&gt;0.78995&lt;/D&gt;&lt;/FQL&gt;&lt;FQL&gt;&lt;Q&gt;SLVR-FDS^FG_PRICE(43146)&lt;/Q&gt;&lt;R&gt;1&lt;/R&gt;&lt;C&gt;1&lt;/C&gt;&lt;D xsi:type="xsd:double"&gt;16.825&lt;/D&gt;&lt;/FQL&gt;&lt;FQL&gt;&lt;Q&gt;NYGOLD-FDS^FG_PRICE(43146)&lt;/Q&gt;&lt;R&gt;1&lt;/R&gt;&lt;C&gt;1&lt;/C&gt;&lt;D xsi:type="xsd:double"&gt;1352.1&lt;/D&gt;&lt;/FQL&gt;&lt;FQL&gt;&lt;Q&gt;PB-FDS^FG_PRICE(43146)&lt;/Q&gt;&lt;R&gt;1&lt;/R&gt;&lt;C&gt;1&lt;/C&gt;&lt;D xsi:type="xsd:double"&gt;2610&lt;/D&gt;&lt;/FQL&gt;&lt;FQL&gt;&lt;Q&gt;ZS-FDS^FG_PRICE(43146)&lt;/Q&gt;&lt;R&gt;1&lt;/R&gt;&lt;C&gt;1&lt;/C&gt;&lt;D xsi:type="xsd:double"&gt;3595&lt;/D&gt;&lt;/FQL&gt;&lt;FQL&gt;&lt;Q&gt;CA-FDS^FG_PRICE(43146)&lt;/Q&gt;&lt;R&gt;1&lt;/R&gt;&lt;C&gt;1&lt;/C&gt;&lt;D xsi:type="xsd:double"&gt;7098&lt;/D&gt;&lt;/FQL&gt;&lt;FQL&gt;&lt;Q&gt;AUDUSD^FG_PRICE(43145)&lt;/Q&gt;&lt;R&gt;1&lt;/R&gt;&lt;C&gt;1&lt;/C&gt;&lt;D xsi:type="xsd:double"&gt;0.7881&lt;/D&gt;&lt;/FQL&gt;&lt;FQL&gt;&lt;Q&gt;SLVR-FDS^FG_PRICE(43145)&lt;/Q&gt;&lt;R&gt;1&lt;/R&gt;&lt;C&gt;1&lt;/C&gt;&lt;D xsi:type="xsd:double"&gt;16.58&lt;/D&gt;&lt;/FQL&gt;&lt;FQL&gt;&lt;Q&gt;NYGOLD-FDS^FG_PRICE(43145)&lt;/Q&gt;&lt;R&gt;1&lt;/R&gt;&lt;C&gt;1&lt;/C&gt;&lt;D xsi:type="xsd:double"&gt;1355.5&lt;/D&gt;&lt;/FQL&gt;&lt;FQL&gt;&lt;Q&gt;PB-FDS^FG_PRICE(43145)&lt;/Q&gt;&lt;R&gt;1&lt;/R&gt;&lt;C&gt;1&lt;/C&gt;&lt;D xsi:type="xsd:double"&gt;2577&lt;/D&gt;&lt;/FQL&gt;&lt;FQL&gt;&lt;Q&gt;ZS-FDS^FG_PRICE(43145)&lt;/Q&gt;&lt;R&gt;1&lt;/R&gt;&lt;C&gt;1&lt;/C&gt;&lt;D xsi:type="xsd:double"&gt;3518&lt;/D&gt;&lt;/FQL&gt;&lt;FQL&gt;&lt;Q&gt;CA-FDS^FG_PRICE(43145)&lt;/Q&gt;&lt;R&gt;1&lt;/R&gt;&lt;C&gt;1&lt;/C&gt;&lt;D xsi:type="xsd:double"&gt;6962&lt;/D&gt;&lt;/FQL&gt;&lt;FQL&gt;&lt;Q&gt;AUDUSD^FG_PRICE(43144)&lt;/Q&gt;&lt;R&gt;1&lt;/R&gt;&lt;C&gt;1&lt;/C&gt;&lt;D xsi:type="xsd:double"&gt;0.7859&lt;/D&gt;&lt;/FQL&gt;&lt;FQL&gt;&lt;Q&gt;SLVR-FDS^FG_PRICE(43144)&lt;/Q&gt;&lt;R&gt;1&lt;/R&gt;&lt;C&gt;1&lt;/C&gt;&lt;D xsi:type="xsd:double"&gt;16.605&lt;/D&gt;&lt;/FQL&gt;&lt;FQL&gt;&lt;Q&gt;NYGOLD-FDS^FG_PRICE(43144)&lt;/Q&gt;&lt;R&gt;1&lt;/R&gt;&lt;C&gt;1&lt;/C&gt;&lt;D xsi:type="xsd:double"&gt;1328.1&lt;/D&gt;&lt;/FQL&gt;&lt;FQL&gt;&lt;Q&gt;PB-FDS^FG_PRICE(43144)&lt;/Q&gt;&lt;R&gt;1&lt;/R&gt;&lt;C&gt;1&lt;/C&gt;&lt;D xsi:type="xsd:double"&gt;2522&lt;/D&gt;&lt;/FQL&gt;&lt;FQL&gt;&lt;Q&gt;ZS-FDS^FG_PRICE(43144)&lt;/Q&gt;&lt;R&gt;1&lt;/R&gt;&lt;C&gt;1&lt;/C&gt;&lt;D xsi:type="xsd:double"&gt;3470&lt;/D&gt;&lt;/FQL&gt;&lt;FQL&gt;&lt;Q&gt;CA-FDS^FG_PRICE(43144)&lt;/Q&gt;&lt;R&gt;1&lt;/R&gt;&lt;C&gt;1&lt;/C&gt;&lt;D xsi:type="xsd:double"&gt;6908&lt;/D&gt;&lt;/FQL&gt;&lt;FQL&gt;&lt;Q&gt;AUDUSD^FG_PRICE(43143)&lt;/Q&gt;&lt;R&gt;1&lt;/R&gt;&lt;C&gt;1&lt;/C&gt;&lt;D xsi:type="xsd:double"&gt;0.7826&lt;/D&gt;&lt;/FQL&gt;&lt;FQL&gt;&lt;Q&gt;SLVR-FDS^FG_PRICE(43143)&lt;/Q&gt;&lt;R&gt;1&lt;/R&gt;&lt;C&gt;1&lt;/C&gt;&lt;D xsi:type="xsd:double"&gt;16.425&lt;/D&gt;&lt;/FQL&gt;&lt;FQL&gt;&lt;Q&gt;NYGOLD-FDS^FG_PRICE(43143)&lt;/Q&gt;&lt;R&gt;1&lt;/R&gt;&lt;C&gt;1&lt;/C&gt;&lt;D xsi:type="xsd:double"&gt;1324.2&lt;/D&gt;&lt;/FQL&gt;&lt;FQL&gt;&lt;Q&gt;PB-FDS^FG_PRICE(43143)&lt;/Q&gt;&lt;R&gt;1&lt;/R&gt;&lt;C&gt;1&lt;/C&gt;&lt;D xsi:type="xsd:double"&gt;2511&lt;/D&gt;&lt;/FQL&gt;&lt;FQL&gt;&lt;Q&gt;ZS-FDS^FG_PRICE(43143)&lt;/Q&gt;&lt;R&gt;1&lt;/R&gt;&lt;C&gt;1&lt;/C&gt;&lt;D xsi:type="xsd:double"&gt;3433&lt;/D&gt;&lt;/FQL&gt;&lt;FQL&gt;&lt;Q&gt;CA-FDS^FG_PRICE(43143)&lt;/Q&gt;&lt;R&gt;1&lt;/R&gt;&lt;C&gt;1&lt;/C&gt;&lt;D xsi:type="xsd:double"&gt;6786.5&lt;/D&gt;&lt;/FQL&gt;&lt;FQL&gt;&lt;Q&gt;AUDUSD^FG_PRICE(43140)&lt;/Q&gt;&lt;R&gt;1&lt;/R&gt;&lt;C&gt;1&lt;/C&gt;&lt;D xsi:type="xsd:double"&gt;0.78015&lt;/D&gt;&lt;/FQL&gt;&lt;FQL&gt;&lt;Q&gt;SLVR-FDS^FG_PRICE(43140)&lt;/Q&gt;&lt;R&gt;1&lt;/R&gt;&lt;C&gt;1&lt;/C&gt;&lt;D xsi:type="xsd:double"&gt;16.355&lt;/D&gt;&lt;/FQL&gt;&lt;FQL&gt;&lt;Q&gt;NYGOLD-FDS^FG_PRICE(43140)&lt;/Q&gt;&lt;R&gt;1&lt;/R&gt;&lt;C&gt;1&lt;/C&gt;&lt;D xsi:type="xsd:double"&gt;1313.1&lt;/D&gt;&lt;/FQL&gt;&lt;FQL&gt;&lt;Q&gt;PB-FDS^FG_PRICE(43140)&lt;/Q&gt;&lt;R&gt;1&lt;/R&gt;&lt;C&gt;1&lt;/C&gt;&lt;D xsi:type="xsd:double"&gt;2530&lt;/D&gt;&lt;/FQL&gt;&lt;FQL&gt;&lt;Q&gt;ZS-FDS^FG_PRICE(43140)&lt;/Q&gt;&lt;R&gt;1&lt;/R&gt;&lt;C&gt;1&lt;/C&gt;&lt;D xsi:type="xsd:double"&gt;3435.5&lt;/D&gt;&lt;/FQL&gt;&lt;FQL&gt;&lt;Q&gt;CA-FDS^FG_PRICE(43140)&lt;/Q&gt;&lt;R&gt;1&lt;/R&gt;&lt;C&gt;1&lt;/C&gt;&lt;D xsi:type="xsd:double"&gt;6755&lt;/D&gt;&lt;/FQL&gt;&lt;FQL&gt;&lt;Q&gt;AUDUSD^FG_PRICE(43139)&lt;/Q&gt;&lt;R&gt;1&lt;/R&gt;&lt;C&gt;1&lt;/C&gt;&lt;D xsi:type="xsd:double"&gt;0.77965&lt;/D&gt;&lt;/FQL&gt;&lt;FQL&gt;&lt;Q&gt;SLVR-FDS^FG_PRICE(43139)&lt;/Q&gt;&lt;R&gt;1&lt;/R&gt;&lt;C&gt;1&lt;/C&gt;&lt;D xsi:type="xsd:double"&gt;16.345&lt;/D&gt;&lt;/FQL&gt;&lt;FQL&gt;&lt;Q&gt;NYGOLD-FDS^FG_PRICE(43139)&lt;/Q&gt;&lt;R&gt;1&lt;/R&gt;&lt;C&gt;1&lt;/C&gt;&lt;D xsi:type="xsd:double"&gt;1316.9&lt;/D&gt;&lt;/FQL&gt;&lt;FQL&gt;&lt;Q&gt;PB-FDS^FG_PRICE(43139)&lt;/Q&gt;&lt;R&gt;1&lt;/R&gt;&lt;C&gt;1&lt;/C&gt;&lt;D xsi:type="xsd:double"&gt;2540&lt;/D&gt;&lt;/FQL&gt;&lt;FQL&gt;&lt;Q&gt;ZS-FDS^FG_PRICE(43139)&lt;/Q&gt;&lt;R&gt;1&lt;/R&gt;&lt;C&gt;1&lt;/C&gt;&lt;D xsi:type="xsd:double"&gt;3460&lt;/D&gt;&lt;/FQL&gt;&lt;FQL&gt;&lt;Q&gt;CA-FDS^FG_PRICE(43139)&lt;/Q&gt;&lt;R&gt;1&lt;/R&gt;&lt;C&gt;1&lt;/C&gt;&lt;D xsi:type="xsd:double"&gt;6838&lt;/D&gt;&lt;/FQL&gt;&lt;FQL&gt;&lt;Q&gt;AUDUSD^FG_PRICE(4313</t>
        </r>
      </text>
    </comment>
    <comment ref="A2" authorId="0" shapeId="0" xr:uid="{00000000-0006-0000-0000-000002000000}">
      <text>
        <r>
          <rPr>
            <b/>
            <sz val="9"/>
            <color indexed="81"/>
            <rFont val="Tahoma"/>
            <family val="2"/>
          </rPr>
          <t>8)&lt;/Q&gt;&lt;R&gt;1&lt;/R&gt;&lt;C&gt;1&lt;/C&gt;&lt;D xsi:type="xsd:double"&gt;0.78515005&lt;/D&gt;&lt;/FQL&gt;&lt;FQL&gt;&lt;Q&gt;SLVR-FDS^FG_PRICE(43138)&lt;/Q&gt;&lt;R&gt;1&lt;/R&gt;&lt;C&gt;1&lt;/C&gt;&lt;D xsi:type="xsd:double"&gt;16.69&lt;/D&gt;&lt;/FQL&gt;&lt;FQL&gt;&lt;Q&gt;NYGOLD-FDS^FG_PRICE(43138)&lt;/Q&gt;&lt;R&gt;1&lt;/R&gt;&lt;C&gt;1&lt;/C&gt;&lt;D xsi:type="xsd:double"&gt;1311.6&lt;/D&gt;&lt;/FQL&gt;&lt;FQL&gt;&lt;Q&gt;PB-FDS^FG_PRICE(43138)&lt;/Q&gt;&lt;R&gt;1&lt;/R&gt;&lt;C&gt;1&lt;/C&gt;&lt;D xsi:type="xsd:double"&gt;2593&lt;/D&gt;&lt;/FQL&gt;&lt;FQL&gt;&lt;Q&gt;ZS-FDS^FG_PRICE(43138)&lt;/Q&gt;&lt;R&gt;1&lt;/R&gt;&lt;C&gt;1&lt;/C&gt;&lt;D xsi:type="xsd:double"&gt;3539&lt;/D&gt;&lt;/FQL&gt;&lt;FQL&gt;&lt;Q&gt;CA-FDS^FG_PRICE(43138)&lt;/Q&gt;&lt;R&gt;1&lt;/R&gt;&lt;C&gt;1&lt;/C&gt;&lt;D xsi:type="xsd:double"&gt;7006&lt;/D&gt;&lt;/FQL&gt;&lt;FQL&gt;&lt;Q&gt;AUDUSD^FG_PRICE(43137)&lt;/Q&gt;&lt;R&gt;1&lt;/R&gt;&lt;C&gt;1&lt;/C&gt;&lt;D xsi:type="xsd:double"&gt;0.78765&lt;/D&gt;&lt;/FQL&gt;&lt;FQL&gt;&lt;Q&gt;SLVR-FDS^FG_PRICE(43137)&lt;/Q&gt;&lt;R&gt;1&lt;/R&gt;&lt;C&gt;1&lt;/C&gt;&lt;D xsi:type="xsd:double"&gt;16.805&lt;/D&gt;&lt;/FQL&gt;&lt;FQL&gt;&lt;Q&gt;NYGOLD-FDS^FG_PRICE(43137)&lt;/Q&gt;&lt;R&gt;1&lt;/R&gt;&lt;C&gt;1&lt;/C&gt;&lt;D xsi:type="xsd:double"&gt;1326.1&lt;/D&gt;&lt;/FQL&gt;&lt;FQL&gt;&lt;Q&gt;PB-FDS^FG_PRICE(43137)&lt;/Q&gt;&lt;R&gt;1&lt;/R&gt;&lt;C&gt;1&lt;/C&gt;&lt;D xsi:type="xsd:double"&gt;2592&lt;/D&gt;&lt;/FQL&gt;&lt;FQL&gt;&lt;Q&gt;ZS-FDS^FG_PRICE(43137)&lt;/Q&gt;&lt;R&gt;1&lt;/R&gt;&lt;C&gt;1&lt;/C&gt;&lt;D xsi:type="xsd:double"&gt;3530.5&lt;/D&gt;&lt;/FQL&gt;&lt;FQL&gt;&lt;Q&gt;CA-FDS^FG_PRICE(43137)&lt;/Q&gt;&lt;R&gt;1&lt;/R&gt;&lt;C&gt;1&lt;/C&gt;&lt;D xsi:type="xsd:double"&gt;7060&lt;/D&gt;&lt;/FQL&gt;&lt;FQL&gt;&lt;Q&gt;AUDUSD^FG_PRICE(43136)&lt;/Q&gt;&lt;R&gt;1&lt;/R&gt;&lt;C&gt;1&lt;/C&gt;&lt;D xsi:type="xsd:double"&gt;0.79375&lt;/D&gt;&lt;/FQL&gt;&lt;FQL&gt;&lt;Q&gt;SLVR-FDS^FG_PRICE(43136)&lt;/Q&gt;&lt;R&gt;1&lt;/R&gt;&lt;C&gt;1&lt;/C&gt;&lt;D xsi:type="xsd:double"&gt;16.875&lt;/D&gt;&lt;/FQL&gt;&lt;FQL&gt;&lt;Q&gt;NYGOLD-FDS^FG_PRICE(43136)&lt;/Q&gt;&lt;R&gt;1&lt;/R&gt;&lt;C&gt;1&lt;/C&gt;&lt;D xsi:type="xsd:double"&gt;1333&lt;/D&gt;&lt;/FQL&gt;&lt;FQL&gt;&lt;Q&gt;PB-FDS^FG_PRICE(43136)&lt;/Q&gt;&lt;R&gt;1&lt;/R&gt;&lt;C&gt;1&lt;/C&gt;&lt;D xsi:type="xsd:double"&gt;2646&lt;/D&gt;&lt;/FQL&gt;&lt;FQL&gt;&lt;Q&gt;ZS-FDS^FG_PRICE(43136)&lt;/Q&gt;&lt;R&gt;1&lt;/R&gt;&lt;C&gt;1&lt;/C&gt;&lt;D xsi:type="xsd:double"&gt;3564&lt;/D&gt;&lt;/FQL&gt;&lt;FQL&gt;&lt;Q&gt;CA-FDS^FG_PRICE(43136)&lt;/Q&gt;&lt;R&gt;1&lt;/R&gt;&lt;C&gt;1&lt;/C&gt;&lt;D xsi:type="xsd:double"&gt;7050&lt;/D&gt;&lt;/FQL&gt;&lt;FQL&gt;&lt;Q&gt;AUDUSD^FG_PRICE(43133)&lt;/Q&gt;&lt;R&gt;1&lt;/R&gt;&lt;C&gt;1&lt;/C&gt;&lt;D xsi:type="xsd:double"&gt;0.79405004&lt;/D&gt;&lt;/FQL&gt;&lt;FQL&gt;&lt;Q&gt;SLVR-FDS^FG_PRICE(43133)&lt;/Q&gt;&lt;R&gt;1&lt;/R&gt;&lt;C&gt;1&lt;/C&gt;&lt;D xsi:type="xsd:double"&gt;17.135&lt;/D&gt;&lt;/FQL&gt;&lt;FQL&gt;&lt;Q&gt;NYGOLD-FDS^FG_PRICE(43133)&lt;/Q&gt;&lt;R&gt;1&lt;/R&gt;&lt;C&gt;1&lt;/C&gt;&lt;D xsi:type="xsd:double"&gt;1333.7&lt;/D&gt;&lt;/FQL&gt;&lt;FQL&gt;&lt;Q&gt;PB-FDS^FG_PRICE(43133)&lt;/Q&gt;&lt;R&gt;1&lt;/R&gt;&lt;C&gt;1&lt;/C&gt;&lt;D xsi:type="xsd:double"&gt;2683&lt;/D&gt;&lt;/FQL&gt;&lt;FQL&gt;&lt;Q&gt;ZS-FDS^FG_PRICE(43133)&lt;/Q&gt;&lt;R&gt;1&lt;/R&gt;&lt;C&gt;1&lt;/C&gt;&lt;D xsi:type="xsd:double"&gt;3577&lt;/D&gt;&lt;/FQL&gt;&lt;FQL&gt;&lt;Q&gt;CA-FDS^FG_PRICE(43133)&lt;/Q&gt;&lt;R&gt;1&lt;/R&gt;&lt;C&gt;1&lt;/C&gt;&lt;D xsi:type="xsd:double"&gt;7066&lt;/D&gt;&lt;/FQL&gt;&lt;FQL&gt;&lt;Q&gt;AUDUSD^FG_PRICE(43132)&lt;/Q&gt;&lt;R&gt;1&lt;/R&gt;&lt;C&gt;1&lt;/C&gt;&lt;D xsi:type="xsd:double"&gt;0.80254996&lt;/D&gt;&lt;/FQL&gt;&lt;FQL&gt;&lt;Q&gt;SLVR-FDS^FG_PRICE(43132)&lt;/Q&gt;&lt;R&gt;1&lt;/R&gt;&lt;C&gt;1&lt;/C&gt;&lt;D xsi:type="xsd:double"&gt;17.19&lt;/D&gt;&lt;/FQL&gt;&lt;FQL&gt;&lt;Q&gt;NYGOLD-FDS^FG_PRICE(43132)&lt;/Q&gt;&lt;R&gt;1&lt;/R&gt;&lt;C&gt;1&lt;/C&gt;&lt;D xsi:type="xsd:double"&gt;1344.3&lt;/D&gt;&lt;/FQL&gt;&lt;FQL&gt;&lt;Q&gt;PB-FDS^FG_PRICE(43132)&lt;/Q&gt;&lt;R&gt;1&lt;/R&gt;&lt;C&gt;1&lt;/C&gt;&lt;D xsi:type="xsd:double"&gt;2670&lt;/D&gt;&lt;/FQL&gt;&lt;FQL&gt;&lt;Q&gt;ZS-FDS^FG_PRICE(43132)&lt;/Q&gt;&lt;R&gt;1&lt;/R&gt;&lt;C&gt;1&lt;/C&gt;&lt;D xsi:type="xsd:double"&gt;3588&lt;/D&gt;&lt;/FQL&gt;&lt;FQL&gt;&lt;Q&gt;CA-FDS^FG_PRICE(43132)&lt;/Q&gt;&lt;R&gt;1&lt;/R&gt;&lt;C&gt;1&lt;/C&gt;&lt;D xsi:type="xsd:double"&gt;7027&lt;/D&gt;&lt;/FQL&gt;&lt;FQL&gt;&lt;Q&gt;AUDUSD^FG_PRICE(43131)&lt;/Q&gt;&lt;R&gt;1&lt;/R&gt;&lt;C&gt;1&lt;/C&gt;&lt;D xsi:type="xsd:double"&gt;0.80974996&lt;/D&gt;&lt;/FQL&gt;&lt;FQL&gt;&lt;Q&gt;SLVR-FDS^FG_PRICE(43131)&lt;/Q&gt;&lt;R&gt;1&lt;/R&gt;&lt;C&gt;1&lt;/C&gt;&lt;D xsi:type="xsd:double"&gt;17.23&lt;/D&gt;&lt;/FQL&gt;&lt;FQL&gt;&lt;Q&gt;NYGOLD-FDS^FG_PRICE(43131)&lt;/Q&gt;&lt;R&gt;1&lt;/R&gt;&lt;C&gt;1&lt;/C&gt;&lt;D xsi:type="xsd:double"&gt;1339&lt;/D&gt;&lt;/FQL&gt;&lt;FQL&gt;&lt;Q&gt;PB-FDS^FG_PRICE(43131)&lt;/Q&gt;&lt;R&gt;1&lt;/R&gt;&lt;C&gt;1&lt;/C&gt;&lt;D xsi:type="xsd:double"&gt;2624&lt;/D&gt;&lt;/FQL&gt;&lt;FQL&gt;&lt;Q&gt;ZS-FDS^FG_PRICE(43131)&lt;/Q&gt;&lt;R&gt;1&lt;/R&gt;&lt;C&gt;1&lt;/C&gt;&lt;D xsi:type="xsd:double"&gt;3589.5&lt;/D&gt;&lt;/FQL&gt;&lt;FQL&gt;&lt;Q&gt;CA-FDS^FG_PRICE(43131)&lt;/Q&gt;&lt;R&gt;1&lt;/R&gt;&lt;C&gt;1&lt;/C&gt;&lt;D xsi:type="xsd:double"&gt;7100.5&lt;/D&gt;&lt;/FQL&gt;&lt;FQL&gt;&lt;Q&gt;AUDUSD^FG_PRICE(43130)&lt;/Q&gt;&lt;R&gt;1&lt;/R&gt;&lt;C&gt;1&lt;/C&gt;&lt;D xsi:type="xsd:double"&gt;0.80895&lt;/D&gt;&lt;/FQL&gt;&lt;FQL&gt;&lt;Q&gt;SLVR-FDS^FG_PRICE(43130)&lt;/Q&gt;&lt;R&gt;1&lt;/R&gt;&lt;C&gt;1&lt;/C&gt;&lt;D xsi:type="xsd:double"&gt;17.295&lt;/D&gt;&lt;/FQL&gt;&lt;FQL&gt;&lt;Q&gt;NYGOLD-FDS^FG_PRICE(43130)&lt;/Q&gt;&lt;R&gt;1&lt;/R&gt;&lt;C&gt;1&lt;/C&gt;&lt;D xsi:type="xsd:double"&gt;1335.4&lt;/D&gt;&lt;/FQL&gt;&lt;FQL&gt;&lt;Q&gt;PB-FDS^FG_PRICE(43130)&lt;/Q&gt;&lt;R&gt;1&lt;/R&gt;&lt;C&gt;1&lt;/C&gt;&lt;D xsi:type="xsd:double"&gt;2620.5&lt;/D&gt;&lt;/FQL&gt;&lt;FQL&gt;&lt;Q&gt;ZS-FDS^FG_PRICE(43130)&lt;/Q&gt;&lt;R&gt;1&lt;/R&gt;&lt;C&gt;1&lt;/C&gt;&lt;D xsi:type="xsd:double"&gt;3584.5&lt;/D&gt;&lt;/FQL&gt;&lt;FQL&gt;&lt;Q&gt;CA-FDS^FG_PRICE(43130)&lt;/Q&gt;&lt;R&gt;1&lt;/R&gt;&lt;C&gt;1&lt;/C&gt;&lt;D xsi:type="xsd:double"&gt;7049&lt;/D&gt;&lt;/FQL&gt;&lt;FQL&gt;&lt;Q&gt;AUDUSD^FG_PRICE(43129)&lt;/Q&gt;&lt;R&gt;1&lt;/R&gt;&lt;C&gt;1&lt;/C&gt;&lt;D xsi:type="xsd:double"&gt;0.8095&lt;/D&gt;&lt;/FQL&gt;&lt;FQL&gt;&lt;Q&gt;SLVR-FDS^FG_PRICE(43129)&lt;/Q&gt;&lt;R&gt;1&lt;/R&gt;&lt;C&gt;1&lt;/C&gt;&lt;D xsi:type="xsd:double"&gt;17.335&lt;/D&gt;&lt;/FQL&gt;&lt;FQL&gt;&lt;Q&gt;NYGOLD-FDS^FG_PRICE(43129)&lt;/Q&gt;&lt;R&gt;1&lt;/R&gt;&lt;C&gt;1&lt;/C&gt;&lt;D xsi:type="xsd:double"&gt;1339.8&lt;/D&gt;&lt;/FQL&gt;&lt;FQL&gt;&lt;Q&gt;PB-FDS^FG_PRICE(43129)&lt;/Q&gt;&lt;R&gt;1&lt;/R&gt;&lt;C&gt;1&lt;/C&gt;&lt;D xsi:type="xsd:double"&gt;2643&lt;/D&gt;&lt;/FQL&gt;&lt;FQL&gt;&lt;Q&gt;ZS-FDS^FG_PRICE(43129)&lt;/Q&gt;&lt;R&gt;1&lt;/R&gt;&lt;C&gt;1&lt;/C&gt;&lt;D xsi:type="xsd:double"&gt;3609.5&lt;/D&gt;&lt;/FQL&gt;&lt;FQL&gt;&lt;Q&gt;CA-FDS^FG_PRICE(43129)&lt;/Q&gt;&lt;R&gt;1&lt;/R&gt;&lt;C&gt;1&lt;/C&gt;&lt;D xsi:type="xsd:double"&gt;7062&lt;/D&gt;&lt;/FQL&gt;&lt;FQL&gt;&lt;Q&gt;AUDUSD^FG_PRICE(43126)&lt;/Q&gt;&lt;R&gt;1&lt;/R&gt;&lt;C&gt;1&lt;/C&gt;&lt;D xsi:type="xsd:double"&gt;0.80935&lt;/D&gt;&lt;/FQL&gt;&lt;FQL&gt;&lt;Q&gt;SLVR-FDS^FG_PRICE(43126)&lt;/Q&gt;&lt;R&gt;1&lt;/R&gt;&lt;C&gt;1&lt;/C&gt;&lt;D xsi:type="xsd:double"&gt;17.4&lt;/D&gt;&lt;/FQL&gt;&lt;FQL&gt;&lt;Q&gt;NYGOLD-FDS^FG_PRICE(43126)&lt;/Q&gt;&lt;R&gt;1&lt;/R&gt;&lt;C&gt;1&lt;/C&gt;&lt;D xsi:type="xsd:double"&gt;1351.6&lt;/D&gt;&lt;/FQL&gt;&lt;FQL&gt;&lt;Q&gt;PB-FDS^FG_PRICE(43126)&lt;/Q&gt;&lt;R&gt;1&lt;/R&gt;&lt;C&gt;1&lt;/C&gt;&lt;D xsi:type="xsd:double"&gt;2604&lt;/D&gt;&lt;/FQL&gt;&lt;FQL&gt;&lt;Q&gt;ZS-FDS^FG_PRICE(43126)&lt;/Q&gt;&lt;R&gt;1&lt;/R&gt;&lt;C&gt;1&lt;/C&gt;&lt;D xsi:type="xsd:double"&gt;3526&lt;/D&gt;&lt;/FQL&gt;&lt;FQL&gt;&lt;Q&gt;CA-FDS^FG_PRICE(43126)&lt;/Q&gt;&lt;R&gt;1&lt;/R&gt;&lt;C&gt;1&lt;/C&gt;&lt;D xsi:type="xsd:double"&gt;7063.5&lt;/D&gt;&lt;/FQL&gt;&lt;FQL&gt;&lt;Q&gt;AUDUSD^FG_PRICE(43125)&lt;/Q&gt;&lt;R&gt;1&lt;/R&gt;&lt;C&gt;1&lt;/C&gt;&lt;D xsi:type="xsd:double"&gt;0.80945003&lt;/D&gt;&lt;/FQL&gt;&lt;FQL&gt;&lt;Q&gt;SLVR-FDS^FG_PRICE(43125)&lt;/Q&gt;&lt;R&gt;1&lt;/R&gt;&lt;C&gt;1&lt;/C&gt;&lt;D xsi:type="xsd:double"&gt;17.52&lt;/D&gt;&lt;/FQL&gt;&lt;FQL&gt;&lt;Q&gt;NYGOLD-FDS^FG_PRICE(43125)&lt;/Q&gt;&lt;R&gt;1&lt;/R&gt;&lt;C&gt;1&lt;/C&gt;&lt;D xsi:type="xsd:double"&gt;1362.4&lt;/D&gt;&lt;/FQL&gt;&lt;FQL&gt;&lt;Q&gt;PB-FDS^FG_PRICE(43125)&lt;/Q&gt;&lt;R&gt;1&lt;/R&gt;&lt;C&gt;1&lt;/C&gt;&lt;D xsi:type="xsd:double"&gt;2621&lt;/D&gt;&lt;/FQL&gt;&lt;FQL&gt;&lt;Q&gt;ZS-FDS^FG_PRICE(43125)&lt;/Q&gt;&lt;R&gt;1&lt;/R&gt;&lt;C&gt;1&lt;/C&gt;&lt;D xsi:type="xsd:double"&gt;3482&lt;/D&gt;&lt;/FQL&gt;&lt;FQL&gt;&lt;Q&gt;CA-FDS^FG_PRICE(43125)&lt;/Q&gt;&lt;R&gt;1&lt;/R&gt;&lt;C&gt;1&lt;/C&gt;&lt;D xsi:type="xsd:double"&gt;7112&lt;/D&gt;&lt;/FQL&gt;&lt;FQL&gt;&lt;Q&gt;AUDUSD^FG_PRICE(43124)&lt;/Q&gt;&lt;R&gt;1&lt;/R&gt;&lt;C&gt;1&lt;/C&gt;&lt;D xsi:type="xsd:double"&gt;0.80714995&lt;/D&gt;&lt;/FQL&gt;&lt;FQL&gt;&lt;Q&gt;SLVR-FDS^FG_PRICE(43124)&lt;/Q&gt;&lt;R&gt;1&lt;/R&gt;&lt;C&gt;1&lt;/C&gt;&lt;D xsi:type="xsd:double"&gt;17.19&lt;/D&gt;&lt;/FQL&gt;&lt;FQL&gt;&lt;Q&gt;NYGOLD-FDS^FG_PRICE(43124)&lt;/Q&gt;&lt;R&gt;1&lt;/R&gt;&lt;C&gt;1&lt;/C&gt;&lt;D xsi:type="xsd:double"&gt;1355.9&lt;/D&gt;&lt;/FQL&gt;&lt;FQL&gt;&lt;Q&gt;PB-FDS^FG_PRICE(43124)&lt;/Q&gt;&lt;R&gt;1&lt;/R&gt;&lt;C&gt;1&lt;/C&gt;&lt;D xsi:type="xsd:double"&gt;2612&lt;/D&gt;&lt;/FQL&gt;&lt;FQL&gt;&lt;Q&gt;ZS-FDS^FG_PRICE(43124)&lt;/Q&gt;&lt;R&gt;1&lt;/R&gt;&lt;C&gt;1&lt;/C&gt;&lt;D xsi:type="xsd:double"&gt;3428&lt;/D&gt;&lt;/FQL&gt;&lt;FQL&gt;&lt;Q&gt;CA-FDS^FG_PRICE(43124)&lt;/Q&gt;&lt;R&gt;1&lt;/R&gt;&lt;C&gt;1&lt;/C&gt;&lt;D xsi:type="xsd:double"&gt;6943&lt;/D&gt;&lt;/FQL&gt;&lt;FQL&gt;&lt;Q&gt;AUDUSD^FG_PRICE(43123)&lt;/Q&gt;&lt;R&gt;1&lt;/R&gt;&lt;C&gt;1&lt;/C&gt;&lt;D xsi:type="xsd:double"&gt;0.79969996&lt;/D&gt;&lt;/FQL&gt;&lt;FQL&gt;&lt;Q&gt;SLVR-FDS^FG_PRICE(43123)&lt;/Q&gt;&lt;R&gt;1&lt;/R&gt;&lt;C&gt;1&lt;/C&gt;&lt;D xsi:type="xsd:double"&gt;16.98&lt;/D&gt;&lt;/FQL&gt;&lt;FQL&gt;&lt;Q&gt;NYGOLD-FDS^FG_PRICE(43123)&lt;/Q&gt;&lt;R&gt;1&lt;/R&gt;&lt;C&gt;1&lt;/C&gt;&lt;D xsi:type="xsd:double"&gt;1335.7&lt;/D&gt;&lt;/FQL&gt;&lt;FQL&gt;&lt;Q&gt;PB-FDS^FG_PRICE(43123)&lt;/Q&gt;&lt;R&gt;1&lt;/R&gt;&lt;C&gt;1&lt;/C&gt;&lt;D xsi:type="xsd:double"&gt;2610&lt;/D&gt;&lt;/FQL&gt;&lt;FQL&gt;&lt;Q&gt;ZS-FDS^FG_PRICE(43123)&lt;/Q&gt;&lt;R&gt;1&lt;/R&gt;&lt;C&gt;1&lt;/C&gt;&lt;D xsi:type="xsd:double"&gt;3443&lt;/D&gt;&lt;/FQL&gt;&lt;FQL&gt;&lt;Q&gt;CA-FDS^FG_PRICE(43123)&lt;/Q&gt;&lt;R&gt;1&lt;/R&gt;&lt;C&gt;1&lt;/C&gt;&lt;D xsi:type="xsd:double"&gt;6905&lt;/D&gt;&lt;/FQL&gt;&lt;FQL&gt;&lt;Q&gt;AUDUSD^FG_PRICE(43122)&lt;/Q&gt;&lt;R&gt;1&lt;/R&gt;&lt;C&gt;1&lt;/C&gt;&lt;D xsi:type="xsd:double"&gt;0.802&lt;/D&gt;&lt;/FQL&gt;&lt;FQL&gt;&lt;Q&gt;SLVR-FDS^FG_PRICE(43122)&lt;/Q&gt;&lt;R&gt;1&lt;/R&gt;&lt;C&gt;1&lt;/C&gt;&lt;D xsi:type="xsd:double"&gt;17.035&lt;/D&gt;&lt;/FQL&gt;&lt;FQL&gt;&lt;Q&gt;NYGOLD-FDS^FG_PRICE(43122)&lt;/Q&gt;&lt;R&gt;1&lt;/R&gt;&lt;C&gt;1&lt;/C&gt;&lt;D xsi:type="xsd:double"&gt;1330.9&lt;/D&gt;&lt;/FQL&gt;&lt;FQL&gt;&lt;Q&gt;PB-FDS^FG_PRICE(43122)&lt;/Q&gt;&lt;R&gt;1&lt;/R&gt;&lt;C&gt;1&lt;/C&gt;&lt;D xsi:type="xsd:double"&gt;2607&lt;/D&gt;&lt;/FQL&gt;&lt;FQL&gt;&lt;Q&gt;ZS-FDS^FG_PRICE(43122)&lt;/Q&gt;&lt;R&gt;1&lt;/R&gt;&lt;C&gt;1&lt;/C&gt;&lt;D xsi:type="xsd:double"&gt;3441&lt;/D&gt;&lt;/FQL&gt;&lt;FQL&gt;&lt;Q&gt;CA-FDS^FG_PRICE(43122)&lt;/Q&gt;&lt;R&gt;1&lt;/R&gt;&lt;C&gt;1&lt;/C&gt;&lt;D xsi:type="xsd:double"&gt;7049&lt;/D&gt;&lt;/FQL&gt;&lt;FQL&gt;&lt;Q&gt;AUDUSD^FG_PRICE(43119)&lt;/Q&gt;&lt;R&gt;1&lt;/R&gt;&lt;C&gt;1&lt;/C&gt;&lt;D xsi:type="xsd:double"&gt;0.8001&lt;/D&gt;&lt;/FQL&gt;&lt;FQL&gt;&lt;Q&gt;SLVR-FDS^FG_PRICE(43119)&lt;/Q&gt;&lt;R&gt;1&lt;/R&gt;&lt;C&gt;1&lt;/C&gt;&lt;D xsi:type="xsd:double"&gt;17.04&lt;/D&gt;&lt;/FQL&gt;&lt;FQL&gt;&lt;Q&gt;NYGOLD-FDS^FG_PRICE(43119)&lt;/Q&gt;&lt;R&gt;1&lt;/R&gt;&lt;C&gt;1&lt;/C&gt;&lt;D xsi:type="xsd:double"&gt;1331.9&lt;/D&gt;&lt;/FQL&gt;&lt;FQL&gt;&lt;Q&gt;PB-FDS^FG_PRICE(43119)&lt;/Q&gt;&lt;R&gt;1&lt;/R&gt;&lt;C&gt;1&lt;/C&gt;&lt;D xsi:type="xsd:double"&gt;2608&lt;/D&gt;&lt;/FQL&gt;&lt;FQL&gt;&lt;Q&gt;ZS-FDS^FG_PRICE(43119)&lt;/Q&gt;&lt;R&gt;1&lt;/R&gt;&lt;C&gt;1&lt;/C&gt;&lt;D xsi:type="xsd:double"&gt;3463&lt;/D&gt;&lt;/FQL&gt;&lt;FQL&gt;&lt;Q&gt;CA-FDS^FG_PRICE(43119)&lt;/Q&gt;&lt;R&gt;1&lt;/R&gt;&lt;C&gt;1&lt;/C&gt;&lt;D xsi:type="xsd:double"&gt;7079&lt;/D&gt;&lt;/FQL&gt;&lt;FQL&gt;&lt;Q&gt;AUDUSD^FG_PRICE(43118)&lt;/Q&gt;&lt;R&gt;1&lt;/R&gt;&lt;C&gt;1&lt;/C&gt;&lt;D xsi:type="xsd:double"&gt;0.79870003&lt;/D&gt;&lt;/FQL&gt;&lt;FQL&gt;&lt;Q&gt;SLVR-FDS^FG_PRICE(43118)&lt;/Q&gt;&lt;R&gt;1&lt;/R&gt;&lt;C&gt;1&lt;/C&gt;&lt;D xsi:type="xsd:double"&gt;17.09&lt;/D&gt;&lt;/FQL&gt;&lt;FQL&gt;&lt;Q&gt;NYGOLD-FDS^FG_PRICE(43118)&lt;/Q&gt;&lt;R&gt;1&lt;/R&gt;&lt;C&gt;1&lt;/C&gt;&lt;D xsi:type="xsd:double"&gt;1326&lt;/D&gt;&lt;/FQL&gt;&lt;FQL&gt;&lt;Q&gt;PB-FDS^FG_PRICE(43118)&lt;/Q&gt;&lt;R&gt;1&lt;/R&gt;&lt;C&gt;1&lt;/C&gt;&lt;D xsi:type="xsd:double"&gt;2581&lt;/D&gt;&lt;/FQL&gt;&lt;FQL&gt;&lt;Q&gt;ZS-FDS^FG_PRICE(43118)&lt;/Q&gt;&lt;R&gt;1&lt;/R&gt;&lt;C&gt;1&lt;/C&gt;&lt;D xsi:type="xsd:double"&gt;3410&lt;/D&gt;&lt;/FQL&gt;&lt;FQL&gt;&lt;Q&gt;CA-FDS^FG_PRICE(43118)&lt;/Q&gt;&lt;R&gt;1&lt;/R&gt;&lt;C&gt;1&lt;/C&gt;&lt;D xsi:type="xsd:double"&gt;7047&lt;/D&gt;&lt;/FQL&gt;&lt;FQL&gt;&lt;Q&gt;AUDUSD^FG_PRICE(43117)&lt;/Q&gt;&lt;R&gt;1&lt;/R&gt;&lt;C&gt;1&lt;/C&gt;&lt;D xsi:type="xsd:double"&gt;0.79765&lt;/D&gt;&lt;/FQL&gt;&lt;FQL&gt;&lt;Q&gt;SLVR-FDS^FG_PRICE(43117)&lt;/Q&gt;&lt;R&gt;1&lt;/R&gt;&lt;C&gt;1&lt;/C&gt;&lt;D xsi:type="xsd:double"&gt;17.21&lt;/D&gt;&lt;/FQL&gt;&lt;FQL&gt;&lt;Q&gt;NYGOLD-FDS^FG_PRICE(43117)&lt;/Q&gt;&lt;R&gt;1&lt;/R&gt;&lt;C&gt;1&lt;/C&gt;&lt;D xsi:type="xsd:double"&gt;1338&lt;/D&gt;&lt;/FQL&gt;&lt;FQL&gt;&lt;Q&gt;PB-FDS^FG_PRICE(43117)&lt;/Q&gt;&lt;R&gt;1&lt;/R&gt;&lt;C&gt;1&lt;/C&gt;&lt;D xsi:type="xsd:double"&gt;2555&lt;/D&gt;&lt;/FQL&gt;&lt;FQL&gt;&lt;Q&gt;ZS-FDS^FG_PRICE(43117)&lt;/Q&gt;&lt;R&gt;1&lt;/R&gt;&lt;C&gt;1&lt;/C&gt;&lt;D xsi:type="xsd:double"&gt;3445&lt;/D&gt;&lt;/FQL&gt;&lt;FQL&gt;&lt;Q&gt;CA-FDS^FG_PRICE(43117)&lt;/Q&gt;&lt;R&gt;1&lt;/R&gt;&lt;C&gt;1&lt;/C&gt;&lt;D xsi:type="xsd:double"&gt;7047&lt;/D&gt;&lt;/FQL&gt;&lt;FQL&gt;&lt;Q&gt;AUDUSD^FG_PRICE(43116)&lt;/Q&gt;&lt;R&gt;1&lt;/R&gt;&lt;C&gt;1&lt;/C&gt;&lt;D xsi:type="xsd:double"&gt;0.79575&lt;/D&gt;&lt;/FQL&gt;&lt;FQL&gt;&lt;Q&gt;SLVR-FDS^FG_PRICE(43116)&lt;/Q&gt;&lt;R&gt;1&lt;/R&gt;&lt;C&gt;1&lt;/C&gt;&lt;D xsi:type="xsd:double"&gt;17.095&lt;/D&gt;&lt;/FQL&gt;&lt;FQL&gt;&lt;Q&gt;NYGOLD-FDS^FG_PRICE(43116)&lt;/Q&gt;&lt;R&gt;1&lt;/R&gt;&lt;C&gt;1&lt;/C&gt;&lt;D xsi:type="xsd:double"&gt;1335.4&lt;/D&gt;&lt;/FQL&gt;&lt;FQL&gt;&lt;Q&gt;PB-FDS^FG_PRICE(43116)&lt;/Q&gt;&lt;R&gt;1&lt;/R&gt;&lt;C&gt;1&lt;/C&gt;&lt;D xsi:type="xsd:double"&gt;2542.5&lt;/D&gt;&lt;/FQL&gt;&lt;FQL&gt;&lt;Q&gt;ZS-FDS^FG_PRICE(43116)&lt;/Q&gt;&lt;R&gt;1&lt;/R&gt;&lt;C&gt;1&lt;/C&gt;&lt;D xsi:type="xsd:double"&gt;3429&lt;/D&gt;&lt;/FQL&gt;&lt;FQL&gt;&lt;Q&gt;CA-FDS^FG_PRICE(43116)&lt;/Q&gt;&lt;R&gt;1&lt;/R&gt;&lt;C&gt;1&lt;/C&gt;&lt;D xsi:type="xsd:double"&gt;7023&lt;/D&gt;&lt;/FQL&gt;&lt;FQL&gt;&lt;Q&gt;AUDUSD^FG_PRICE(43115)&lt;/Q&gt;&lt;R&gt;1&lt;/R&gt;&lt;C&gt;1&lt;/C&gt;&lt;D xsi:type="xsd:double"&gt;0.7974&lt;/D&gt;&lt;/FQL&gt;&lt;FQL&gt;&lt;Q&gt;SLVR-FDS^FG_PRICE(43115)&lt;/Q&gt;&lt;R&gt;1&lt;/R&gt;&lt;C&gt;1&lt;/C&gt;&lt;D xsi:type="xsd:double"&gt;17.12&lt;/D&gt;&lt;/FQL&gt;&lt;FQL&gt;&lt;Q&gt;NYGOLD-FDS^FG_PRICE(43115)&lt;/Q&gt;&lt;R&gt;1&lt;/R&gt;&lt;C&gt;1&lt;/C&gt;&lt;D xsi:type="xsd:double"&gt;1333.4&lt;/D&gt;&lt;/FQL&gt;&lt;FQL&gt;&lt;Q&gt;PB-FDS^FG_PRICE(43115)&lt;/Q&gt;&lt;R&gt;1&lt;/R&gt;&lt;C&gt;1&lt;/C&gt;&lt;D xsi:type="xsd:double"&gt;2536&lt;/D&gt;&lt;/FQL&gt;&lt;FQL&gt;&lt;Q&gt;ZS-FDS^FG_PRICE(43115)&lt;/Q&gt;&lt;R&gt;1&lt;/R&gt;&lt;C&gt;1&lt;/C&gt;&lt;D xsi:type="xsd:double"&gt;3420&lt;/D&gt;&lt;/FQL&gt;&lt;FQL&gt;&lt;Q&gt;CA-FDS^FG_PRICE(43115)&lt;/Q&gt;&lt;R&gt;1&lt;/R&gt;&lt;C&gt;1&lt;/C&gt;&lt;D xsi:type="xsd:double"&gt;7070.5&lt;/D&gt;&lt;/FQL&gt;&lt;FQL&gt;&lt;Q&gt;AUDUSD^FG_PRICE(43112)&lt;/Q&gt;&lt;R&gt;1&lt;/R&gt;&lt;C&gt;1&lt;/C&gt;&lt;D xsi:type="xsd:double"&gt;0.78905&lt;/D&gt;&lt;/FQL&gt;&lt;FQL&gt;&lt;Q&gt;SLVR-FDS^FG_PRICE(43112)&lt;/Q&gt;&lt;R&gt;1&lt;/R&gt;&lt;C&gt;1&lt;/C&gt;&lt;D xsi:type="xsd:double"&gt;17.12&lt;/D&gt;&lt;/FQL&gt;&lt;FQL&gt;&lt;Q&gt;NYGOLD-FDS^FG_PRICE(43112)&lt;/Q&gt;&lt;R&gt;1&lt;/R&gt;&lt;C&gt;1&lt;/C&gt;&lt;D xsi:type="xsd:double"&gt;1333.4&lt;/D&gt;&lt;/FQL&gt;&lt;FQL&gt;&lt;Q&gt;PB-FDS^FG_PRICE(43112)&lt;/Q&gt;&lt;R&gt;1&lt;/R&gt;&lt;C&gt;1&lt;/C&gt;&lt;D xsi:type="xsd:double"&gt;2536&lt;/D&gt;&lt;/FQL&gt;&lt;FQL&gt;&lt;Q&gt;ZS-FDS^FG_PRICE(43112)&lt;/Q&gt;&lt;R&gt;1&lt;/R&gt;&lt;C&gt;1&lt;/C&gt;&lt;D xsi:type="xsd:double"&gt;3420&lt;/D&gt;&lt;/FQL&gt;&lt;FQL&gt;&lt;Q&gt;CA-FDS^FG_PRICE(43112)&lt;/Q&gt;&lt;R&gt;1&lt;/R&gt;&lt;C&gt;1&lt;/C&gt;&lt;D xsi:type="xsd:double"&gt;7070.5&lt;/D&gt;&lt;/FQL&gt;&lt;FQL&gt;&lt;Q&gt;AUDUSD^FG_PRICE(43111)&lt;/Q&gt;&lt;R&gt;1&lt;/R&gt;&lt;C&gt;1&lt;/C&gt;&lt;D xsi:type="xsd:double"&gt;0.78735&lt;/D&gt;&lt;/FQL&gt;&lt;FQL&gt;&lt;Q&gt;SLVR-FDS^FG_PRICE(43111)&lt;/Q&gt;&lt;R&gt;1&lt;/R&gt;&lt;C&gt;1&lt;/C&gt;&lt;D xsi:type="xsd:double"&gt;17.01&lt;/D&gt;&lt;/FQL&gt;&lt;FQL&gt;&lt;Q&gt;NYGOLD-FDS^FG_PRICE(43111)&lt;/Q&gt;&lt;R&gt;1&lt;/R&gt;&lt;C&gt;1&lt;/C&gt;&lt;D xsi:type="xsd:double"&gt;1320.6&lt;/D&gt;&lt;/FQL&gt;&lt;FQL&gt;&lt;Q&gt;PB-FDS^FG_PRICE(43111)&lt;/Q&gt;&lt;R&gt;1&lt;/R&gt;&lt;C&gt;1&lt;/C&gt;&lt;D xsi:type="xsd:double"&gt;2572&lt;/D&gt;&lt;/FQL&gt;&lt;FQL&gt;&lt;Q&gt;ZS-FDS^FG_PRICE(43111)&lt;/Q&gt;&lt;R&gt;1&lt;/R&gt;&lt;C&gt;1&lt;/C&gt;&lt;D xsi:type="xsd:double"&gt;3420&lt;/D&gt;&lt;/FQL&gt;&lt;FQL&gt;&lt;Q&gt;CA-FDS^FG_PRICE(43111)&lt;/Q&gt;&lt;R&gt;1&lt;/R&gt;&lt;C&gt;1&lt;/C&gt;&lt;D xsi:type="xsd:double"&gt;7123&lt;/D&gt;&lt;/FQL&gt;&lt;FQL&gt;&lt;Q&gt;AUDUSD^FG_PRICE(43110)&lt;/Q&gt;&lt;R&gt;1&lt;/R&gt;&lt;C&gt;1&lt;/C&gt;&lt;D xsi:type="xsd:double"&gt;0.78485&lt;/D&gt;&lt;/FQL&gt;&lt;FQL&gt;&lt;Q&gt;SLVR-FDS^FG_PRICE(43110)&lt;/Q&gt;&lt;R&gt;1&lt;/R&gt;&lt;C&gt;1&lt;/C&gt;&lt;D xsi:type="xsd:double"&gt;17.135&lt;/D&gt;&lt;/FQL&gt;&lt;FQL&gt;&lt;Q&gt;NYGOLD-FDS^FG_PRICE(43110)&lt;/Q&gt;&lt;R&gt;1&lt;/R&gt;&lt;C&gt;1&lt;/C&gt;&lt;D xsi:type="xsd:double"&gt;1317.4&lt;/D&gt;&lt;/FQL&gt;&lt;FQL&gt;&lt;Q&gt;PB-FDS^FG_PRICE(43110)&lt;/Q&gt;&lt;R&gt;1&lt;/R&gt;&lt;C&gt;1&lt;/C&gt;&lt;D xsi:type="xsd:double"&gt;2596&lt;/D&gt;&lt;/FQL&gt;&lt;FQL&gt;&lt;Q&gt;ZS-FDS^FG_PRICE(43110)&lt;/Q&gt;&lt;R&gt;1&lt;/R&gt;&lt;C&gt;1&lt;/C&gt;&lt;D xsi:type="xsd:double"&gt;3381&lt;/D&gt;&lt;/FQL&gt;&lt;FQL&gt;&lt;Q&gt;CA-FDS^FG_PRICE(43110)&lt;/Q&gt;&lt;R&gt;1&lt;/R&gt;&lt;C&gt;1&lt;/C&gt;&lt;D xsi:type="xsd:double"&gt;7140.5&lt;/D&gt;&lt;/FQL&gt;&lt;FQL&gt;&lt;Q&gt;AUDUSD^FG_PRICE(43109)&lt;/Q&gt;&lt;R&gt;1&lt;/R&gt;&lt;C&gt;1&lt;/C&gt;&lt;D xsi:type="xsd:double"&gt;0.78225&lt;/D&gt;&lt;/FQL&gt;&lt;FQL&gt;&lt;Q&gt;SLVR-FDS^FG_PRICE(43109)&lt;/Q&gt;&lt;R&gt;1&lt;/R&gt;&lt;C&gt;1&lt;/C&gt;&lt;D xsi:type="xsd:double"&gt;17.055&lt;/D&gt;&lt;/FQL&gt;&lt;FQL&gt;&lt;Q&gt;NYGOLD-FDS^FG_PRICE(43109)&lt;/Q&gt;&lt;R&gt;1&lt;/R&gt;&lt;C&gt;1&lt;/C&gt;&lt;D xsi:type="xsd:double"&gt;1311.7&lt;/D&gt;&lt;/FQL&gt;&lt;FQL&gt;&lt;Q&gt;PB-FDS^FG_PRICE(43109)&lt;/Q&gt;&lt;R&gt;1&lt;/R&gt;&lt;C&gt;1&lt;/C&gt;&lt;D xsi:type="xsd:double"&gt;2608&lt;/D&gt;&lt;/FQL&gt;&lt;FQL&gt;&lt;Q&gt;ZS-FDS^FG_PRICE(43109)&lt;/Q&gt;&lt;R&gt;1&lt;/R&gt;&lt;C&gt;1&lt;/C&gt;&lt;D xsi:type="xsd:double"&gt;3401&lt;/D&gt;&lt;/FQL&gt;&lt;FQL&gt;&lt;Q&gt;CA-FDS^FG_PRICE(43109)&lt;/Q&gt;&lt;R&gt;1&lt;/R&gt;&lt;C&gt;1&lt;/C&gt;&lt;D xsi:type="xsd:double"&gt;7092&lt;/D&gt;&lt;/FQL&gt;&lt;FQL&gt;&lt;Q&gt;AUDUSD^FG_PRICE(43108)&lt;/Q&gt;&lt;R&gt;1&lt;/R&gt;&lt;C&gt;1&lt;/C&gt;&lt;D xsi:type="xsd:double"&gt;0.78375&lt;/D&gt;&lt;/FQL&gt;&lt;FQL&gt;&lt;Q&gt;SLVR-FDS^FG_PRICE(43108)&lt;/Q&gt;&lt;R&gt;1&lt;/R&gt;&lt;C&gt;1&lt;/C&gt;&lt;D xsi:type="xsd:double"&gt;17.17&lt;/D&gt;&lt;/FQL&gt;&lt;FQL&gt;&lt;Q&gt;NYGOLD-FDS^FG_PRICE(43108)&lt;/Q&gt;&lt;R&gt;1&lt;/R&gt;&lt;C&gt;1&lt;/C&gt;&lt;D xsi:type="xsd:double"&gt;1318.6&lt;/D&gt;&lt;/FQL&gt;&lt;FQL&gt;&lt;Q&gt;PB-FDS^FG_PRICE(43108)&lt;/Q&gt;&lt;R&gt;1&lt;/R&gt;&lt;C&gt;1&lt;/C&gt;&lt;D xsi:type="xsd:double"&gt;2566&lt;/D&gt;&lt;/FQL&gt;&lt;FQL&gt;&lt;Q&gt;ZS-FDS^FG_PRICE(43108)&lt;/Q&gt;&lt;R&gt;1&lt;/R&gt;&lt;C&gt;1&lt;/C&gt;&lt;D xsi:type="xsd:double"&gt;3391.5&lt;/D&gt;&lt;/FQL&gt;&lt;FQL&gt;&lt;Q&gt;CA-FDS^FG_PRICE(43108)&lt;/Q&gt;&lt;R&gt;1&lt;/R&gt;&lt;C&gt;1&lt;/C&gt;&lt;D xsi:type="xsd:double"&gt;7084.5&lt;/D&gt;&lt;/FQL&gt;&lt;FQL&gt;&lt;Q&gt;AUDUSD^FG_PRICE(43105)&lt;/Q&gt;&lt;R&gt;1&lt;/R&gt;&lt;C&gt;1&lt;/C&gt;&lt;D xsi:type="xsd:double"&gt;0.7858&lt;/D&gt;&lt;/FQL&gt;&lt;FQL&gt;&lt;Q&gt;SLVR-FDS^FG_PRICE(43105)&lt;/Q&gt;&lt;R&gt;1&lt;/R&gt;&lt;C&gt;1&lt;/C&gt;&lt;D xsi:type="xsd:double"&gt;17.155&lt;/D&gt;&lt;/FQL&gt;&lt;FQL&gt;&lt;Q&gt;NYGOLD-FDS^FG_PRICE(43105)&lt;/Q&gt;&lt;R&gt;1&lt;/R&gt;&lt;C&gt;1&lt;/C&gt;&lt;D xsi:type="xsd:double"&gt;1320.3&lt;/D&gt;&lt;/FQL&gt;&lt;FQL&gt;&lt;Q&gt;PB-FDS^FG_PRICE(43105)&lt;/Q&gt;&lt;R&gt;1&lt;/R&gt;&lt;C&gt;1&lt;/C&gt;&lt;D xsi:type="xsd:double"&gt;2590&lt;/D&gt;&lt;/FQL&gt;&lt;FQL&gt;&lt;Q&gt;ZS-FDS^FG_PRICE(43105)&lt;/Q&gt;&lt;R&gt;1&lt;/R&gt;&lt;C&gt;1&lt;/C&gt;&lt;D xsi:type="xsd:double"&gt;3396&lt;/D&gt;&lt;/FQL&gt;&lt;FQL&gt;&lt;Q&gt;CA-FDS^FG_PRICE(43105)&lt;/Q&gt;&lt;R&gt;1&lt;/R&gt;&lt;C&gt;1&lt;/C&gt;&lt;D xsi:type="xsd:double"&gt;7097&lt;/D&gt;&lt;/FQL&gt;&lt;FQL&gt;&lt;Q&gt;AUDUSD^FG_PRICE(43104)&lt;/Q&gt;&lt;R&gt;1&lt;/R&gt;&lt;C&gt;1&lt;/C&gt;&lt;D xsi:type="xsd:double"&gt;0.78615&lt;/D&gt;&lt;/FQL&gt;&lt;FQL&gt;&lt;Q&gt;SLVR-FDS^FG_PRICE(43104)&lt;/Q&gt;&lt;R&gt;1&lt;/R&gt;&lt;C&gt;1&lt;/C&gt;&lt;D xsi:type="xsd:double"&gt;17.13&lt;/D&gt;&lt;/FQL&gt;&lt;FQL&gt;&lt;Q&gt;NYGOLD-FDS^FG_PRICE(43104)&lt;/Q&gt;&lt;R&gt;1&lt;/R&gt;&lt;C&gt;1&lt;/C&gt;&lt;D xsi:type="xsd:double"&gt;1319.4&lt;/D&gt;&lt;/FQL&gt;&lt;FQL&gt;&lt;Q&gt;PB-FDS^FG_PRICE(43104)&lt;/Q&gt;&lt;R&gt;1&lt;/R&gt;&lt;C&gt;1&lt;/C&gt;&lt;D xsi:type="xsd:double"&gt;2573&lt;/D&gt;&lt;/FQL&gt;&lt;FQL&gt;&lt;Q&gt;ZS-FDS^FG_PRICE(43104)&lt;/Q&gt;&lt;R&gt;1&lt;/R&gt;&lt;C&gt;1&lt;/C&gt;&lt;D xsi:type="xsd:double"&gt;3377&lt;/D&gt;&lt;/FQL&gt;&lt;FQL&gt;&lt;Q&gt;CA-FDS^FG_PRICE(43104)&lt;/Q&gt;&lt;R&gt;1&lt;/R&gt;&lt;C&gt;1&lt;/C&gt;&lt;D xsi:type="xsd:double"&gt;7202.5&lt;/D&gt;&lt;/FQL&gt;&lt;FQL&gt;&lt;Q&gt;AUDUSD^FG_PRICE(43103)&lt;/Q&gt;&lt;R&gt;1&lt;/R&gt;&lt;C&gt;1&lt;/C&gt;&lt;D xsi:type="xsd:double"&gt;0.78335005&lt;/D&gt;&lt;/FQL&gt;&lt;FQL&gt;&lt;Q&gt;SLVR-FDS^FG_PRICE(43103)&lt;/Q&gt;&lt;R&gt;1&lt;/R&gt;&lt;C&gt;1&lt;/C&gt;&lt;D xsi:type="xsd:double"&gt;17.125&lt;/D&gt;&lt;/FQL&gt;&lt;FQL&gt;&lt;Q&gt;NYGOLD-FDS^FG_PRICE(43103)&lt;/Q&gt;&lt;R&gt;1&lt;/R&gt;&lt;C&gt;1&lt;/C&gt;&lt;D xsi:type="xsd:double"&gt;1316.2&lt;/D&gt;&lt;/FQL&gt;&lt;FQL&gt;&lt;Q&gt;PB-FDS^FG_PRICE(43103)&lt;/Q&gt;&lt;R&gt;1&lt;/R&gt;&lt;C&gt;1&lt;/C&gt;&lt;D xsi:type="xsd:double"&gt;2580&lt;/D&gt;&lt;/FQL&gt;&lt;FQL&gt;&lt;Q&gt;ZS-FDS^FG_PRICE(43103)&lt;/Q&gt;&lt;R&gt;1&lt;/R&gt;&lt;C&gt;1&lt;/C&gt;&lt;D xsi:type="xsd:double"&gt;3350.5&lt;/D&gt;&lt;/FQL&gt;&lt;FQL&gt;&lt;Q&gt;CA-FDS^FG_PRICE(43103)&lt;/Q&gt;&lt;R&gt;1&lt;/R&gt;&lt;C&gt;1&lt;/C&gt;&lt;D xsi:type="xsd:double"&gt;7115.5&lt;/D&gt;&lt;/FQL&gt;&lt;FQL&gt;&lt;Q&gt;AUDUSD^FG_PRICE(43102)&lt;/Q&gt;&lt;R&gt;1&lt;/R&gt;&lt;C&gt;1&lt;/C&gt;&lt;D xsi:type="xsd:double"&gt;0.78315&lt;/D&gt;&lt;/FQL&gt;&lt;FQL&gt;&lt;Q&gt;SLVR-FDS^FG_PRICE(43102)&lt;/Q&gt;&lt;R&gt;1&lt;/R&gt;&lt;C&gt;1&lt;/C&gt;&lt;D xsi:type="xsd:double"&gt;17.06&lt;/D&gt;&lt;/FQL&gt;&lt;FQL&gt;&lt;Q&gt;NYGOLD-FDS^FG_PRICE(43102)&lt;/Q&gt;&lt;R&gt;1&lt;/R&gt;&lt;C&gt;1&lt;/C&gt;&lt;D xsi:type="xsd:double"&gt;1313.7&lt;/D&gt;&lt;/FQL&gt;&lt;FQL&gt;&lt;Q&gt;PB-FDS^FG_PRICE(43102)&lt;/Q&gt;&lt;R&gt;1&lt;/R&gt;&lt;C&gt;1&lt;/C&gt;&lt;D xsi:type="xsd:double"&gt;2544&lt;/D&gt;&lt;/FQL&gt;&lt;FQL&gt;&lt;Q&gt;ZS-FDS^FG_PRICE(43102)&lt;/Q&gt;&lt;R&gt;1&lt;/R&gt;&lt;C&gt;1&lt;/C&gt;&lt;D xsi:type="xsd:double"&gt;3377&lt;/D&gt;&lt;/FQL&gt;&lt;FQL&gt;&lt;Q&gt;CA-FDS^FG_PRICE(43102)&lt;/Q&gt;&lt;R&gt;1&lt;/R&gt;&lt;C&gt;1&lt;/C&gt;&lt;D xsi:type="xsd:double"&gt;7181&lt;/D&gt;&lt;/FQL&gt;&lt;FQL&gt;&lt;Q&gt;AUDUSD^FG_PRICE(43101)&lt;/Q&gt;&lt;R&gt;1&lt;/R&gt;&lt;C&gt;1&lt;/C&gt;&lt;D xsi:type="xsd:double"&gt;0.78213996&lt;/D&gt;&lt;/FQL&gt;&lt;FQL&gt;&lt;Q&gt;SLVR-FDS^FG_PRICE(43101)&lt;/Q&gt;&lt;R&gt;1&lt;/R&gt;&lt;C&gt;1&lt;/C&gt;&lt;D xsi:type="xsd:double"&gt;16.865&lt;/D&gt;&lt;/FQL&gt;&lt;FQL&gt;&lt;Q&gt;NYGOLD-FDS^FG_PRICE(43101)&lt;/Q&gt;&lt;R&gt;1&lt;/R&gt;&lt;C&gt;1&lt;/C&gt;&lt;D xsi:type="xsd:double"&gt;1306.3&lt;/D&gt;&lt;/FQL&gt;&lt;FQL&gt;&lt;Q&gt;PB-FDS^FG_PRICE(43101)&lt;/Q&gt;&lt;R&gt;1&lt;/R&gt;&lt;C&gt;1&lt;/C&gt;&lt;D xsi:type="xsd:double"&gt;2495&lt;/D&gt;&lt;/FQL&gt;&lt;FQL&gt;&lt;Q&gt;ZS-FDS^FG_PRICE(43101)&lt;/Q&gt;&lt;R&gt;1&lt;/R&gt;&lt;C&gt;1&lt;/C&gt;&lt;D xsi:type="xsd:double"&gt;3309&lt;/D&gt;&lt;/FQL&gt;&lt;FQL&gt;&lt;Q&gt;CA-FDS^FG_PRICE(43101)&lt;/Q&gt;&lt;R&gt;1&lt;/R&gt;&lt;C&gt;1&lt;/C&gt;&lt;D xsi:type="xsd:double"&gt;7157&lt;/D&gt;&lt;/FQL&gt;&lt;FQL&gt;&lt;Q&gt;CA-FDS^FG_PRICE(0)&lt;/Q&gt;&lt;R&gt;1&lt;/R&gt;&lt;C&gt;1&lt;/C&gt;&lt;D xsi:type="xsd:double"&gt;8270.5&lt;/D&gt;&lt;/FQL&gt;&lt;FQL&gt;&lt;Q&gt;CA-FDS^FG_PRICE(43223)&lt;/Q&gt;&lt;R&gt;1&lt;/R&gt;&lt;C&gt;1&lt;/C&gt;&lt;D xsi:type="xsd:double"&gt;6837&lt;/D&gt;&lt;/FQL&gt;&lt;FQL&gt;&lt;Q&gt;AUDUSD^FG_PRICE(43222)&lt;/Q&gt;&lt;R&gt;1&lt;/R&gt;&lt;C&gt;1&lt;/C&gt;&lt;D xsi:type="xsd:double"&gt;0.74955&lt;/D&gt;&lt;/FQL&gt;&lt;FQL&gt;&lt;Q&gt;SLVR-FDS^FG_PRICE(43222)&lt;/Q&gt;&lt;R&gt;1&lt;/R&gt;&lt;C&gt;1&lt;/C&gt;&lt;D xsi:type="xsd:double"&gt;16.35&lt;/D&gt;&lt;/FQL&gt;&lt;FQL&gt;&lt;Q&gt;NYGOLD-FDS^FG_PRICE(43222)&lt;/Q&gt;&lt;R&gt;1&lt;/R&gt;&lt;C&gt;1&lt;/C&gt;&lt;D xsi:type="xsd:double"&gt;1302.6&lt;/D&gt;&lt;/FQL&gt;&lt;FQL&gt;&lt;Q&gt;PB-FDS^FG_PRICE(43222)&lt;/Q&gt;&lt;R&gt;1&lt;/R&gt;&lt;C&gt;1&lt;/C&gt;&lt;D xsi:type="xsd:double"&gt;2320&lt;/D&gt;&lt;/FQL&gt;&lt;FQL&gt;&lt;Q&gt;ZS-FDS^FG_PRICE(43222)&lt;/Q&gt;&lt;R&gt;1&lt;/R&gt;&lt;C&gt;1&lt;/C&gt;&lt;D xsi:type="xsd:double"&gt;3065.5&lt;/D&gt;&lt;/FQL&gt;&lt;FQL&gt;&lt;Q&gt;ZS-FDS^FG_PRICE(43223)&lt;/Q&gt;&lt;R&gt;1&lt;/R&gt;&lt;C&gt;1&lt;/C&gt;&lt;D xsi:type="xsd:double"&gt;3028&lt;/D&gt;&lt;/FQL&gt;&lt;FQL&gt;&lt;Q&gt;PB-FDS^FG_PRICE(43223)&lt;/Q&gt;&lt;R&gt;1&lt;/R&gt;&lt;C&gt;1&lt;/C&gt;&lt;D xsi:type="xsd:double"&gt;2279&lt;/D&gt;&lt;/FQL&gt;&lt;FQL&gt;&lt;Q&gt;NYGOLD-FDS^FG_PRICE(43223)&lt;/Q&gt;&lt;R&gt;1&lt;/R&gt;&lt;C&gt;1&lt;/C&gt;&lt;D xsi:type="xsd:double"&gt;1310.7&lt;/D&gt;&lt;/FQL&gt;&lt;FQL&gt;&lt;Q&gt;SLVR-FDS^FG_PRICE(43223)&lt;/Q&gt;&lt;R&gt;1&lt;/R&gt;&lt;C&gt;1&lt;/C&gt;&lt;D xsi:type="xsd:double"&gt;16.465&lt;/D&gt;&lt;/FQL&gt;&lt;FQL&gt;&lt;Q&gt;AUDUSD^FG_PRICE(43223)&lt;/Q&gt;&lt;R&gt;1&lt;/R&gt;&lt;C&gt;1&lt;/C&gt;&lt;D xsi:type="xsd:double"&gt;0.75034994&lt;/D&gt;&lt;/FQL&gt;&lt;FQL&gt;&lt;Q&gt;CA-FDS^FG_PRICE(43224)&lt;/Q&gt;&lt;R&gt;1&lt;/R&gt;&lt;C&gt;1&lt;/C&gt;&lt;D xsi:type="xsd:double"&gt;6783&lt;/D&gt;&lt;/FQL&gt;&lt;FQL&gt;&lt;Q&gt;ZS-FDS^FG_PRICE(43224)&lt;/Q&gt;&lt;R&gt;1&lt;/R&gt;&lt;C&gt;1&lt;/C&gt;&lt;D xsi:type="xsd:double"&gt;2968&lt;/D&gt;&lt;/FQL&gt;&lt;FQL&gt;&lt;Q&gt;PB-FDS^FG_PRICE(43224)&lt;/Q&gt;&lt;R&gt;1&lt;/R&gt;&lt;C&gt;1&lt;/C&gt;&lt;D xsi:type="xsd:double"&gt;2274&lt;/D&gt;&lt;/FQL&gt;&lt;FQL&gt;&lt;Q&gt;NYGOLD-FDS^FG_PRICE(43224)&lt;/Q&gt;&lt;R&gt;1&lt;/R&gt;&lt;C&gt;1&lt;/C&gt;&lt;D xsi:type="xsd:double"&gt;1312.7&lt;/D&gt;&lt;/FQL&gt;&lt;FQL&gt;&lt;Q&gt;SLVR-FDS^FG_PRICE(43224)&lt;/Q&gt;&lt;R&gt;1&lt;/R&gt;&lt;C&gt;1&lt;/C&gt;&lt;D xsi:type="xsd:double"&gt;16.415&lt;/D&gt;&lt;/FQL&gt;&lt;FQL&gt;&lt;Q&gt;AUDUSD^FG_PRICE(43224)&lt;/Q&gt;&lt;R&gt;1&lt;/R&gt;&lt;C&gt;1&lt;/C&gt;&lt;D xsi:type="xsd:double"&gt;0.75235003&lt;/D&gt;&lt;/FQL&gt;&lt;FQL&gt;&lt;Q&gt;CA-FDS^FG_PRICE(43227)&lt;/Q&gt;&lt;R&gt;1&lt;/R&gt;&lt;C&gt;1&lt;/C&gt;&lt;D xsi:type="xsd:double"&gt;6783&lt;/D&gt;&lt;/FQL&gt;&lt;FQL&gt;&lt;Q&gt;ZS-FDS^FG_PRICE(43227)&lt;/Q&gt;&lt;R&gt;1&lt;/R&gt;&lt;C&gt;1&lt;/C&gt;&lt;D xsi:type="xsd:double"&gt;2968&lt;/D&gt;&lt;/FQL&gt;&lt;FQL&gt;&lt;Q&gt;PB-FDS^FG_PRICE(43227)&lt;/Q&gt;&lt;R&gt;1&lt;/R&gt;&lt;C&gt;1&lt;/C&gt;&lt;D xsi:type="xsd:double"&gt;2274&lt;/D&gt;&lt;/FQL&gt;&lt;FQL&gt;&lt;Q&gt;NYGOLD-FDS^FG_PRICE(43227)&lt;/Q&gt;&lt;R&gt;1&lt;/R&gt;&lt;C&gt;1&lt;/C&gt;&lt;D xsi:type="xsd:double"&gt;1312.2&lt;/D&gt;&lt;/FQL&gt;&lt;FQL&gt;&lt;Q&gt;SLVR-FDS^FG_PRICE(43227)&lt;/Q&gt;&lt;R&gt;1&lt;/R&gt;&lt;C&gt;1&lt;/C&gt;&lt;D xsi:type="xsd:double"&gt;16.415&lt;/D&gt;&lt;/FQL&gt;&lt;FQL&gt;&lt;Q&gt;AUDUSD^FG_PRICE(43227)&lt;/Q&gt;&lt;R&gt;1&lt;/R&gt;&lt;C&gt;1&lt;/C&gt;&lt;D xsi:type="xsd:double"&gt;0.75205004&lt;/D&gt;&lt;/FQL&gt;&lt;FQL&gt;&lt;Q&gt;CA-FDS^FG_PRICE(43228)&lt;/Q&gt;&lt;R&gt;1&lt;/R&gt;&lt;C&gt;1&lt;/C&gt;&lt;D xsi:type="xsd:double"&gt;6722&lt;/D&gt;&lt;/FQL&gt;&lt;FQL&gt;&lt;Q&gt;ZS-FDS^FG_PRICE(43228)&lt;/Q&gt;&lt;R&gt;1&lt;/R&gt;&lt;C&gt;1&lt;/C&gt;&lt;D xsi:type="xsd:double"&gt;3066&lt;/D&gt;&lt;/FQL&gt;&lt;FQL&gt;&lt;Q&gt;PB-FDS^FG_PRICE(43228)&lt;/Q&gt;&lt;R&gt;1&lt;/R&gt;&lt;C&gt;1&lt;/C&gt;&lt;D xsi:type="xsd:double"&gt;2301.5&lt;/D&gt;&lt;/FQL&gt;&lt;FQL&gt;&lt;Q&gt;NYGOLD-FDS^FG_PRICE(43228)&lt;/Q&gt;&lt;R&gt;1&lt;/R&gt;&lt;C&gt;1&lt;/C&gt;&lt;D xsi:type="xsd:double"&gt;1312&lt;/D&gt;&lt;/FQL&gt;&lt;FQL&gt;&lt;Q&gt;SLVR-FDS^FG_PRICE(43228)&lt;/Q&gt;&lt;R&gt;1&lt;/R&gt;&lt;C&gt;1&lt;/C&gt;&lt;D xsi:type="xsd:double"&gt;16.445&lt;/D&gt;&lt;/FQL&gt;&lt;FQL&gt;&lt;Q&gt;AUDUSD^FG_PRICE(43228)&lt;/Q&gt;&lt;R&gt;1&lt;/R&gt;&lt;C&gt;1&lt;/C&gt;&lt;D xsi:type="xsd:double"&gt;0.74495&lt;/D&gt;&lt;/FQL&gt;&lt;FQL&gt;&lt;Q&gt;CA-FDS^FG_PRICE(43229)&lt;/Q&gt;&lt;R&gt;1&lt;/R&gt;&lt;C&gt;1&lt;/C&gt;&lt;D xsi:type="xsd:double"&gt;6786&lt;/D&gt;&lt;/FQL&gt;&lt;FQL&gt;&lt;Q&gt;ZS-FDS^FG_PRICE(43229)&lt;/Q&gt;&lt;R&gt;1&lt;/R&gt;&lt;C&gt;1&lt;/C&gt;&lt;D xsi:type="xsd:double"&gt;3066&lt;/D&gt;&lt;/FQL&gt;&lt;FQL&gt;&lt;Q&gt;PB-FDS^FG_PRICE(43229)&lt;/Q&gt;&lt;R&gt;1&lt;/R&gt;&lt;C&gt;1&lt;/C&gt;&lt;D xsi:type="xsd:double"&gt;2291&lt;/D&gt;&lt;/FQL&gt;&lt;FQL&gt;&lt;Q&gt;NYGOLD-FDS^FG_PRICE(43229)&lt;/Q&gt;&lt;R&gt;1&lt;/R&gt;&lt;C&gt;1&lt;/C&gt;&lt;D xsi:type="xsd:double"&gt;1311.3&lt;/D&gt;&lt;/FQL&gt;&lt;FQL&gt;&lt;Q&gt;SLVR-FDS^FG_PRICE(43229)&lt;/Q&gt;&lt;R&gt;1&lt;/R&gt;&lt;C&gt;1&lt;/C&gt;&lt;D xsi:type="xsd:double"&gt;16.44&lt;/D&gt;&lt;/FQL&gt;&lt;FQL&gt;&lt;Q&gt;AUDUSD^FG_PRICE(43229)&lt;/Q&gt;&lt;R&gt;1&lt;/R&gt;&lt;C&gt;1&lt;/C&gt;&lt;D xsi:type="xsd:double"&gt;0.74605&lt;/D&gt;&lt;/FQL&gt;&lt;FQL&gt;&lt;Q&gt;CA-FDS^FG_PRICE(43230)&lt;/Q&gt;&lt;R&gt;1&lt;/R&gt;&lt;C&gt;1&lt;/C&gt;&lt;D xsi:type="xsd:double"&gt;6862&lt;/D&gt;&lt;/FQL&gt;&lt;FQL&gt;&lt;Q&gt;ZS-FDS^FG_PRICE(43230)&lt;/Q&gt;&lt;R&gt;1&lt;/R&gt;&lt;C&gt;1&lt;/C&gt;&lt;D xsi:type="xsd:double"&gt;3072&lt;/D&gt;&lt;/FQL&gt;&lt;FQL&gt;&lt;Q&gt;PB-FDS^FG_PRICE(43230)&lt;/Q&gt;&lt;R&gt;1&lt;/R&gt;&lt;C&gt;1&lt;/C&gt;&lt;D xsi:type="xsd:double"&gt;2300&lt;/D&gt;&lt;/FQL&gt;&lt;FQL&gt;&lt;Q&gt;NYGOLD-FDS^FG_PRICE(43230)&lt;/Q&gt;&lt;R&gt;1&lt;/R&gt;&lt;C&gt;1&lt;/C&gt;&lt;D xsi:type="xsd:double"&gt;1320.8&lt;/D&gt;&lt;/FQL&gt;&lt;FQL&gt;&lt;Q&gt;SLVR-FDS^FG_PRICE(43230)&lt;/Q&gt;&lt;R&gt;1&lt;/R&gt;&lt;C&gt;1&lt;/C&gt;&lt;D xsi:type="xsd:double"&gt;16.6&lt;/D&gt;&lt;/FQL&gt;&lt;FQL&gt;&lt;Q&gt;AUDUSD^FG_PRICE(43230)&lt;/Q&gt;&lt;R&gt;1&lt;/R&gt;&lt;C&gt;1&lt;/C&gt;&lt;D xsi:type="xsd:double"&gt;0.74985003&lt;/D&gt;&lt;/FQL&gt;&lt;FQL&gt;&lt;Q&gt;CA-FDS^FG_PRICE(43231)&lt;/Q&gt;&lt;R&gt;1&lt;/R&gt;&lt;C&gt;1&lt;/C&gt;&lt;D xsi:type="xsd:double"&gt;6869&lt;/D&gt;&lt;/FQL&gt;&lt;FQL&gt;&lt;Q&gt;ZS-FDS^FG_PRICE(43231)&lt;/Q&gt;&lt;R&gt;1&lt;/R&gt;&lt;C&gt;1&lt;/C&gt;&lt;D xsi:type="xsd:double"&gt;3080&lt;/D&gt;&lt;/FQL&gt;&lt;FQL&gt;&lt;Q&gt;PB-FDS^FG_PRICE(43231)&lt;/Q&gt;&lt;R&gt;1&lt;/R&gt;&lt;C&gt;1&lt;/C&gt;&lt;D xsi:type="xsd:double"&gt;2332&lt;/D&gt;&lt;/FQL&gt;&lt;FQL&gt;&lt;Q&gt;NYGOLD-FDS^FG_PRICE(43231)&lt;/Q&gt;&lt;R&gt;1&lt;/R&gt;&lt;C&gt;1&lt;/C&gt;&lt;D xsi:type="xsd:double"&gt;1319&lt;/D&gt;&lt;/FQL&gt;&lt;FQL&gt;&lt;Q&gt;SLVR-FDS^FG_PRICE(43231)&lt;/Q&gt;&lt;R&gt;1&lt;/R&gt;&lt;C&gt;1&lt;/C&gt;&lt;D xsi:type="xsd:double"&gt;16.76&lt;/D&gt;&lt;/FQL&gt;&lt;FQL&gt;&lt;Q&gt;AUDUSD^FG_PRICE(43231)&lt;/Q&gt;&lt;R&gt;1&lt;/R&gt;&lt;C&gt;1&lt;/C&gt;&lt;D xsi:type="xsd:double"&gt;0.75455004&lt;/D&gt;&lt;/FQL&gt;&lt;FQL&gt;&lt;Q&gt;CA-FDS^FG_PRICE(43234)&lt;/Q&gt;&lt;R&gt;1&lt;/R&gt;&lt;C&gt;1&lt;/C&gt;&lt;D xsi:type="xsd:double"&gt;6828&lt;/D&gt;&lt;/FQL&gt;&lt;FQL&gt;&lt;Q&gt;ZS-FDS^FG_PRICE(43234)&lt;/Q&gt;&lt;R&gt;1&lt;/R&gt;&lt;C&gt;1&lt;/C&gt;&lt;D xsi:type="xsd:double"&gt;3020.5&lt;/D&gt;&lt;/FQL&gt;&lt;FQL&gt;&lt;Q&gt;PB-FDS^FG_PRICE(43234)&lt;/Q&gt;&lt;R&gt;1&lt;/R&gt;&lt;C&gt;1&lt;/C&gt;&lt;D xsi:type="xsd:double"&gt;2380&lt;/D&gt;&lt;/FQL&gt;&lt;FQL&gt;&lt;Q&gt;NYGOLD-FDS^FG_PRICE(43234)&lt;/Q&gt;&lt;R&gt;1&lt;/R&gt;&lt;C&gt;1&lt;/C&gt;&lt;D xsi:type="xsd:double"&gt;1316.5&lt;/D&gt;&lt;/FQL&gt;&lt;FQL&gt;&lt;Q&gt;SLVR-FDS^FG_PRICE(43234)&lt;/Q&gt;&lt;R&gt;1&lt;/R&gt;&lt;C&gt;1&lt;/C&gt;&lt;D xsi:type="xsd:double"&gt;16.645&lt;/D&gt;&lt;/FQL&gt;&lt;FQL&gt;&lt;Q&gt;AUDUSD^FG_PRICE(43234)&lt;/Q&gt;&lt;R&gt;1&lt;/R&gt;&lt;C&gt;1&lt;/C&gt;&lt;D xsi:type="xsd:double"&gt;0.75545&lt;/D&gt;&lt;/FQL&gt;&lt;FQL&gt;&lt;Q&gt;CA-FDS^FG_PRICE(43235)&lt;/Q&gt;&lt;R&gt;1&lt;/R&gt;&lt;C&gt;1&lt;/C&gt;&lt;D xsi:type="xsd:double"&gt;6822.5&lt;/D&gt;&lt;/FQL&gt;&lt;FQL&gt;&lt;Q&gt;ZS-FDS^FG_PRICE(43235)&lt;/Q&gt;&lt;R&gt;1&lt;/R&gt;&lt;C&gt;1&lt;/C&gt;&lt;D xsi:type="xsd:double"&gt;3060.5&lt;/D&gt;&lt;/FQL&gt;&lt;FQL&gt;&lt;Q&gt;PB-FDS^FG_PRICE(43235)&lt;/Q&gt;&lt;R&gt;1&lt;/R&gt;&lt;C&gt;1&lt;/C&gt;&lt;D xsi:type="xsd:double"&gt;2346&lt;/D&gt;&lt;/FQL&gt;&lt;FQL&gt;&lt;Q&gt;NYGOLD-FDS^FG_PRICE(43235)&lt;/Q&gt;&lt;R&gt;1&lt;/R&gt;&lt;C&gt;1&lt;/C&gt;&lt;D xsi:type="xsd:double"&gt;1288.9&lt;/D&gt;&lt;/FQL&gt;&lt;FQL&gt;&lt;Q&gt;SLVR-FDS^FG_PRICE(43235)&lt;/Q&gt;&lt;R&gt;1&lt;/R&gt;&lt;C&gt;1&lt;/C&gt;&lt;D xsi:type="xsd:double"&gt;16.41&lt;/D&gt;&lt;/FQL&gt;&lt;FQL&gt;&lt;Q&gt;AUDUSD^FG_PRICE(43235)&lt;/Q&gt;&lt;R&gt;1&lt;/R&gt;&lt;C&gt;1&lt;/C&gt;&lt;D xsi:type="xsd:double"&gt;0.74755&lt;/D&gt;&lt;/FQL&gt;&lt;FQL&gt;&lt;Q&gt;CA-FDS^FG_PRICE(43236)&lt;/Q&gt;&lt;R&gt;1&lt;/R&gt;&lt;C&gt;1&lt;/C&gt;&lt;D xsi:type="xsd:double"&gt;6773.5&lt;/D&gt;&lt;/FQL&gt;&lt;FQL&gt;&lt;Q&gt;ZS-FDS^FG_PRICE(43236)&lt;/Q&gt;&lt;R&gt;1&lt;/R&gt;&lt;C&gt;1&lt;/C&gt;&lt;D xsi:type="xsd:double"&gt;3055&lt;/D&gt;&lt;/FQL&gt;&lt;FQL&gt;&lt;Q&gt;PB-FDS^FG_PRICE(43236)&lt;/Q&gt;&lt;R&gt;1&lt;/R&gt;&lt;C&gt;1&lt;/C&gt;&lt;D xsi:type="xsd:double"&gt;2321&lt;/D&gt;&lt;/FQL&gt;&lt;FQL&gt;&lt;Q&gt;NYGOLD-FDS^FG_PRICE(43236)&lt;/Q&gt;&lt;R&gt;1&lt;/R&gt;&lt;C&gt;1&lt;/C&gt;&lt;D xsi:type="xsd:double"&gt;1290.2&lt;/D&gt;&lt;/FQL&gt;&lt;FQL&gt;&lt;Q&gt;SLVR-FDS^FG_PRICE(43236)&lt;/Q&gt;&lt;R&gt;1&lt;/R&gt;&lt;C&gt;1&lt;/C&gt;&lt;D xsi:type="xsd:double"&gt;16.255&lt;/D&gt;&lt;/FQL&gt;&lt;FQL&gt;&lt;Q&gt;AUDUSD^FG_PRICE(43236)&lt;/Q&gt;&lt;R&gt;1&lt;/R&gt;&lt;C&gt;1&lt;/C&gt;&lt;D xsi:type="xsd:double"&gt;0.75045&lt;/D&gt;&lt;/FQL&gt;&lt;FQL&gt;&lt;Q&gt;CA-FDS^FG_PRICE(43237)&lt;/Q&gt;&lt;R&gt;1&lt;/R&gt;&lt;C&gt;1&lt;/C&gt;&lt;D xsi:type="xsd:double"&gt;6838&lt;/D&gt;&lt;/FQL&gt;&lt;FQL&gt;&lt;Q&gt;ZS-FDS^FG_PRICE(43237)&lt;/Q&gt;&lt;R&gt;1&lt;/R&gt;&lt;C&gt;1&lt;/C&gt;&lt;D xsi:type="xsd:double"&gt;3053&lt;/D&gt;&lt;/FQL&gt;&lt;FQL&gt;&lt;Q&gt;PB-FDS^FG_PRICE(43237)&lt;/Q&gt;&lt;R&gt;1&lt;/R&gt;&lt;C&gt;1&lt;/C&gt;&lt;D xsi:type="xsd:double"&gt;2325&lt;/D&gt;&lt;/FQL&gt;&lt;FQL&gt;&lt;Q&gt;NYGOLD-FDS^FG_PRICE(43237)&lt;/Q&gt;&lt;R&gt;1&lt;/R&gt;&lt;C&gt;1&lt;/C&gt;&lt;D xsi:type="xsd:double"&gt;1288.2&lt;/D&gt;&lt;/FQL&gt;&lt;FQL&gt;&lt;Q&gt;SLVR-FDS^FG_PRICE(43237)&lt;/Q&gt;&lt;R&gt;1&lt;/R&gt;&lt;C&gt;1&lt;/C&gt;&lt;D xsi:type="xsd:double"&gt;16.385&lt;/D&gt;&lt;/FQL&gt;&lt;FQL&gt;&lt;Q&gt;AUDUSD^FG_PRICE(43237)&lt;/Q&gt;&lt;R&gt;1&lt;/R&gt;&lt;C&gt;1&lt;/C&gt;&lt;D xsi:type="xsd:double"&gt;0.75165004&lt;/D&gt;&lt;/FQL&gt;&lt;FQL&gt;&lt;Q&gt;CA-FDS^FG_PRICE(43238)&lt;/Q&gt;&lt;R&gt;1&lt;/R&gt;&lt;C&gt;1&lt;/C&gt;&lt;D xsi:type="xsd:double"&gt;6783.5&lt;/D&gt;&lt;/FQL&gt;&lt;FQL&gt;&lt;Q&gt;ZS-FDS^FG_PRICE(43238)&lt;/Q&gt;&lt;R&gt;1&lt;/R&gt;&lt;C&gt;1&lt;/C&gt;&lt;D xsi:type="xsd:double"&gt;3080.5&lt;/D&gt;&lt;/FQL&gt;&lt;FQL&gt;&lt;Q&gt;PB-FDS^FG_PRICE(43238)&lt;/Q&gt;&lt;R&gt;1&lt;/R&gt;&lt;C&gt;1&lt;/C&gt;&lt;D xsi:type="xsd:double"&gt;2330.5&lt;/D&gt;&lt;/FQL&gt;&lt;FQL&gt;&lt;Q&gt;NYGOLD-FDS^FG_PRICE(43238)&lt;/Q&gt;&lt;R&gt;1&lt;/R&gt;&lt;C&gt;1&lt;/C&gt;&lt;D xsi:type="xsd:double"&gt;1290.2&lt;/D&gt;&lt;/FQL&gt;&lt;FQL&gt;&lt;Q&gt;SLVR-FDS^FG_PRICE(43238)&lt;/Q&gt;&lt;R&gt;1&lt;/R&gt;&lt;C&gt;1&lt;/C&gt;&lt;D xsi:type="xsd:double"&gt;16.39&lt;/D&gt;&lt;/FQL&gt;&lt;FQL&gt;&lt;Q&gt;AUDUSD^FG_PRICE(43238)&lt;/Q&gt;&lt;R&gt;1&lt;/R&gt;&lt;C&gt;1&lt;/C&gt;&lt;D xsi:type="xsd:double"&gt;0.75175&lt;/D&gt;&lt;/FQL&gt;&lt;FQL&gt;&lt;Q&gt;CA-FDS^FG_PRICE(43241)&lt;/Q&gt;&lt;R&gt;1&lt;/R&gt;&lt;C&gt;1&lt;/C&gt;&lt;D xsi:type="xsd:double"&gt;6861&lt;/D&gt;&lt;/FQL&gt;&lt;FQL&gt;&lt;Q&gt;ZS-FDS^FG_PRICE(43241)&lt;/Q&gt;&lt;R&gt;1&lt;/R&gt;&lt;C&gt;1&lt;/C&gt;&lt;D xsi:type="xsd:double"&gt;3098&lt;/D&gt;&lt;/FQL&gt;&lt;FQL&gt;&lt;Q&gt;PB-FDS^FG_PRICE(43241)&lt;/Q&gt;&lt;R&gt;1&lt;/R&gt;&lt;C&gt;1&lt;/C&gt;&lt;D xsi:type="xsd:double"&gt;2360&lt;/D&gt;&lt;/FQL&gt;&lt;FQL&gt;&lt;Q&gt;NYGOLD-FDS^FG_PRICE(43241)&lt;/Q&gt;&lt;R&gt;1&lt;/R&gt;&lt;C&gt;1&lt;/C&gt;&lt;D xsi:type="xsd:double"&gt;1290.2&lt;/D&gt;&lt;/FQL&gt;&lt;FQL&gt;&lt;Q&gt;SLVR-FDS^FG_PRICE(43241)&lt;/Q&gt;&lt;R&gt;1&lt;/R&gt;&lt;C&gt;1&lt;/C&gt;&lt;D xsi:type="xsd:double"&gt;16.34&lt;/D&gt;&lt;/FQL&gt;&lt;FQL&gt;&lt;Q&gt;AUDUSD^FG_PRICE(43241)&lt;/Q&gt;&lt;R&gt;1&lt;/R&gt;&lt;C&gt;1&lt;/C&gt;&lt;D xsi:type="xsd:double"&gt;0.75595003&lt;/D&gt;&lt;/FQL&gt;&lt;FQL&gt;&lt;Q&gt;CA-FDS^FG_PRICE(43242)&lt;/Q&gt;&lt;R&gt;1&lt;/R&gt;&lt;C&gt;1&lt;/C&gt;&lt;D xsi:type="xsd:double"&gt;6931.5&lt;/D&gt;&lt;/FQL&gt;&lt;FQL&gt;&lt;Q&gt;ZS-FDS^FG_PRICE(43242)&lt;/Q&gt;&lt;R&gt;1&lt;/R&gt;&lt;C&gt;1&lt;/C&gt;&lt;D xsi:type="xsd:double"&gt;3038.5&lt;/D&gt;&lt;/FQL&gt;&lt;FQL&gt;&lt;Q&gt;PB-FDS^FG_PRICE(43242)&lt;/Q&gt;&lt;R&gt;1&lt;/R&gt;&lt;C&gt;1&lt;/C&gt;&lt;D xsi:type="xsd:double"&gt;2448&lt;/D&gt;&lt;/FQL&gt;&lt;FQL&gt;&lt;Q&gt;NYGOLD-FDS^FG_PRICE(43242)&lt;/Q&gt;&lt;R&gt;1&lt;/R&gt;&lt;C&gt;1&lt;/C&gt;&lt;D xsi:type="xsd:double"&gt;1291.7&lt;/D&gt;&lt;/FQL&gt;&lt;FQL&gt;&lt;Q&gt;SLVR-FDS^FG_PRICE(43242)&lt;/Q&gt;&lt;R&gt;1&lt;/R&gt;&lt;C&gt;1&lt;/C&gt;&lt;D xsi:type="xsd:double"&gt;16.58&lt;/D&gt;&lt;/FQL&gt;&lt;FQL&gt;&lt;Q&gt;AUDUSD^FG_PRICE(43242)&lt;/Q&gt;&lt;R&gt;1&lt;/R&gt;&lt;C&gt;1&lt;/C&gt;&lt;D xsi:type="xsd:double"&gt;0.75865&lt;/D&gt;&lt;/FQL&gt;&lt;FQL&gt;&lt;Q&gt;CA-FDS^FG_PRICE(43243)&lt;/Q&gt;&lt;R&gt;1&lt;/R&gt;&lt;C&gt;1&lt;/C&gt;&lt;D xsi:type="xsd:double"&gt;6800&lt;/D&gt;&lt;/FQL&gt;&lt;FQL&gt;&lt;Q&gt;ZS-FDS^FG_PRICE(43243)&lt;/Q&gt;&lt;R&gt;1&lt;/R&gt;&lt;C&gt;1&lt;/C&gt;&lt;D xsi:type="xsd:double"&gt;3006&lt;/D&gt;&lt;/FQL&gt;&lt;FQL&gt;&lt;Q&gt;PB-FDS^FG_PRICE(43243)&lt;/Q&gt;&lt;R&gt;1&lt;/R&gt;&lt;C&gt;1&lt;/C&gt;&lt;D xsi:type="xsd:double"&gt;2441&lt;/D&gt;&lt;/FQL&gt;&lt;FQL&gt;&lt;Q&gt;NYGOLD-FDS^FG_PRICE(43243)&lt;/Q&gt;&lt;R&gt;1&lt;/R&gt;&lt;C&gt;1&lt;/C&gt;&lt;D xsi:type="xsd:double"&gt;1289.3&lt;/D&gt;&lt;/FQL&gt;&lt;FQL&gt;&lt;Q&gt;SLVR-FDS^FG_PRICE(43243)&lt;/Q&gt;&lt;R&gt;1&lt;/R&gt;&lt;C&gt;1&lt;/C&gt;&lt;D xsi:type="xsd:double"&gt;16.53&lt;/D&gt;&lt;/FQL&gt;&lt;FQL&gt;&lt;Q&gt;AUDUSD^FG_PRICE(43243)&lt;/Q&gt;&lt;R&gt;1&lt;/R&gt;&lt;C&gt;1&lt;/C&gt;&lt;D xsi:type="xsd:double"&gt;0.75505&lt;/D&gt;&lt;/FQL&gt;&lt;FQL&gt;&lt;Q&gt;CA-FDS^FG_PRICE(43244)&lt;/Q&gt;&lt;R&gt;1&lt;/R&gt;&lt;C&gt;1&lt;/C&gt;&lt;D xsi:type="xsd:double"&gt;6835&lt;/D&gt;&lt;/FQL&gt;&lt;FQL&gt;&lt;Q&gt;ZS-FDS^FG_PRICE(43244)&lt;/Q&gt;&lt;R&gt;1&lt;/R&gt;&lt;C&gt;1&lt;/C&gt;&lt;D xsi:type="xsd:double"&gt;3022&lt;/D&gt;&lt;/FQL&gt;&lt;FQL&gt;&lt;Q&gt;PB-FDS^FG_PRICE(43244)&lt;/Q&gt;&lt;R&gt;1&lt;/R&gt;&lt;C&gt;1&lt;/C&gt;&lt;D xsi:type="xsd:double"&gt;2502&lt;/D&gt;&lt;/FQL&gt;&lt;FQL&gt;&lt;Q&gt;NYGOLD-FDS^FG_PRICE(43244)&lt;/Q&gt;&lt;R&gt;1&lt;/R&gt;&lt;C&gt;1&lt;/C&gt;&lt;D xsi:type="xsd:double"&gt;1303.7&lt;/D&gt;&lt;/FQL&gt;&lt;FQL&gt;&lt;Q&gt;SLVR-FDS^FG_PRICE(43244)&lt;/Q&gt;&lt;R&gt;1&lt;/R&gt;&lt;C&gt;1&lt;/C&gt;&lt;D xsi:type="xsd:double"&gt;16.51&lt;/D&gt;&lt;/FQL&gt;&lt;FQL&gt;&lt;Q&gt;AUDUSD^FG_PRICE(43244)&lt;/Q&gt;&lt;R&gt;1&lt;/R&gt;&lt;C&gt;1&lt;/C&gt;&lt;D xsi:type="xsd:double"&gt;0.75625&lt;/D&gt;&lt;/FQL&gt;&lt;FQL&gt;&lt;Q&gt;CA-FDS^FG_PRICE(43245)&lt;/Q&gt;&lt;R&gt;1&lt;/R&gt;&lt;C&gt;1&lt;/C&gt;&lt;D xsi:type="xsd:double"&gt;6886&lt;/D&gt;&lt;/FQL&gt;&lt;FQL&gt;&lt;Q&gt;ZS-FDS^FG_PRICE(43245)&lt;/Q&gt;&lt;R&gt;1&lt;/R&gt;&lt;C&gt;1&lt;/C&gt;&lt;D xsi:type="xsd:double"&gt;3048&lt;/D&gt;&lt;/FQL&gt;&lt;FQL&gt;&lt;Q&gt;PB-FDS^FG_PRICE(43245)&lt;/Q&gt;&lt;R&gt;1&lt;/R&gt;&lt;C&gt;1&lt;/C&gt;&lt;D xsi:type="xsd:double"&gt;2465&lt;/D&gt;&lt;/FQL&gt;&lt;FQL&gt;&lt;Q&gt;NYGOLD-FDS^FG_PRICE(43245)&lt;/Q&gt;&lt;R&gt;1&lt;/R&gt;&lt;C&gt;1&lt;/C&gt;&lt;D xsi:type="xsd:double"&gt;1303.3&lt;/D&gt;&lt;/FQL&gt;&lt;FQL&gt;&lt;Q&gt;SLVR-FDS^FG_PRICE(43245)&lt;/Q&gt;&lt;R&gt;1&lt;/R&gt;&lt;C&gt;1&lt;/C&gt;&lt;D xsi:type="xsd:double"&gt;16.67&lt;/D&gt;&lt;/FQL&gt;&lt;FQL&gt;&lt;Q&gt;AUDUSD^FG_PRICE(43245)&lt;/Q&gt;&lt;R&gt;1&lt;/R&gt;&lt;C&gt;1&lt;/C&gt;&lt;D xsi:type="xsd:double"&gt;0.7553&lt;/D&gt;&lt;/FQL&gt;&lt;FQL&gt;&lt;Q&gt;CA-FDS^FG_PRICE(43248)&lt;/Q&gt;&lt;R&gt;1&lt;/R&gt;&lt;C&gt;1&lt;/C&gt;&lt;D xsi:type="xsd:double"&gt;6886&lt;/D&gt;&lt;/FQL&gt;&lt;FQL&gt;&lt;Q&gt;ZS-FDS^FG_PRICE(43248)&lt;/Q&gt;&lt;R&gt;1&lt;/R&gt;&lt;C&gt;1&lt;/C&gt;&lt;D xsi:type="xsd:double"&gt;3048&lt;/D&gt;&lt;/FQL&gt;&lt;FQL&gt;&lt;Q&gt;PB-FDS^FG_PRICE(43248)&lt;/Q&gt;&lt;R&gt;1&lt;/R&gt;&lt;C&gt;1&lt;/C&gt;&lt;D xsi:type="xsd:double"&gt;2465&lt;/D&gt;&lt;/FQL&gt;&lt;FQL&gt;&lt;Q&gt;NYGOLD-FDS^FG_PRICE(43248)&lt;/Q&gt;&lt;R&gt;1&lt;/R&gt;&lt;C&gt;1&lt;/C&gt;&lt;D xsi:type="xsd:double"&gt;1303.3&lt;/D&gt;&lt;/FQL&gt;&lt;FQL&gt;&lt;Q&gt;SLVR-FDS^FG_PRICE(43248)&lt;/Q&gt;&lt;R&gt;1&lt;/R&gt;&lt;C&gt;1&lt;/C&gt;&lt;D xsi:type="xsd:double"&gt;16.67&lt;/D&gt;&lt;/FQL&gt;&lt;FQL&gt;&lt;Q&gt;AUDUSD^FG_PRICE(43248)&lt;/Q&gt;&lt;R&gt;1&lt;/R&gt;&lt;C&gt;1&lt;/C&gt;&lt;D xsi:type="xsd:double"&gt;0.75465&lt;/D&gt;&lt;/FQL&gt;&lt;FQL&gt;&lt;Q&gt;CA-FDS^FG_PRICE(43249)&lt;/Q&gt;&lt;R&gt;1&lt;/R&gt;&lt;C&gt;1&lt;/C&gt;&lt;D xsi:type="xsd:double"&gt;6841.5&lt;/D&gt;&lt;/FQL&gt;&lt;FQL&gt;&lt;Q&gt;ZS-FDS^FG_PRICE(43249)&lt;/Q&gt;&lt;R&gt;1&lt;/R&gt;&lt;C&gt;1&lt;/C&gt;&lt;D xsi:type="xsd:double"&gt;3080&lt;/D&gt;&lt;/FQL&gt;&lt;FQL&gt;&lt;Q&gt;PB-FDS^FG_PRICE(43249)&lt;/Q&gt;&lt;R&gt;1&lt;/R&gt;&lt;C&gt;1&lt;/C&gt;&lt;D xsi:type="xsd:double"&gt;2423&lt;/D&gt;&lt;/FQL&gt;&lt;FQL&gt;&lt;Q&gt;NYGOLD-FDS^FG_PRICE(43249)&lt;/Q&gt;&lt;R&gt;1&lt;/R&gt;&lt;C&gt;1&lt;/C&gt;&lt;D xsi:type="xsd:double"&gt;1298.7&lt;/D&gt;&lt;/FQL&gt;&lt;FQL&gt;&lt;Q&gt;SLVR-FDS^FG_PRICE(43249)&lt;/Q&gt;&lt;R&gt;1&lt;/R&gt;&lt;C&gt;1&lt;/C&gt;&lt;D xsi:type="xsd:double"&gt;16.475&lt;/D&gt;&lt;/FQL&gt;&lt;FQL&gt;&lt;Q&gt;AUDUSD^FG_PRICE(43249)&lt;/Q&gt;&lt;R&gt;1&lt;/R&gt;&lt;C&gt;1&lt;/C&gt;&lt;D xsi:type="xsd:double"&gt;0.7517&lt;/D&gt;&lt;/FQL&gt;&lt;FQL&gt;&lt;Q&gt;CA-FDS^FG_PRICE(43250)&lt;/Q&gt;&lt;R&gt;1&lt;/R&gt;&lt;C&gt;1&lt;/C&gt;&lt;D xsi:type="xsd:double"&gt;6810&lt;/D&gt;&lt;/FQL&gt;&lt;FQL&gt;&lt;Q&gt;ZS-FDS^FG_PRICE(43250)&lt;/Q&gt;&lt;R&gt;1&lt;/R&gt;&lt;C&gt;1&lt;/C&gt;&lt;D xsi:type="xsd:double"&gt;3107&lt;/D&gt;&lt;/FQL&gt;&lt;FQL&gt;&lt;Q&gt;PB-FDS^FG_PRICE(43250)&lt;/Q&gt;&lt;R&gt;1&lt;/R&gt;&lt;C&gt;1&lt;/C&gt;&lt;D xsi:type="xsd:double"&gt;2421&lt;/D&gt;&lt;/FQL&gt;&lt;FQL&gt;&lt;Q&gt;NYGOLD-FDS^FG_PRICE(43250)&lt;/Q&gt;&lt;R&gt;1&lt;/R&gt;&lt;C&gt;1&lt;/C&gt;&lt;D xsi:type="xsd:double"&gt;1301.5&lt;/D&gt;&lt;/FQL&gt;&lt;FQL&gt;&lt;Q&gt;SLVR-FDS^FG_PRICE(43250)&lt;/Q&gt;&lt;R&gt;1&lt;/R&gt;&lt;C&gt;1&lt;/C&gt;&lt;D xsi:type="xsd:double"&gt;16.37&lt;/D&gt;&lt;/FQL&gt;&lt;FQL&gt;&lt;Q&gt;AUDUSD^FG_PRICE(43250)&lt;/Q&gt;&lt;R&gt;1&lt;/R&gt;&lt;C&gt;1&lt;/C&gt;&lt;D xsi:type="xsd:double"&gt;0.75555&lt;/D&gt;&lt;/FQL&gt;&lt;FQL&gt;&lt;Q&gt;CA-FDS^FG_PRICE(43251)&lt;/Q&gt;&lt;R&gt;1&lt;/R&gt;&lt;C&gt;1&lt;/C&gt;&lt;D xsi:type="xsd:double"&gt;6825&lt;/D&gt;&lt;/FQL&gt;&lt;FQL&gt;&lt;Q&gt;ZS-FDS^FG_PRICE(43251)&lt;/Q&gt;&lt;R&gt;1&lt;/R&gt;&lt;C&gt;1&lt;/C&gt;&lt;D xsi:type="xsd:double"&gt;3100&lt;/D&gt;&lt;/FQL&gt;&lt;FQL&gt;&lt;Q&gt;PB-FDS^FG_PRICE(43251)&lt;/Q&gt;&lt;R&gt;1&lt;/R&gt;&lt;C&gt;1&lt;/C&gt;&lt;D xsi:type="xsd:double"&gt;2445.5&lt;/D&gt;&lt;/FQL&gt;&lt;FQL&gt;&lt;Q&gt;NYGOLD-FDS^FG_PRICE(43251)&lt;/Q&gt;&lt;R&gt;1&lt;/R&gt;&lt;C&gt;1&lt;/C&gt;&lt;D xsi:type="xsd:double"&gt;1300.1&lt;/D&gt;&lt;/FQL&gt;&lt;FQL&gt;&lt;Q&gt;SLVR-FDS^FG_PRICE(43251)&lt;/Q&gt;&lt;R&gt;1&lt;/R&gt;&lt;C&gt;1&lt;/C&gt;&lt;D xsi:type="xsd:double"&gt;16.55&lt;/D&gt;&lt;/FQL&gt;&lt;FQL&gt;&lt;Q&gt;AUDUSD^FG_PRICE(43251)&lt;/Q&gt;&lt;R&gt;1&lt;/R&gt;&lt;C&gt;1&lt;/C&gt;&lt;D xsi:type="xsd:double"&gt;0.75665003&lt;/D&gt;&lt;/FQL&gt;&lt;FQL&gt;&lt;Q&gt;CA-FDS^FG_PRICE(43252)&lt;/Q&gt;&lt;R&gt;1&lt;/R&gt;&lt;C&gt;1&lt;/C&gt;&lt;D xsi:type="xsd:double"&gt;6814&lt;/D&gt;&lt;/FQL&gt;&lt;FQL&gt;&lt;Q&gt;ZS-FDS^FG_PRICE(43252)&lt;/Q&gt;&lt;R&gt;1&lt;/R&gt;&lt;C&gt;1&lt;/C&gt;&lt;D xsi:type="xsd:double"&gt;3089&lt;/D&gt;&lt;/FQL&gt;&lt;FQL&gt;&lt;Q&gt;PB-FDS^FG_PRICE(43252)&lt;/Q&gt;&lt;R&gt;1&lt;/R&gt;&lt;C&gt;1&lt;/C&gt;&lt;D xsi:type="xsd:double"&gt;2430&lt;/D&gt;&lt;/FQL&gt;&lt;FQL&gt;&lt;Q&gt;NYGOLD-FDS^FG_PRICE(43252)&lt;/Q&gt;&lt;R&gt;1&lt;/R&gt;&lt;C&gt;1&lt;/C&gt;&lt;D xsi:type="xsd:double"&gt;1294.8&lt;/D&gt;&lt;/FQL&gt;&lt;FQL&gt;&lt;Q&gt;SLVR-FDS^FG_PRICE(43252)&lt;/Q&gt;&lt;R&gt;1&lt;/R&gt;&lt;C&gt;1&lt;/C&gt;&lt;D xsi:type="xsd:double"&gt;16.42&lt;/D&gt;&lt;/FQL&gt;&lt;FQL&gt;&lt;Q&gt;AUDUSD^FG_PRICE(43252)&lt;/Q&gt;&lt;R&gt;1&lt;/R&gt;&lt;C&gt;1&lt;/C&gt;&lt;D xsi:type="xsd:double"&gt;0.75605&lt;/D&gt;&lt;/FQL&gt;&lt;FQL&gt;&lt;Q&gt;CA-FDS^FG_PRICE(43255)&lt;/Q&gt;&lt;R&gt;1&lt;/R&gt;&lt;C&gt;1&lt;/C&gt;&lt;D xsi:type="xsd:double"&gt;6935&lt;/D&gt;&lt;/FQL&gt;&lt;FQL&gt;&lt;Q&gt;ZS-FDS^FG_PRICE(43255)&lt;/Q&gt;&lt;R&gt;1&lt;/R&gt;&lt;C&gt;1&lt;/C&gt;&lt;D xsi:type="xsd:double"&gt;3094&lt;/D&gt;&lt;/FQL&gt;&lt;FQL&gt;&lt;Q&gt;PB-FDS^FG_PRICE(43255)&lt;/Q&gt;&lt;R&gt;1&lt;/R&gt;&lt;C&gt;1&lt;/C&gt;&lt;D xsi:type="xsd:double"&gt;2428&lt;/D&gt;&lt;/FQL&gt;&lt;FQL&gt;&lt;Q&gt;NYGOLD-FDS^FG_PRICE(43255)&lt;/Q&gt;&lt;R&gt;1&lt;/R&gt;&lt;C&gt;1&lt;/C&gt;&lt;D xsi:type="xsd:double"&gt;1293.1&lt;/D&gt;&lt;/FQL&gt;&lt;FQL&gt;&lt;Q&gt;SLVR-FDS^FG_PRICE(43255)&lt;/Q&gt;&lt;R&gt;1&lt;/R&gt;&lt;C&gt;1&lt;/C&gt;&lt;D xsi:type="xsd:double"&gt;16.44&lt;/D&gt;&lt;/FQL&gt;&lt;FQL&gt;&lt;Q&gt;AUDUSD^FG_PRICE(43255)&lt;/Q&gt;&lt;R&gt;1&lt;/R&gt;&lt;C&gt;1&lt;/C&gt;&lt;D xsi:type="xsd:double"&gt;0.76455&lt;/D&gt;&lt;/FQL&gt;&lt;FQL&gt;&lt;Q&gt;CA-FDS^FG_PRICE(43256)&lt;/Q&gt;&lt;R&gt;1&lt;/R&gt;&lt;C&gt;1&lt;/C&gt;&lt;D xsi:type="xsd:double"&gt;6971&lt;/D&gt;&lt;/FQL&gt;&lt;FQL&gt;&lt;Q&gt;ZS-FDS^FG_PRICE(43256)&lt;/Q&gt;&lt;R&gt;1&lt;/R&gt;&lt;C&gt;1&lt;/C&gt;&lt;D xsi:type="xsd:double"&gt;3175&lt;/D&gt;&lt;/FQL&gt;&lt;FQL&gt;&lt;Q&gt;PB-FDS^FG_PRICE(43256)&lt;/Q&gt;&lt;R&gt;1&lt;/R&gt;&lt;C&gt;1&lt;/C&gt;&lt;D xsi:type="xsd:double"&gt;2504&lt;/D&gt;&lt;/FQL&gt;&lt;FQL&gt;&lt;Q&gt;NYGOLD-FDS^FG_PRICE(43256)&lt;/Q&gt;&lt;R&gt;1&lt;/R&gt;&lt;C&gt;1&lt;/C&gt;&lt;D xsi:type="xsd:double"&gt;1297.5&lt;/D&gt;&lt;/FQL&gt;&lt;FQL&gt;&lt;Q&gt;SLVR-FDS^FG_PRICE(43256)&lt;/Q&gt;&lt;R&gt;1&lt;/R&gt;&lt;C&gt;1&lt;/C&gt;&lt;D xsi:type="xsd:double"&gt;16.385&lt;/D&gt;&lt;/FQL&gt;&lt;FQL&gt;&lt;Q&gt;AUDUSD^FG_PRICE(43256)&lt;/Q&gt;&lt;R&gt;1&lt;/R&gt;&lt;C&gt;1&lt;/C&gt;&lt;D xsi:type="xsd:double"&gt;0.76035005&lt;/D&gt;&lt;/FQL&gt;&lt;FQL&gt;&lt;Q&gt;CA-FDS^FG_PRICE(43257)&lt;/Q&gt;&lt;R&gt;1&lt;/R&gt;&lt;C&gt;1&lt;/C&gt;&lt;D xsi:type="xsd:double"&gt;7147&lt;/D&gt;&lt;/FQL&gt;&lt;FQL&gt;&lt;Q&gt;ZS-FDS^FG_PRICE(43257)&lt;/Q&gt;&lt;R&gt;1&lt;/R&gt;&lt;C&gt;1&lt;/C&gt;&lt;D xsi:type="xsd:double"&gt;3205&lt;/D&gt;&lt;/FQL&gt;&lt;FQL&gt;&lt;Q&gt;PB-FDS^FG_PRICE(43257)&lt;/Q&gt;&lt;R&gt;1&lt;/R&gt;&lt;C&gt;1&lt;/C&gt;&lt;D xsi:type="xsd:double"&gt;2510.5&lt;/D&gt;&lt;/FQL&gt;&lt;FQL&gt;&lt;Q&gt;NYGOLD-FDS^FG_PRICE(43257)&lt;/Q&gt;&lt;R&gt;1&lt;/R&gt;&lt;C&gt;1&lt;/C&gt;&lt;D xsi:type="xsd:double"&gt;1297.1&lt;/D&gt;&lt;/FQL&gt;&lt;FQL&gt;&lt;Q&gt;SLVR-FDS^FG_PRICE(43257)&lt;/Q&gt;&lt;R&gt;1&lt;/R&gt;&lt;C&gt;1&lt;/C&gt;&lt;D xsi:type="xsd:double"&gt;16.545&lt;/D&gt;&lt;/FQL&gt;&lt;FQL&gt;&lt;Q&gt;AUDUSD^FG_PRICE(43257)&lt;/Q&gt;&lt;R&gt;1&lt;/R&gt;&lt;C&gt;1&lt;/C&gt;&lt;D xsi:type="xsd:double"&gt;0.76675004&lt;/D&gt;&lt;/FQL&gt;&lt;FQL&gt;&lt;Q&gt;CA-FDS^FG_PRICE(43258)&lt;/Q&gt;&lt;R&gt;1&lt;/R&gt;&lt;C&gt;1&lt;/C&gt;&lt;D xsi:type="xsd:double"&gt;7245.5&lt;/D&gt;&lt;/FQL&gt;&lt;FQL&gt;&lt;Q&gt;ZS-FDS^FG_PRICE(43258)&lt;/Q&gt;&lt;R&gt;1&lt;/R&gt;&lt;C&gt;1&lt;/C&gt;&lt;D xsi:type="xsd:double"&gt;3215&lt;/D&gt;&lt;/FQL&gt;&lt;FQL&gt;&lt;Q&gt;PB-FDS^FG_PRICE(43258)&lt;/Q&gt;&lt;R&gt;1&lt;/R&gt;&lt;C&gt;1&lt;/C&gt;&lt;D xsi:type="xsd:double"&gt;2545&lt;/D&gt;&lt;/FQL&gt;&lt;FQL&gt;&lt;Q&gt;NYGOLD-FDS^FG_PRICE(43258)&lt;/Q&gt;&lt;R&gt;1&lt;/R&gt;&lt;C&gt;1&lt;/C&gt;&lt;D xsi:type="xsd:double"&gt;1298.7&lt;/D&gt;&lt;/FQL&gt;&lt;FQL&gt;&lt;Q&gt;SLVR-FDS^FG_PRICE(43258)&lt;/Q&gt;&lt;R&gt;1&lt;/R&gt;&lt;C&gt;1&lt;/C&gt;&lt;D xsi:type="xsd:double"&gt;16.745&lt;/D&gt;&lt;/FQL&gt;&lt;FQL&gt;&lt;Q&gt;AUDUSD^FG_PRICE(43258)&lt;/Q&gt;&lt;R&gt;1&lt;/R&gt;&lt;C&gt;1&lt;/C&gt;&lt;D xsi:type="xsd:double"&gt;0.76415&lt;/D&gt;&lt;/FQL&gt;&lt;FQL&gt;&lt;Q&gt;CA-FDS^FG_PRICE(43259)&lt;/Q&gt;&lt;R&gt;1&lt;/R&gt;&lt;C&gt;1&lt;/C&gt;&lt;D xsi:type="xsd:double"&gt;7262.5&lt;/D&gt;&lt;/FQL&gt;&lt;FQL&gt;&lt;Q&gt;ZS-FDS^FG_PRICE(43259)&lt;/Q&gt;&lt;R&gt;1&lt;/R&gt;&lt;C&gt;1&lt;/C&gt;&lt;D xsi:type="xsd:double"&gt;3183.5&lt;/D&gt;&lt;/FQL&gt;&lt;FQL&gt;&lt;Q&gt;PB-FDS^FG_PRICE(43259)&lt;/Q&gt;&lt;R&gt;1&lt;/R&gt;&lt;C&gt;1&lt;/C&gt;&lt;D xsi:type="xsd:double"&gt;2468&lt;/D&gt;&lt;/FQL&gt;&lt;FQL&gt;&lt;Q&gt;NYGOLD-FDS^FG_PRICE(43259)&lt;/Q&gt;&lt;R&gt;1&lt;/R&gt;&lt;C&gt;1&lt;/C&gt;&lt;D xsi:type="xsd:double"&gt;1298.1&lt;/D&gt;&lt;/FQL&gt;&lt;FQL&gt;&lt;Q&gt;SLVR-FDS^FG_PRICE(43259)&lt;/Q&gt;&lt;R&gt;1&lt;/R&gt;&lt;C&gt;1&lt;/C&gt;&lt;D xsi:type="xsd:double"&gt;16.72&lt;/D&gt;&lt;/FQL&gt;&lt;FQL&gt;&lt;Q&gt;AUDUSD^FG_PRICE(43259)&lt;/Q&gt;&lt;R&gt;1&lt;/R&gt;&lt;C&gt;1&lt;/C&gt;&lt;D xsi:type="xsd:double"&gt;0.76&lt;/D&gt;&lt;/FQL&gt;&lt;FQL&gt;&lt;Q&gt;CA-FDS^FG_PRICE(43262)&lt;/Q&gt;&lt;R&gt;1&lt;/R&gt;&lt;C&gt;1&lt;/C&gt;&lt;D xsi:type="xsd:double"&gt;7223.5&lt;/D&gt;&lt;/FQL&gt;&lt;FQL&gt;&lt;Q&gt;ZS-FDS^FG_PRICE(43262)&lt;/Q&gt;&lt;R&gt;1&lt;/R&gt;&lt;C&gt;1&lt;/C&gt;&lt;D xsi:type="xsd:double"&gt;3221&lt;/D&gt;&lt;/FQL&gt;&lt;FQL&gt;&lt;Q&gt;PB-FDS^FG_PRICE(43262)&lt;/Q&gt;&lt;R&gt;1&lt;/R&gt;&lt;C&gt;1&lt;/C&gt;&lt;D xsi:type="xsd:double"&gt;2480&lt;/D&gt;&lt;/FQL&gt;&lt;FQL&gt;&lt;Q&gt;NYGOLD-FDS^FG_PRICE(43262)&lt;/Q&gt;&lt;R&gt;1&lt;/R&gt;&lt;C&gt;1&lt;/C&gt;&lt;D xsi:type="xsd:double"&gt;1298.9&lt;/D&gt;&lt;/FQL&gt;&lt;FQL&gt;&lt;Q&gt;SLVR-FDS^FG_PRICE(43262)&lt;/Q&gt;&lt;R&gt;1&lt;/R&gt;&lt;C&gt;1&lt;/C&gt;&lt;D xsi:type="xsd:double"&gt;16.76&lt;/D&gt;&lt;/FQL&gt;&lt;FQL&gt;&lt;Q&gt;AUDUSD^FG_PRICE(43262)&lt;/Q&gt;&lt;R&gt;1&lt;/R&gt;&lt;C&gt;1&lt;/C&gt;&lt;D xsi:type="xsd:double"&gt;0.76115&lt;/D&gt;&lt;/FQL&gt;&lt;FQL&gt;&lt;Q&gt;CA-FDS^FG_PRICE(43263)&lt;/Q&gt;&lt;R&gt;1&lt;/R&gt;&lt;C&gt;1&lt;/C&gt;&lt;D xsi:type="xsd:double"&gt;7200.5&lt;/D&gt;&lt;/FQL&gt;&lt;FQL&gt;&lt;Q&gt;ZS-FDS^FG_PRICE(43263)&lt;/Q&gt;&lt;R&gt;1&lt;/R&gt;&lt;C&gt;1&lt;/C&gt;&lt;D xsi:type="xsd:double"&gt;3229&lt;/D&gt;&lt;/FQL&gt;&lt;FQL&gt;&lt;Q&gt;PB-FDS^FG_PRICE(43263)&lt;/Q&gt;&lt;R&gt;1&lt;/R&gt;&lt;C&gt;1&lt;/C&gt;&lt;D xsi:type="xsd:double"&gt;2458&lt;/D&gt;&lt;/FQL&gt;&lt;FQL&gt;&lt;Q&gt;NYGOLD-FDS^FG_PRICE(43263)&lt;/Q&gt;&lt;R&gt;1&lt;/R&gt;&lt;C&gt;1&lt;/C&gt;&lt;D xsi:type="xsd:double"&gt;1295.1&lt;/D&gt;&lt;/FQL&gt;&lt;FQL&gt;&lt;Q&gt;SLVR-FDS^FG_PRICE(43263)&lt;/Q&gt;&lt;R&gt;1&lt;/R&gt;&lt;C&gt;1&lt;/C&gt;&lt;D xsi:type="xsd:double"&gt;16.855&lt;/D&gt;&lt;/FQL&gt;&lt;FQL&gt;&lt;Q&gt;AUDUSD^FG_PRICE(43263)&lt;/Q&gt;&lt;R&gt;1&lt;/R&gt;&lt;C&gt;1&lt;/C&gt;&lt;D xsi:type="xsd:double"&gt;0.76135&lt;/D&gt;&lt;/FQL&gt;&lt;FQL&gt;&lt;Q&gt;CA-FDS^FG_PRICE(43264)&lt;/Q&gt;&lt;R&gt;1&lt;/R&gt;&lt;C&gt;1&lt;/C&gt;&lt;D xsi:type="xsd:double"&gt;7201.5&lt;/D&gt;&lt;/FQL&gt;&lt;FQL&gt;&lt;Q&gt;ZS-FDS^FG_PRICE(43264)&lt;/Q&gt;&lt;R&gt;1&lt;/R&gt;&lt;C&gt;1&lt;/C&gt;&lt;D xsi:type="xsd:double"&gt;3228&lt;/D&gt;&lt;/FQL&gt;&lt;FQL&gt;&lt;Q&gt;PB-FDS^FG_PRICE(43264)&lt;/Q&gt;&lt;R&gt;1&lt;/R&gt;&lt;C&gt;1&lt;/C&gt;&lt;D xsi:type="xsd:double"&gt;2461&lt;/D&gt;&lt;/FQL&gt;&lt;FQL&gt;&lt;Q&gt;NYGOLD-FDS^FG_PRICE(43264)&lt;/Q&gt;&lt;R&gt;1&lt;/R&gt;&lt;C&gt;1&lt;/C&gt;&lt;D xsi:type="xsd:double"&gt;1296.9&lt;/D&gt;&lt;/FQL&gt;&lt;FQL&gt;&lt;Q&gt;SLVR-FDS^FG_PRICE(43264)&lt;/Q&gt;&lt;R&gt;1&lt;/R&gt;&lt;C&gt;1&lt;/C&gt;&lt;D xsi:type="xsd:double"&gt;16.905&lt;/D&gt;&lt;/FQL&gt;&lt;FQL&gt;&lt;Q&gt;AUDUSD^FG_PRICE(43264)&lt;/Q&gt;&lt;R&gt;1&lt;/R&gt;&lt;C&gt;1&lt;/C&gt;&lt;D xsi:type="xsd:double"&gt;0.75960004&lt;/D&gt;&lt;/FQL&gt;&lt;FQL&gt;&lt;Q&gt;CA-FDS^FG_PRICE(43265)&lt;/Q&gt;&lt;R&gt;1&lt;/R&gt;&lt;C&gt;1&lt;/C&gt;&lt;D xsi:type="xsd:double"&gt;7197&lt;/D&gt;&lt;/FQL&gt;&lt;FQL&gt;&lt;Q&gt;ZS-FDS^FG_PRICE(43265)&lt;/Q&gt;&lt;R&gt;1&lt;/R&gt;&lt;C&gt;1&lt;/C&gt;&lt;D xsi:type="xsd:double"&gt;3220&lt;/D&gt;&lt;/FQL&gt;&lt;FQL&gt;&lt;Q&gt;PB-FDS^FG_PRICE(43265)&lt;/Q&gt;&lt;R&gt;1&lt;/R&gt;&lt;C&gt;1&lt;/C&gt;&lt;D xsi:type="xsd:double"&gt;2464&lt;/D&gt;&lt;/FQL&gt;&lt;FQL&gt;&lt;Q&gt;NYGOLD-FDS^FG_PRICE(43265)&lt;/Q&gt;&lt;R&gt;1&lt;/R&gt;&lt;C&gt;1&lt;/C&gt;&lt;D xsi:type="xsd:double"&gt;1304&lt;/D&gt;&lt;/FQL&gt;&lt;FQL&gt;&lt;Q&gt;SLVR-FDS^FG_PRICE(43265)&lt;/Q&gt;&lt;R&gt;1&lt;/R&gt;&lt;C&gt;1&lt;/C&gt;&lt;D xsi:type="xsd:double"&gt;17.125&lt;/D&gt;</t>
        </r>
      </text>
    </comment>
    <comment ref="A3" authorId="0" shapeId="0" xr:uid="{00000000-0006-0000-0000-000003000000}">
      <text>
        <r>
          <rPr>
            <b/>
            <sz val="9"/>
            <color indexed="81"/>
            <rFont val="Tahoma"/>
            <family val="2"/>
          </rPr>
          <t>&lt;/FQL&gt;&lt;FQL&gt;&lt;Q&gt;AUDUSD^FG_PRICE(43265)&lt;/Q&gt;&lt;R&gt;1&lt;/R&gt;&lt;C&gt;1&lt;/C&gt;&lt;D xsi:type="xsd:double"&gt;0.75395&lt;/D&gt;&lt;/FQL&gt;&lt;FQL&gt;&lt;Q&gt;CA-FDS^FG_PRICE(43266)&lt;/Q&gt;&lt;R&gt;1&lt;/R&gt;&lt;C&gt;1&lt;/C&gt;&lt;D xsi:type="xsd:double"&gt;7136&lt;/D&gt;&lt;/FQL&gt;&lt;FQL&gt;&lt;Q&gt;ZS-FDS^FG_PRICE(43266)&lt;/Q&gt;&lt;R&gt;1&lt;/R&gt;&lt;C&gt;1&lt;/C&gt;&lt;D xsi:type="xsd:double"&gt;3189&lt;/D&gt;&lt;/FQL&gt;&lt;FQL&gt;&lt;Q&gt;PB-FDS^FG_PRICE(43266)&lt;/Q&gt;&lt;R&gt;1&lt;/R&gt;&lt;C&gt;1&lt;/C&gt;&lt;D xsi:type="xsd:double"&gt;2431&lt;/D&gt;&lt;/FQL&gt;&lt;FQL&gt;&lt;Q&gt;NYGOLD-FDS^FG_PRICE(43266)&lt;/Q&gt;&lt;R&gt;1&lt;/R&gt;&lt;C&gt;1&lt;/C&gt;&lt;D xsi:type="xsd:double"&gt;1274.6&lt;/D&gt;&lt;/FQL&gt;&lt;FQL&gt;&lt;Q&gt;SLVR-FDS^FG_PRICE(43266)&lt;/Q&gt;&lt;R&gt;1&lt;/R&gt;&lt;C&gt;1&lt;/C&gt;&lt;D xsi:type="xsd:double"&gt;17.225&lt;/D&gt;&lt;/FQL&gt;&lt;FQL&gt;&lt;Q&gt;AUDUSD^FG_PRICE(43266)&lt;/Q&gt;&lt;R&gt;1&lt;/R&gt;&lt;C&gt;1&lt;/C&gt;&lt;D xsi:type="xsd:double"&gt;0.74590003&lt;/D&gt;&lt;/FQL&gt;&lt;FQL&gt;&lt;Q&gt;CA-FDS^FG_PRICE(43269)&lt;/Q&gt;&lt;R&gt;1&lt;/R&gt;&lt;C&gt;1&lt;/C&gt;&lt;D xsi:type="xsd:double"&gt;6987&lt;/D&gt;&lt;/FQL&gt;&lt;FQL&gt;&lt;Q&gt;ZS-FDS^FG_PRICE(43269)&lt;/Q&gt;&lt;R&gt;1&lt;/R&gt;&lt;C&gt;1&lt;/C&gt;&lt;D xsi:type="xsd:double"&gt;3108&lt;/D&gt;&lt;/FQL&gt;&lt;FQL&gt;&lt;Q&gt;PB-FDS^FG_PRICE(43269)&lt;/Q&gt;&lt;R&gt;1&lt;/R&gt;&lt;C&gt;1&lt;/C&gt;&lt;D xsi:type="xsd:double"&gt;2411.5&lt;/D&gt;&lt;/FQL&gt;&lt;FQL&gt;&lt;Q&gt;NYGOLD-FDS^FG_PRICE(43269)&lt;/Q&gt;&lt;R&gt;1&lt;/R&gt;&lt;C&gt;1&lt;/C&gt;&lt;D xsi:type="xsd:double"&gt;1276.2&lt;/D&gt;&lt;/FQL&gt;&lt;FQL&gt;&lt;Q&gt;SLVR-FDS^FG_PRICE(43269)&lt;/Q&gt;&lt;R&gt;1&lt;/R&gt;&lt;C&gt;1&lt;/C&gt;&lt;D xsi:type="xsd:double"&gt;16.605&lt;/D&gt;&lt;/FQL&gt;&lt;FQL&gt;&lt;Q&gt;AUDUSD^FG_PRICE(43269)&lt;/Q&gt;&lt;R&gt;1&lt;/R&gt;&lt;C&gt;1&lt;/C&gt;&lt;D xsi:type="xsd:double"&gt;0.74245&lt;/D&gt;&lt;/FQL&gt;&lt;FQL&gt;&lt;Q&gt;CA-FDS^FG_PRICE(43270)&lt;/Q&gt;&lt;R&gt;1&lt;/R&gt;&lt;C&gt;1&lt;/C&gt;&lt;D xsi:type="xsd:double"&gt;6820&lt;/D&gt;&lt;/FQL&gt;&lt;FQL&gt;&lt;Q&gt;ZS-FDS^FG_PRICE(43270)&lt;/Q&gt;&lt;R&gt;1&lt;/R&gt;&lt;C&gt;1&lt;/C&gt;&lt;D xsi:type="xsd:double"&gt;3044&lt;/D&gt;&lt;/FQL&gt;&lt;FQL&gt;&lt;Q&gt;PB-FDS^FG_PRICE(43270)&lt;/Q&gt;&lt;R&gt;1&lt;/R&gt;&lt;C&gt;1&lt;/C&gt;&lt;D xsi:type="xsd:double"&gt;2402.5&lt;/D&gt;&lt;/FQL&gt;&lt;FQL&gt;&lt;Q&gt;NYGOLD-FDS^FG_PRICE(43270)&lt;/Q&gt;&lt;R&gt;1&lt;/R&gt;&lt;C&gt;1&lt;/C&gt;&lt;D xsi:type="xsd:double"&gt;1275.6&lt;/D&gt;&lt;/FQL&gt;&lt;FQL&gt;&lt;Q&gt;SLVR-FDS^FG_PRICE(43270)&lt;/Q&gt;&lt;R&gt;1&lt;/R&gt;&lt;C&gt;1&lt;/C&gt;&lt;D xsi:type="xsd:double"&gt;16.355&lt;/D&gt;&lt;/FQL&gt;&lt;FQL&gt;&lt;Q&gt;AUDUSD^FG_PRICE(43270)&lt;/Q&gt;&lt;R&gt;1&lt;/R&gt;&lt;C&gt;1&lt;/C&gt;&lt;D xsi:type="xsd:double"&gt;0.73675&lt;/D&gt;&lt;/FQL&gt;&lt;FQL&gt;&lt;Q&gt;CA-FDS^FG_PRICE(43271)&lt;/Q&gt;&lt;R&gt;1&lt;/R&gt;&lt;C&gt;1&lt;/C&gt;&lt;D xsi:type="xsd:double"&gt;6819&lt;/D&gt;&lt;/FQL&gt;&lt;FQL&gt;&lt;Q&gt;ZS-FDS^FG_PRICE(43271)&lt;/Q&gt;&lt;R&gt;1&lt;/R&gt;&lt;C&gt;1&lt;/C&gt;&lt;D xsi:type="xsd:double"&gt;3056&lt;/D&gt;&lt;/FQL&gt;&lt;FQL&gt;&lt;Q&gt;PB-FDS^FG_PRICE(43271)&lt;/Q&gt;&lt;R&gt;1&lt;/R&gt;&lt;C&gt;1&lt;/C&gt;&lt;D xsi:type="xsd:double"&gt;2397&lt;/D&gt;&lt;/FQL&gt;&lt;FQL&gt;&lt;Q&gt;NYGOLD-FDS^FG_PRICE(43271)&lt;/Q&gt;&lt;R&gt;1&lt;/R&gt;&lt;C&gt;1&lt;/C&gt;&lt;D xsi:type="xsd:double"&gt;1271.2&lt;/D&gt;&lt;/FQL&gt;&lt;FQL&gt;&lt;Q&gt;SLVR-FDS^FG_PRICE(43271)&lt;/Q&gt;&lt;R&gt;1&lt;/R&gt;&lt;C&gt;1&lt;/C&gt;&lt;D xsi:type="xsd:double"&gt;16.285&lt;/D&gt;&lt;/FQL&gt;&lt;FQL&gt;&lt;Q&gt;AUDUSD^FG_PRICE(43271)&lt;/Q&gt;&lt;R&gt;1&lt;/R&gt;&lt;C&gt;1&lt;/C&gt;&lt;D xsi:type="xsd:double"&gt;0.73745&lt;/D&gt;&lt;/FQL&gt;&lt;FQL&gt;&lt;Q&gt;CA-FDS^FG_PRICE(43272)&lt;/Q&gt;&lt;R&gt;1&lt;/R&gt;&lt;C&gt;1&lt;/C&gt;&lt;D xsi:type="xsd:double"&gt;6801&lt;/D&gt;&lt;/FQL&gt;&lt;FQL&gt;&lt;Q&gt;ZS-FDS^FG_PRICE(43272)&lt;/Q&gt;&lt;R&gt;1&lt;/R&gt;&lt;C&gt;1&lt;/C&gt;&lt;D xsi:type="xsd:double"&gt;3021.5&lt;/D&gt;&lt;/FQL&gt;&lt;FQL&gt;&lt;Q&gt;PB-FDS^FG_PRICE(43272)&lt;/Q&gt;&lt;R&gt;1&lt;/R&gt;&lt;C&gt;1&lt;/C&gt;&lt;D xsi:type="xsd:double"&gt;2385&lt;/D&gt;&lt;/FQL&gt;&lt;FQL&gt;&lt;Q&gt;NYGOLD-FDS^FG_PRICE(43272)&lt;/Q&gt;&lt;R&gt;1&lt;/R&gt;&lt;C&gt;1&lt;/C&gt;&lt;D xsi:type="xsd:double"&gt;1267.2&lt;/D&gt;&lt;/FQL&gt;&lt;FQL&gt;&lt;Q&gt;SLVR-FDS^FG_PRICE(43272)&lt;/Q&gt;&lt;R&gt;1&lt;/R&gt;&lt;C&gt;1&lt;/C&gt;&lt;D xsi:type="xsd:double"&gt;16.245&lt;/D&gt;&lt;/FQL&gt;&lt;FQL&gt;&lt;Q&gt;AUDUSD^FG_PRICE(43272)&lt;/Q&gt;&lt;R&gt;1&lt;/R&gt;&lt;C&gt;1&lt;/C&gt;&lt;D xsi:type="xsd:double"&gt;0.7378&lt;/D&gt;&lt;/FQL&gt;&lt;FQL&gt;&lt;Q&gt;CA-FDS^FG_PRICE(43273)&lt;/Q&gt;&lt;R&gt;1&lt;/R&gt;&lt;C&gt;1&lt;/C&gt;&lt;D xsi:type="xsd:double"&gt;6811&lt;/D&gt;&lt;/FQL&gt;&lt;FQL&gt;&lt;Q&gt;ZS-FDS^FG_PRICE(43273)&lt;/Q&gt;&lt;R&gt;1&lt;/R&gt;&lt;C&gt;1&lt;/C&gt;&lt;D xsi:type="xsd:double"&gt;2993&lt;/D&gt;&lt;/FQL&gt;&lt;FQL&gt;&lt;Q&gt;PB-FDS^FG_PRICE(43273)&lt;/Q&gt;&lt;R&gt;1&lt;/R&gt;&lt;C&gt;1&lt;/C&gt;&lt;D xsi:type="xsd:double"&gt;2389&lt;/D&gt;&lt;/FQL&gt;&lt;FQL&gt;&lt;Q&gt;NYGOLD-FDS^FG_PRICE(43273)&lt;/Q&gt;&lt;R&gt;1&lt;/R&gt;&lt;C&gt;1&lt;/C&gt;&lt;D xsi:type="xsd:double"&gt;1267.4&lt;/D&gt;&lt;/FQL&gt;&lt;FQL&gt;&lt;Q&gt;SLVR-FDS^FG_PRICE(43273)&lt;/Q&gt;&lt;R&gt;1&lt;/R&gt;&lt;C&gt;1&lt;/C&gt;&lt;D xsi:type="xsd:double"&gt;16.425&lt;/D&gt;&lt;/FQL&gt;&lt;FQL&gt;&lt;Q&gt;AUDUSD^FG_PRICE(43273)&lt;/Q&gt;&lt;R&gt;1&lt;/R&gt;&lt;C&gt;1&lt;/C&gt;&lt;D xsi:type="xsd:double"&gt;0.74184996&lt;/D&gt;&lt;/FQL&gt;&lt;FQL&gt;&lt;Q&gt;CA-FDS^FG_PRICE(43276)&lt;/Q&gt;&lt;R&gt;1&lt;/R&gt;&lt;C&gt;1&lt;/C&gt;&lt;D xsi:type="xsd:double"&gt;6783&lt;/D&gt;&lt;/FQL&gt;&lt;FQL&gt;&lt;Q&gt;ZS-FDS^FG_PRICE(43276)&lt;/Q&gt;&lt;R&gt;1&lt;/R&gt;&lt;C&gt;1&lt;/C&gt;&lt;D xsi:type="xsd:double"&gt;2954&lt;/D&gt;&lt;/FQL&gt;&lt;FQL&gt;&lt;Q&gt;PB-FDS^FG_PRICE(43276)&lt;/Q&gt;&lt;R&gt;1&lt;/R&gt;&lt;C&gt;1&lt;/C&gt;&lt;D xsi:type="xsd:double"&gt;2414&lt;/D&gt;&lt;/FQL&gt;&lt;FQL&gt;&lt;Q&gt;NYGOLD-FDS^FG_PRICE(43276)&lt;/Q&gt;&lt;R&gt;1&lt;/R&gt;&lt;C&gt;1&lt;/C&gt;&lt;D xsi:type="xsd:double"&gt;1265.6&lt;/D&gt;&lt;/FQL&gt;&lt;FQL&gt;&lt;Q&gt;SLVR-FDS^FG_PRICE(43276)&lt;/Q&gt;&lt;R&gt;1&lt;/R&gt;&lt;C&gt;1&lt;/C&gt;&lt;D xsi:type="xsd:double"&gt;16.375&lt;/D&gt;&lt;/FQL&gt;&lt;FQL&gt;&lt;Q&gt;AUDUSD^FG_PRICE(43276)&lt;/Q&gt;&lt;R&gt;1&lt;/R&gt;&lt;C&gt;1&lt;/C&gt;&lt;D xsi:type="xsd:double"&gt;0.73995&lt;/D&gt;&lt;/FQL&gt;&lt;FQL&gt;&lt;Q&gt;CA-FDS^FG_PRICE(43277)&lt;/Q&gt;&lt;R&gt;1&lt;/R&gt;&lt;C&gt;1&lt;/C&gt;&lt;D xsi:type="xsd:double"&gt;6712&lt;/D&gt;&lt;/FQL&gt;&lt;FQL&gt;&lt;Q&gt;ZS-FDS^FG_PRICE(43277)&lt;/Q&gt;&lt;R&gt;1&lt;/R&gt;&lt;C&gt;1&lt;/C&gt;&lt;D xsi:type="xsd:double"&gt;2895&lt;/D&gt;&lt;/FQL&gt;&lt;FQL&gt;&lt;Q&gt;PB-FDS^FG_PRICE(43277)&lt;/Q&gt;&lt;R&gt;1&lt;/R&gt;&lt;C&gt;1&lt;/C&gt;&lt;D xsi:type="xsd:double"&gt;2408&lt;/D&gt;&lt;/FQL&gt;&lt;FQL&gt;&lt;Q&gt;NYGOLD-FDS^FG_PRICE(43277)&lt;/Q&gt;&lt;R&gt;1&lt;/R&gt;&lt;C&gt;1&lt;/C&gt;&lt;D xsi:type="xsd:double"&gt;1256.6&lt;/D&gt;&lt;/FQL&gt;&lt;FQL&gt;&lt;Q&gt;SLVR-FDS^FG_PRICE(43277)&lt;/Q&gt;&lt;R&gt;1&lt;/R&gt;&lt;C&gt;1&lt;/C&gt;&lt;D xsi:type="xsd:double"&gt;16.225&lt;/D&gt;&lt;/FQL&gt;&lt;FQL&gt;&lt;Q&gt;AUDUSD^FG_PRICE(43277)&lt;/Q&gt;&lt;R&gt;1&lt;/R&gt;&lt;C&gt;1&lt;/C&gt;&lt;D xsi:type="xsd:double"&gt;0.73924994&lt;/D&gt;&lt;/FQL&gt;&lt;FQL&gt;&lt;Q&gt;CA-FDS^FG_PRICE(43278)&lt;/Q&gt;&lt;R&gt;1&lt;/R&gt;&lt;C&gt;1&lt;/C&gt;&lt;D xsi:type="xsd:double"&gt;6688&lt;/D&gt;&lt;/FQL&gt;&lt;FQL&gt;&lt;Q&gt;ZS-FDS^FG_PRICE(43278)&lt;/Q&gt;&lt;R&gt;1&lt;/R&gt;&lt;C&gt;1&lt;/C&gt;&lt;D xsi:type="xsd:double"&gt;2921&lt;/D&gt;&lt;/FQL&gt;&lt;FQL&gt;&lt;Q&gt;PB-FDS^FG_PRICE(43278)&lt;/Q&gt;&lt;R&gt;1&lt;/R&gt;&lt;C&gt;1&lt;/C&gt;&lt;D xsi:type="xsd:double"&gt;2430&lt;/D&gt;&lt;/FQL&gt;&lt;FQL&gt;&lt;Q&gt;NYGOLD-FDS^FG_PRICE(43278)&lt;/Q&gt;&lt;R&gt;1&lt;/R&gt;&lt;C&gt;1&lt;/C&gt;&lt;D xsi:type="xsd:double"&gt;1252.8&lt;/D&gt;&lt;/FQL&gt;&lt;FQL&gt;&lt;Q&gt;SLVR-FDS^FG_PRICE(43278)&lt;/Q&gt;&lt;R&gt;1&lt;/R&gt;&lt;C&gt;1&lt;/C&gt;&lt;D xsi:type="xsd:double"&gt;16.21&lt;/D&gt;&lt;/FQL&gt;&lt;FQL&gt;&lt;Q&gt;AUDUSD^FG_PRICE(43278)&lt;/Q&gt;&lt;R&gt;1&lt;/R&gt;&lt;C&gt;1&lt;/C&gt;&lt;D xsi:type="xsd:double"&gt;0.73815&lt;/D&gt;&lt;/FQL&gt;&lt;FQL&gt;&lt;Q&gt;CA-FDS^FG_PRICE(43279)&lt;/Q&gt;&lt;R&gt;1&lt;/R&gt;&lt;C&gt;1&lt;/C&gt;&lt;D xsi:type="xsd:double"&gt;6650&lt;/D&gt;&lt;/FQL&gt;&lt;FQL&gt;&lt;Q&gt;ZS-FDS^FG_PRICE(43279)&lt;/Q&gt;&lt;R&gt;1&lt;/R&gt;&lt;C&gt;1&lt;/C&gt;&lt;D xsi:type="xsd:double"&gt;2938&lt;/D&gt;&lt;/FQL&gt;&lt;FQL&gt;&lt;Q&gt;PB-FDS^FG_PRICE(43279)&lt;/Q&gt;&lt;R&gt;1&lt;/R&gt;&lt;C&gt;1&lt;/C&gt;&lt;D xsi:type="xsd:double"&gt;2407&lt;/D&gt;&lt;/FQL&gt;&lt;FQL&gt;&lt;Q&gt;NYGOLD-FDS^FG_PRICE(43279)&lt;/Q&gt;&lt;R&gt;1&lt;/R&gt;&lt;C&gt;1&lt;/C&gt;&lt;D xsi:type="xsd:double"&gt;1247.8&lt;/D&gt;&lt;/FQL&gt;&lt;FQL&gt;&lt;Q&gt;SLVR-FDS^FG_PRICE(43279)&lt;/Q&gt;&lt;R&gt;1&lt;/R&gt;&lt;C&gt;1&lt;/C&gt;&lt;D xsi:type="xsd:double"&gt;16.11&lt;/D&gt;&lt;/FQL&gt;&lt;FQL&gt;&lt;Q&gt;AUDUSD^FG_PRICE(43279)&lt;/Q&gt;&lt;R&gt;1&lt;/R&gt;&lt;C&gt;1&lt;/C&gt;&lt;D xsi:type="xsd:double"&gt;0.73465&lt;/D&gt;&lt;/FQL&gt;&lt;FQL&gt;&lt;Q&gt;CA-FDS^FG_PRICE(43280)&lt;/Q&gt;&lt;R&gt;1&lt;/R&gt;&lt;C&gt;1&lt;/C&gt;&lt;D xsi:type="xsd:double"&gt;6646&lt;/D&gt;&lt;/FQL&gt;&lt;FQL&gt;&lt;Q&gt;ZS-FDS^FG_PRICE(43280)&lt;/Q&gt;&lt;R&gt;1&lt;/R&gt;&lt;C&gt;1&lt;/C&gt;&lt;D xsi:type="xsd:double"&gt;2948&lt;/D&gt;&lt;/FQL&gt;&lt;FQL&gt;&lt;Q&gt;PB-FDS^FG_PRICE(43280)&lt;/Q&gt;&lt;R&gt;1&lt;/R&gt;&lt;C&gt;1&lt;/C&gt;&lt;D xsi:type="xsd:double"&gt;2432&lt;/D&gt;&lt;/FQL&gt;&lt;FQL&gt;&lt;Q&gt;NYGOLD-FDS^FG_PRICE(43280)&lt;/Q&gt;&lt;R&gt;1&lt;/R&gt;&lt;C&gt;1&lt;/C&gt;&lt;D xsi:type="xsd:double"&gt;1251.3&lt;/D&gt;&lt;/FQL&gt;&lt;FQL&gt;&lt;Q&gt;SLVR-FDS^FG_PRICE(43280)&lt;/Q&gt;&lt;R&gt;1&lt;/R&gt;&lt;C&gt;1&lt;/C&gt;&lt;D xsi:type="xsd:double"&gt;16.03&lt;/D&gt;&lt;/FQL&gt;&lt;FQL&gt;&lt;Q&gt;AUDUSD^FG_PRICE(43280)&lt;/Q&gt;&lt;R&gt;1&lt;/R&gt;&lt;C&gt;1&lt;/C&gt;&lt;D xsi:type="xsd:double"&gt;0.73885&lt;/D&gt;&lt;/FQL&gt;&lt;FQL&gt;&lt;Q&gt;CA-FDS^FG_PRICE(43283)&lt;/Q&gt;&lt;R&gt;1&lt;/R&gt;&lt;C&gt;1&lt;/C&gt;&lt;D xsi:type="xsd:double"&gt;6595&lt;/D&gt;&lt;/FQL&gt;&lt;FQL&gt;&lt;Q&gt;ZS-FDS^FG_PRICE(43283)&lt;/Q&gt;&lt;R&gt;1&lt;/R&gt;&lt;C&gt;1&lt;/C&gt;&lt;D xsi:type="xsd:double"&gt;2915&lt;/D&gt;&lt;/FQL&gt;&lt;FQL&gt;&lt;Q&gt;PB-FDS^FG_PRICE(43283)&lt;/Q&gt;&lt;R&gt;1&lt;/R&gt;&lt;C&gt;1&lt;/C&gt;&lt;D xsi:type="xsd:double"&gt;2398&lt;/D&gt;&lt;/FQL&gt;&lt;FQL&gt;&lt;Q&gt;NYGOLD-FDS^FG_PRICE(43283)&lt;/Q&gt;&lt;R&gt;1&lt;/R&gt;&lt;C&gt;1&lt;/C&gt;&lt;D xsi:type="xsd:double"&gt;1239.8&lt;/D&gt;&lt;/FQL&gt;&lt;FQL&gt;&lt;Q&gt;SLVR-FDS^FG_PRICE(43283)&lt;/Q&gt;&lt;R&gt;1&lt;/R&gt;&lt;C&gt;1&lt;/C&gt;&lt;D xsi:type="xsd:double"&gt;15.98&lt;/D&gt;&lt;/FQL&gt;&lt;FQL&gt;&lt;Q&gt;AUDUSD^FG_PRICE(43283)&lt;/Q&gt;&lt;R&gt;1&lt;/R&gt;&lt;C&gt;1&lt;/C&gt;&lt;D xsi:type="xsd:double"&gt;0.73275&lt;/D&gt;&lt;/FQL&gt;&lt;FQL&gt;&lt;Q&gt;CA-FDS^FG_PRICE(43284)&lt;/Q&gt;&lt;R&gt;1&lt;/R&gt;&lt;C&gt;1&lt;/C&gt;&lt;D xsi:type="xsd:double"&gt;6584.5&lt;/D&gt;&lt;/FQL&gt;&lt;FQL&gt;&lt;Q&gt;ZS-FDS^FG_PRICE(43284)&lt;/Q&gt;&lt;R&gt;1&lt;/R&gt;&lt;C&gt;1&lt;/C&gt;&lt;D xsi:type="xsd:double"&gt;2883&lt;/D&gt;&lt;/FQL&gt;&lt;FQL&gt;&lt;Q&gt;PB-FDS^FG_PRICE(43284)&lt;/Q&gt;&lt;R&gt;1&lt;/R&gt;&lt;C&gt;1&lt;/C&gt;&lt;D xsi:type="xsd:double"&gt;2405&lt;/D&gt;&lt;/FQL&gt;&lt;FQL&gt;&lt;Q&gt;NYGOLD-FDS^FG_PRICE(43284)&lt;/Q&gt;&lt;R&gt;1&lt;/R&gt;&lt;C&gt;1&lt;/C&gt;&lt;D xsi:type="xsd:double"&gt;1251.6&lt;/D&gt;&lt;/FQL&gt;&lt;FQL&gt;&lt;Q&gt;SLVR-FDS^FG_PRICE(43284)&lt;/Q&gt;&lt;R&gt;1&lt;/R&gt;&lt;C&gt;1&lt;/C&gt;&lt;D xsi:type="xsd:double"&gt;15.93&lt;/D&gt;&lt;/FQL&gt;&lt;FQL&gt;&lt;Q&gt;AUDUSD^FG_PRICE(43284)&lt;/Q&gt;&lt;R&gt;1&lt;/R&gt;&lt;C&gt;1&lt;/C&gt;&lt;D xsi:type="xsd:double"&gt;0.73765&lt;/D&gt;&lt;/FQL&gt;&lt;FQL&gt;&lt;Q&gt;CA-FDS^FG_PRICE(43285)&lt;/Q&gt;&lt;R&gt;1&lt;/R&gt;&lt;C&gt;1&lt;/C&gt;&lt;D xsi:type="xsd:double"&gt;6584.5&lt;/D&gt;&lt;/FQL&gt;&lt;FQL&gt;&lt;Q&gt;ZS-FDS^FG_PRICE(43285)&lt;/Q&gt;&lt;R&gt;1&lt;/R&gt;&lt;C&gt;1&lt;/C&gt;&lt;D xsi:type="xsd:double"&gt;2883&lt;/D&gt;&lt;/FQL&gt;&lt;FQL&gt;&lt;Q&gt;PB-FDS^FG_PRICE(43285)&lt;/Q&gt;&lt;R&gt;1&lt;/R&gt;&lt;C&gt;1&lt;/C&gt;&lt;D xsi:type="xsd:double"&gt;2405&lt;/D&gt;&lt;/FQL&gt;&lt;FQL&gt;&lt;Q&gt;NYGOLD-FDS^FG_PRICE(43285)&lt;/Q&gt;&lt;R&gt;1&lt;/R&gt;&lt;C&gt;1&lt;/C&gt;&lt;D xsi:type="xsd:double"&gt;1251.6&lt;/D&gt;&lt;/FQL&gt;&lt;FQL&gt;&lt;Q&gt;SLVR-FDS^FG_PRICE(43285)&lt;/Q&gt;&lt;R&gt;1&lt;/R&gt;&lt;C&gt;1&lt;/C&gt;&lt;D xsi:type="xsd:double"&gt;15.93&lt;/D&gt;&lt;/FQL&gt;&lt;FQL&gt;&lt;Q&gt;AUDUSD^FG_PRICE(43285)&lt;/Q&gt;&lt;R&gt;1&lt;/R&gt;&lt;C&gt;1&lt;/C&gt;&lt;D xsi:type="xsd:double"&gt;0.7378&lt;/D&gt;&lt;/FQL&gt;&lt;FQL&gt;&lt;Q&gt;CA-FDS^FG_PRICE(43286)&lt;/Q&gt;&lt;R&gt;1&lt;/R&gt;&lt;C&gt;1&lt;/C&gt;&lt;D xsi:type="xsd:double"&gt;6399.5&lt;/D&gt;&lt;/FQL&gt;&lt;FQL&gt;&lt;Q&gt;ZS-FDS^FG_PRICE(43286)&lt;/Q&gt;&lt;R&gt;1&lt;/R&gt;&lt;C&gt;1&lt;/C&gt;&lt;D xsi:type="xsd:double"&gt;2758&lt;/D&gt;&lt;/FQL&gt;&lt;FQL&gt;&lt;Q&gt;PB-FDS^FG_PRICE(43286)&lt;/Q&gt;&lt;R&gt;1&lt;/R&gt;&lt;C&gt;1&lt;/C&gt;&lt;D xsi:type="xsd:double"&gt;2373&lt;/D&gt;&lt;/FQL&gt;&lt;FQL&gt;&lt;Q&gt;NYGOLD-FDS^FG_PRICE(43286)&lt;/Q&gt;&lt;R&gt;1&lt;/R&gt;&lt;C&gt;1&lt;/C&gt;&lt;D xsi:type="xsd:double"&gt;1257.3&lt;/D&gt;&lt;/FQL&gt;&lt;FQL&gt;&lt;Q&gt;SLVR-FDS^FG_PRICE(43286)&lt;/Q&gt;&lt;R&gt;1&lt;/R&gt;&lt;C&gt;1&lt;/C&gt;&lt;D xsi:type="xsd:double"&gt;15.95&lt;/D&gt;&lt;/FQL&gt;&lt;FQL&gt;&lt;Q&gt;AUDUSD^FG_PRICE(43286)&lt;/Q&gt;&lt;R&gt;1&lt;/R&gt;&lt;C&gt;1&lt;/C&gt;&lt;D xsi:type="xsd:double"&gt;0.73855&lt;/D&gt;&lt;/FQL&gt;&lt;FQL&gt;&lt;Q&gt;CA-FDS^FG_PRICE(43287)&lt;/Q&gt;&lt;R&gt;1&lt;/R&gt;&lt;C&gt;1&lt;/C&gt;&lt;D xsi:type="xsd:double"&gt;6326&lt;/D&gt;&lt;/FQL&gt;&lt;FQL&gt;&lt;Q&gt;ZS-FDS^FG_PRICE(43287)&lt;/Q&gt;&lt;R&gt;1&lt;/R&gt;&lt;C&gt;1&lt;/C&gt;&lt;D xsi:type="xsd:double"&gt;2759&lt;/D&gt;&lt;/FQL&gt;&lt;FQL&gt;&lt;Q&gt;PB-FDS^FG_PRICE(43287)&lt;/Q&gt;&lt;R&gt;1&lt;/R&gt;&lt;C&gt;1&lt;/C&gt;&lt;D xsi:type="xsd:double"&gt;2321&lt;/D&gt;&lt;/FQL&gt;&lt;FQL&gt;&lt;Q&gt;NYGOLD-FDS^FG_PRICE(43287)&lt;/Q&gt;&lt;R&gt;1&lt;/R&gt;&lt;C&gt;1&lt;/C&gt;&lt;D xsi:type="xsd:double"&gt;1254.3&lt;/D&gt;&lt;/FQL&gt;&lt;FQL&gt;&lt;Q&gt;SLVR-FDS^FG_PRICE(43287)&lt;/Q&gt;&lt;R&gt;1&lt;/R&gt;&lt;C&gt;1&lt;/C&gt;&lt;D xsi:type="xsd:double"&gt;15.995&lt;/D&gt;&lt;/FQL&gt;&lt;FQL&gt;&lt;Q&gt;AUDUSD^FG_PRICE(43287)&lt;/Q&gt;&lt;R&gt;1&lt;/R&gt;&lt;C&gt;1&lt;/C&gt;&lt;D xsi:type="xsd:double"&gt;0.74255&lt;/D&gt;&lt;/FQL&gt;&lt;FQL&gt;&lt;Q&gt;CA-FDS^FG_PRICE(43290)&lt;/Q&gt;&lt;R&gt;1&lt;/R&gt;&lt;C&gt;1&lt;/C&gt;&lt;D xsi:type="xsd:double"&gt;6383&lt;/D&gt;&lt;/FQL&gt;&lt;FQL&gt;&lt;Q&gt;ZS-FDS^FG_PRICE(43290)&lt;/Q&gt;&lt;R&gt;1&lt;/R&gt;&lt;C&gt;1&lt;/C&gt;&lt;D xsi:type="xsd:double"&gt;2719.5&lt;/D&gt;&lt;/FQL&gt;&lt;FQL&gt;&lt;Q&gt;PB-FDS^FG_PRICE(43290)&lt;/Q&gt;&lt;R&gt;1&lt;/R&gt;&lt;C&gt;1&lt;/C&gt;&lt;D xsi:type="xsd:double"&gt;2357&lt;/D&gt;&lt;/FQL&gt;&lt;FQL&gt;&lt;Q&gt;NYGOLD-FDS^FG_PRICE(43290)&lt;/Q&gt;&lt;R&gt;1&lt;/R&gt;&lt;C&gt;1&lt;/C&gt;&lt;D xsi:type="xsd:double"&gt;1258.1&lt;/D&gt;&lt;/FQL&gt;&lt;FQL&gt;&lt;Q&gt;SLVR-FDS^FG_PRICE(43290)&lt;/Q&gt;&lt;R&gt;1&lt;/R&gt;&lt;C&gt;1&lt;/C&gt;&lt;D xsi:type="xsd:double"&gt;16.205&lt;/D&gt;&lt;/FQL&gt;&lt;FQL&gt;&lt;Q&gt;AUDUSD^FG_PRICE(43290)&lt;/Q&gt;&lt;R&gt;1&lt;/R&gt;&lt;C&gt;1&lt;/C&gt;&lt;D xsi:type="xsd:double"&gt;0.74670005&lt;/D&gt;&lt;/FQL&gt;&lt;FQL&gt;&lt;Q&gt;CA-FDS^FG_PRICE(43291)&lt;/Q&gt;&lt;R&gt;1&lt;/R&gt;&lt;C&gt;1&lt;/C&gt;&lt;D xsi:type="xsd:double"&gt;6308&lt;/D&gt;&lt;/FQL&gt;&lt;FQL&gt;&lt;Q&gt;ZS-FDS^FG_PRICE(43291)&lt;/Q&gt;&lt;R&gt;1&lt;/R&gt;&lt;C&gt;1&lt;/C&gt;&lt;D xsi:type="xsd:double"&gt;2658&lt;/D&gt;&lt;/FQL&gt;&lt;FQL&gt;&lt;Q&gt;PB-FDS^FG_PRICE(43291)&lt;/Q&gt;&lt;R&gt;1&lt;/R&gt;&lt;C&gt;1&lt;/C&gt;&lt;D xsi:type="xsd:double"&gt;2283&lt;/D&gt;&lt;/FQL&gt;&lt;FQL&gt;&lt;Q&gt;NYGOLD-FDS^FG_PRICE(43291)&lt;/Q&gt;&lt;R&gt;1&lt;/R&gt;&lt;C&gt;1&lt;/C&gt;&lt;D xsi:type="xsd:double"&gt;1253.8&lt;/D&gt;&lt;/FQL&gt;&lt;FQL&gt;&lt;Q&gt;SLVR-FDS^FG_PRICE(43291)&lt;/Q&gt;&lt;R&gt;1&lt;/R&gt;&lt;C&gt;1&lt;/C&gt;&lt;D xsi:type="xsd:double"&gt;15.93&lt;/D&gt;&lt;/FQL&gt;&lt;FQL&gt;&lt;Q&gt;AUDUSD^FG_PRICE(43291)&lt;/Q&gt;&lt;R&gt;1&lt;/R&gt;&lt;C&gt;1&lt;/C&gt;&lt;D xsi:type="xsd:double"&gt;0.74635&lt;/D&gt;&lt;/FQL&gt;&lt;FQL&gt;&lt;Q&gt;CA-FDS^FG_PRICE(43292)&lt;/Q&gt;&lt;R&gt;1&lt;/R&gt;&lt;C&gt;1&lt;/C&gt;&lt;D xsi:type="xsd:double"&gt;6182&lt;/D&gt;&lt;/FQL&gt;&lt;FQL&gt;&lt;Q&gt;ZS-FDS^FG_PRICE(43292)&lt;/Q&gt;&lt;R&gt;1&lt;/R&gt;&lt;C&gt;1&lt;/C&gt;&lt;D xsi:type="xsd:double"&gt;2574&lt;/D&gt;&lt;/FQL&gt;&lt;FQL&gt;&lt;Q&gt;PB-FDS^FG_PRICE(43292)&lt;/Q&gt;&lt;R&gt;1&lt;/R&gt;&lt;C&gt;1&lt;/C&gt;&lt;D xsi:type="xsd:double"&gt;2244&lt;/D&gt;&lt;/FQL&gt;&lt;FQL&gt;&lt;Q&gt;NYGOLD-FDS^FG_PRICE(43292)&lt;/Q&gt;&lt;R&gt;1&lt;/R&gt;&lt;C&gt;1&lt;/C&gt;&lt;D xsi:type="xsd:double"&gt;1242.8&lt;/D&gt;&lt;/FQL&gt;&lt;FQL&gt;&lt;Q&gt;SLVR-FDS^FG_PRICE(43292)&lt;/Q&gt;&lt;R&gt;1&lt;/R&gt;&lt;C&gt;1&lt;/C&gt;&lt;D xsi:type="xsd:double"&gt;15.915&lt;/D&gt;&lt;/FQL&gt;&lt;FQL&gt;&lt;Q&gt;AUDUSD^FG_PRICE(43292)&lt;/Q&gt;&lt;R&gt;1&lt;/R&gt;&lt;C&gt;1&lt;/C&gt;&lt;D xsi:type="xsd:double"&gt;0.74105&lt;/D&gt;&lt;/FQL&gt;&lt;FQL&gt;&lt;Q&gt;CA-FDS^FG_PRICE(43293)&lt;/Q&gt;&lt;R&gt;1&lt;/R&gt;&lt;C&gt;1&lt;/C&gt;&lt;D xsi:type="xsd:double"&gt;6173&lt;/D&gt;&lt;/FQL&gt;&lt;FQL&gt;&lt;Q&gt;ZS-FDS^FG_PRICE(43293)&lt;/Q&gt;&lt;R&gt;1&lt;/R&gt;&lt;C&gt;1&lt;/C&gt;&lt;D xsi:type="xsd:double"&gt;2598&lt;/D&gt;&lt;/FQL&gt;&lt;FQL&gt;&lt;Q&gt;PB-FDS^FG_PRICE(43293)&lt;/Q&gt;&lt;R&gt;1&lt;/R&gt;&lt;C&gt;1&lt;/C&gt;&lt;D xsi:type="xsd:double"&gt;2140&lt;/D&gt;&lt;/FQL&gt;&lt;FQL&gt;&lt;Q&gt;NYGOLD-FDS^FG_PRICE(43293)&lt;/Q&gt;&lt;R&gt;1&lt;/R&gt;&lt;C&gt;1&lt;/C&gt;&lt;D xsi:type="xsd:double"&gt;1245&lt;/D&gt;&lt;/FQL&gt;&lt;FQL&gt;&lt;Q&gt;SLVR-FDS^FG_PRICE(43293)&lt;/Q&gt;&lt;R&gt;1&lt;/R&gt;&lt;C&gt;1&lt;/C&gt;&lt;D xsi:type="xsd:double"&gt;15.84&lt;/D&gt;&lt;/FQL&gt;&lt;FQL&gt;&lt;Q&gt;AUDUSD^FG_PRICE(43293)&lt;/Q&gt;&lt;R&gt;1&lt;/R&gt;&lt;C&gt;1&lt;/C&gt;&lt;D xsi:type="xsd:double"&gt;0.7403&lt;/D&gt;&lt;/FQL&gt;&lt;FQL&gt;&lt;Q&gt;CA-FDS^FG_PRICE(43294)&lt;/Q&gt;&lt;R&gt;1&lt;/R&gt;&lt;C&gt;1&lt;/C&gt;&lt;D xsi:type="xsd:double"&gt;6166&lt;/D&gt;&lt;/FQL&gt;&lt;FQL&gt;&lt;Q&gt;ZS-FDS^FG_PRICE(43294)&lt;/Q&gt;&lt;R&gt;1&lt;/R&gt;&lt;C&gt;1&lt;/C&gt;&lt;D xsi:type="xsd:double"&gt;2607&lt;/D&gt;&lt;/FQL&gt;&lt;FQL&gt;&lt;Q&gt;PB-FDS^FG_PRICE(43294)&lt;/Q&gt;&lt;R&gt;1&lt;/R&gt;&lt;C&gt;1&lt;/C&gt;&lt;D xsi:type="xsd:double"&gt;2162&lt;/D&gt;&lt;/FQL&gt;&lt;FQL&gt;&lt;Q&gt;NYGOLD-FDS^FG_PRICE(43294)&lt;/Q&gt;&lt;R&gt;1&lt;/R&gt;&lt;C&gt;1&lt;/C&gt;&lt;D xsi:type="xsd:double"&gt;1239.6&lt;/D&gt;&lt;/FQL&gt;&lt;FQL&gt;&lt;Q&gt;SLVR-FDS^FG_PRICE(43294)&lt;/Q&gt;&lt;R&gt;1&lt;/R&gt;&lt;C&gt;1&lt;/C&gt;&lt;D xsi:type="xsd:double"&gt;15.81&lt;/D&gt;&lt;/FQL&gt;&lt;FQL&gt;&lt;Q&gt;AUDUSD^FG_PRICE(43294)&lt;/Q&gt;&lt;R&gt;1&lt;/R&gt;&lt;C&gt;1&lt;/C&gt;&lt;D xsi:type="xsd:double"&gt;0.74105&lt;/D&gt;&lt;/FQL&gt;&lt;FQL&gt;&lt;Q&gt;CA-FDS^FG_PRICE(43297)&lt;/Q&gt;&lt;R&gt;1&lt;/R&gt;&lt;C&gt;1&lt;/C&gt;&lt;D xsi:type="xsd:double"&gt;6143&lt;/D&gt;&lt;/FQL&gt;&lt;FQL&gt;&lt;Q&gt;ZS-FDS^FG_PRICE(43297)&lt;/Q&gt;&lt;R&gt;1&lt;/R&gt;&lt;C&gt;1&lt;/C&gt;&lt;D xsi:type="xsd:double"&gt;2527&lt;/D&gt;&lt;/FQL&gt;&lt;FQL&gt;&lt;Q&gt;PB-FDS^FG_PRICE(43297)&lt;/Q&gt;&lt;R&gt;1&lt;/R&gt;&lt;C&gt;1&lt;/C&gt;&lt;D xsi:type="xsd:double"&gt;2183&lt;/D&gt;&lt;/FQL&gt;&lt;FQL&gt;&lt;Q&gt;NYGOLD-FDS^FG_PRICE(43297)&lt;/Q&gt;&lt;R&gt;1&lt;/R&gt;&lt;C&gt;1&lt;/C&gt;&lt;D xsi:type="xsd:double"&gt;1238.1&lt;/D&gt;&lt;/FQL&gt;&lt;FQL&gt;&lt;Q&gt;SLVR-FDS^FG_PRICE(43297)&lt;/Q&gt;&lt;R&gt;1&lt;/R&gt;&lt;C&gt;1&lt;/C&gt;&lt;D xsi:type="xsd:double"&gt;15.81&lt;/D&gt;&lt;/FQL&gt;&lt;FQL&gt;&lt;Q&gt;AUDUSD^FG_PRICE(43297)&lt;/Q&gt;&lt;R&gt;1&lt;/R&gt;&lt;C&gt;1&lt;/C&gt;&lt;D xsi:type="xsd:double"&gt;0.7418&lt;/D&gt;&lt;/FQL&gt;&lt;FQL&gt;&lt;Q&gt;CA-FDS^FG_PRICE(43298)&lt;/Q&gt;&lt;R&gt;1&lt;/R&gt;&lt;C&gt;1&lt;/C&gt;&lt;D xsi:type="xsd:double"&gt;6141.5&lt;/D&gt;&lt;/FQL&gt;&lt;FQL&gt;&lt;Q&gt;ZS-FDS^FG_PRICE(43298)&lt;/Q&gt;&lt;R&gt;1&lt;/R&gt;&lt;C&gt;1&lt;/C&gt;&lt;D xsi:type="xsd:double"&gt;2548&lt;/D&gt;&lt;/FQL&gt;&lt;FQL&gt;&lt;Q&gt;PB-FDS^FG_PRICE(43298)&lt;/Q&gt;&lt;R&gt;1&lt;/R&gt;&lt;C&gt;1&lt;/C&gt;&lt;D xsi:type="xsd:double"&gt;2164&lt;/D&gt;&lt;/FQL&gt;&lt;FQL&gt;&lt;Q&gt;NYGOLD-FDS^FG_PRICE(43298)&lt;/Q&gt;&lt;R&gt;1&lt;/R&gt;&lt;C&gt;1&lt;/C&gt;&lt;D xsi:type="xsd:double"&gt;1225.7&lt;/D&gt;&lt;/FQL&gt;&lt;FQL&gt;&lt;Q&gt;SLVR-FDS^FG_PRICE(43298)&lt;/Q&gt;&lt;R&gt;1&lt;/R&gt;&lt;C&gt;1&lt;/C&gt;&lt;D xsi:type="xsd:double"&gt;15.77&lt;/D&gt;&lt;/FQL&gt;&lt;FQL&gt;&lt;Q&gt;AUDUSD^FG_PRICE(43298)&lt;/Q&gt;&lt;R&gt;1&lt;/R&gt;&lt;C&gt;1&lt;/C&gt;&lt;D xsi:type="xsd:double"&gt;0.73905003&lt;/D&gt;&lt;/FQL&gt;&lt;FQL&gt;&lt;Q&gt;CA-FDS^FG_PRICE(43299)&lt;/Q&gt;&lt;R&gt;1&lt;/R&gt;&lt;C&gt;1&lt;/C&gt;&lt;D xsi:type="xsd:double"&gt;6068&lt;/D&gt;&lt;/FQL&gt;&lt;FQL&gt;&lt;Q&gt;ZS-FDS^FG_PRICE(43299)&lt;/Q&gt;&lt;R&gt;1&lt;/R&gt;&lt;C&gt;1&lt;/C&gt;&lt;D xsi:type="xsd:double"&gt;2583&lt;/D&gt;&lt;/FQL&gt;&lt;FQL&gt;&lt;Q&gt;PB-FDS^FG_PRICE(43299)&lt;/Q&gt;&lt;R&gt;1&lt;/R&gt;&lt;C&gt;1&lt;/C&gt;&lt;D xsi:type="xsd:double"&gt;2118&lt;/D&gt;&lt;/FQL&gt;&lt;FQL&gt;&lt;Q&gt;NYGOLD-FDS^FG_PRICE(43299)&lt;/Q&gt;&lt;R&gt;1&lt;/R&gt;&lt;C&gt;1&lt;/C&gt;&lt;D xsi:type="xsd:double"&gt;1226.3&lt;/D&gt;&lt;/FQL&gt;&lt;FQL&gt;&lt;Q&gt;SLVR-FDS^FG_PRICE(43299)&lt;/Q&gt;&lt;R&gt;1&lt;/R&gt;&lt;C&gt;1&lt;/C&gt;&lt;D xsi:type="xsd:double"&gt;15.44&lt;/D&gt;&lt;/FQL&gt;&lt;FQL&gt;&lt;Q&gt;AUDUSD^FG_PRICE(43299)&lt;/Q&gt;&lt;R&gt;1&lt;/R&gt;&lt;C&gt;1&lt;/C&gt;&lt;D xsi:type="xsd:double"&gt;0.73794997&lt;/D&gt;&lt;/FQL&gt;&lt;FQL&gt;&lt;Q&gt;CA-FDS^FG_PRICE(43300)&lt;/Q&gt;&lt;R&gt;1&lt;/R&gt;&lt;C&gt;1&lt;/C&gt;&lt;D xsi:type="xsd:double"&gt;5982&lt;/D&gt;&lt;/FQL&gt;&lt;FQL&gt;&lt;Q&gt;ZS-FDS^FG_PRICE(43300)&lt;/Q&gt;&lt;R&gt;1&lt;/R&gt;&lt;C&gt;1&lt;/C&gt;&lt;D xsi:type="xsd:double"&gt;2563&lt;/D&gt;&lt;/FQL&gt;&lt;FQL&gt;&lt;Q&gt;PB-FDS^FG_PRICE(43300)&lt;/Q&gt;&lt;R&gt;1&lt;/R&gt;&lt;C&gt;1&lt;/C&gt;&lt;D xsi:type="xsd:double"&gt;2092.5&lt;/D&gt;&lt;/FQL&gt;&lt;FQL&gt;&lt;Q&gt;NYGOLD-FDS^FG_PRICE(43300)&lt;/Q&gt;&lt;R&gt;1&lt;/R&gt;&lt;C&gt;1&lt;/C&gt;&lt;D xsi:type="xsd:double"&gt;1222.4&lt;/D&gt;&lt;/FQL&gt;&lt;FQL&gt;&lt;Q&gt;SLVR-FDS^FG_PRICE(43300)&lt;/Q&gt;&lt;R&gt;1&lt;/R&gt;&lt;C&gt;1&lt;/C&gt;&lt;D xsi:type="xsd:double"&gt;15.26&lt;/D&gt;&lt;/FQL&gt;&lt;FQL&gt;&lt;Q&gt;AUDUSD^FG_PRICE(43300)&lt;/Q&gt;&lt;R&gt;1&lt;/R&gt;&lt;C&gt;1&lt;/C&gt;&lt;D xsi:type="xsd:double"&gt;0.73435&lt;/D&gt;&lt;/FQL&gt;&lt;FQL&gt;&lt;Q&gt;CA-FDS^FG_PRICE(43301)&lt;/Q&gt;&lt;R&gt;1&lt;/R&gt;&lt;C&gt;1&lt;/C&gt;&lt;D xsi:type="xsd:double"&gt;6073&lt;/D&gt;&lt;/FQL&gt;&lt;FQL&gt;&lt;Q&gt;ZS-FDS^FG_PRICE(43301)&lt;/Q&gt;&lt;R&gt;1&lt;/R&gt;&lt;C&gt;1&lt;/C&gt;&lt;D xsi:type="xsd:double"&gt;2635&lt;/D&gt;&lt;/FQL&gt;&lt;FQL&gt;&lt;Q&gt;PB-FDS^FG_PRICE(43301)&lt;/Q&gt;&lt;R&gt;1&lt;/R&gt;&lt;C&gt;1&lt;/C&gt;&lt;D xsi:type="xsd:double"&gt;2100&lt;/D&gt;&lt;/FQL&gt;&lt;FQL&gt;&lt;Q&gt;NYGOLD-FDS^FG_PRICE(43301)&lt;/Q&gt;&lt;R&gt;1&lt;/R&gt;&lt;C&gt;1&lt;/C&gt;&lt;D xsi:type="xsd:double"&gt;1229.5&lt;/D&gt;&lt;/FQL&gt;&lt;FQL&gt;&lt;Q&gt;SLVR-FDS^FG_PRICE(43301)&lt;/Q&gt;&lt;R&gt;1&lt;/R&gt;&lt;C&gt;1&lt;/C&gt;&lt;D xsi:type="xsd:double"&gt;15.37&lt;/D&gt;&lt;/FQL&gt;&lt;FQL&gt;&lt;Q&gt;AUDUSD^FG_PRICE(43301)&lt;/Q&gt;&lt;R&gt;1&lt;/R&gt;&lt;C&gt;1&lt;/C&gt;&lt;D xsi:type="xsd:double"&gt;0.74095005&lt;/D&gt;&lt;/FQL&gt;&lt;FQL&gt;&lt;Q&gt;CA-FDS^FG_PRICE(43304)&lt;/Q&gt;&lt;R&gt;1&lt;/R&gt;&lt;C&gt;1&lt;/C&gt;&lt;D xsi:type="xsd:double"&gt;6153&lt;/D&gt;&lt;/FQL&gt;&lt;FQL&gt;&lt;Q&gt;ZS-FDS^FG_PRICE(43304)&lt;/Q&gt;&lt;R&gt;1&lt;/R&gt;&lt;C&gt;1&lt;/C&gt;&lt;D xsi:type="xsd:double"&gt;2618.5&lt;/D&gt;&lt;/FQL&gt;&lt;FQL&gt;&lt;Q&gt;PB-FDS^FG_PRICE(43304)&lt;/Q&gt;&lt;R&gt;1&lt;/R&gt;&lt;C&gt;1&lt;/C&gt;&lt;D xsi:type="xsd:double"&gt;2140&lt;/D&gt;&lt;/FQL&gt;&lt;FQL&gt;&lt;Q&gt;NYGOLD-FDS^FG_PRICE(43304)&lt;/Q&gt;&lt;R&gt;1&lt;/R&gt;&lt;C&gt;1&lt;/C&gt;&lt;D xsi:type="xsd:double"&gt;1224&lt;/D&gt;&lt;/FQL&gt;&lt;FQL&gt;&lt;Q&gt;SLVR-FDS^FG_PRICE(43304)&lt;/Q&gt;&lt;R&gt;1&lt;/R&gt;&lt;C&gt;1&lt;/C&gt;&lt;D xsi:type="xsd:double"&gt;15.485&lt;/D&gt;&lt;/FQL&gt;&lt;FQL&gt;&lt;Q&gt;AUDUSD^FG_PRICE(43304)&lt;/Q&gt;&lt;R&gt;1&lt;/R&gt;&lt;C&gt;1&lt;/C&gt;&lt;D xsi:type="xsd:double"&gt;0.73835003&lt;/D&gt;&lt;/FQL&gt;&lt;FQL&gt;&lt;Q&gt;CA-FDS^FG_PRICE(43305)&lt;/Q&gt;&lt;R&gt;1&lt;/R&gt;&lt;C&gt;1&lt;/C&gt;&lt;D xsi:type="xsd:double"&gt;6167&lt;/D&gt;&lt;/FQL&gt;&lt;FQL&gt;&lt;Q&gt;ZS-FDS^FG_PRICE(43305)&lt;/Q&gt;&lt;R&gt;1&lt;/R&gt;&lt;C&gt;1&lt;/C&gt;&lt;D xsi:type="xsd:double"&gt;2630&lt;/D&gt;&lt;/FQL&gt;&lt;FQL&gt;&lt;Q&gt;PB-FDS^FG_PRICE(43305)&lt;/Q&gt;&lt;R&gt;1&lt;/R&gt;&lt;C&gt;1&lt;/C&gt;&lt;D xsi:type="xsd:double"&gt;2132.5&lt;/D&gt;&lt;/FQL&gt;&lt;FQL&gt;&lt;Q&gt;NYGOLD-FDS^FG_PRICE(43305)&lt;/Q&gt;&lt;R&gt;1&lt;/R&gt;&lt;C&gt;1&lt;/C&gt;&lt;D xsi:type="xsd:double"&gt;1223.9&lt;/D&gt;&lt;/FQL&gt;&lt;FQL&gt;&lt;Q&gt;SLVR-FDS^FG_PRICE(43305)&lt;/Q&gt;&lt;R&gt;1&lt;/R&gt;&lt;C&gt;1&lt;/C&gt;&lt;D xsi:type="xsd:double"&gt;15.51&lt;/D&gt;&lt;/FQL&gt;&lt;FQL&gt;&lt;Q&gt;AUDUSD^FG_PRICE(43305)&lt;/Q&gt;&lt;R&gt;1&lt;/R&gt;&lt;C&gt;1&lt;/C&gt;&lt;D xsi:type="xsd:double"&gt;0.7423&lt;/D&gt;&lt;/FQL&gt;&lt;FQL&gt;&lt;Q&gt;CA-FDS^FG_PRICE(43306)&lt;/Q&gt;&lt;R&gt;1&lt;/R&gt;&lt;C&gt;1&lt;/C&gt;&lt;D xsi:type="xsd:double"&gt;6252&lt;/D&gt;&lt;/FQL&gt;&lt;FQL&gt;&lt;Q&gt;ZS-FDS^FG_PRICE(43306)&lt;/Q&gt;&lt;R&gt;1&lt;/R&gt;&lt;C&gt;1&lt;/C&gt;&lt;D xsi:type="xsd:double"&gt;2655&lt;/D&gt;&lt;/FQL&gt;&lt;FQL&gt;&lt;Q&gt;PB-FDS^FG_PRICE(43306)&lt;/Q&gt;&lt;R&gt;1&lt;/R&gt;&lt;C&gt;1&lt;/C&gt;&lt;D xsi:type="xsd:double"&gt;2132.5&lt;/D&gt;&lt;/FQL&gt;&lt;FQL&gt;&lt;Q&gt;NYGOLD-FDS^FG_PRICE(43306)&lt;/Q&gt;&lt;R&gt;1&lt;/R&gt;&lt;C&gt;1&lt;/C&gt;&lt;D xsi:type="xsd:double"&gt;1231.4&lt;/D&gt;&lt;/FQL&gt;&lt;FQL&gt;&lt;Q&gt;SLVR-FDS^FG_PRICE(43306)&lt;/Q&gt;&lt;R&gt;1&lt;/R&gt;&lt;C&gt;1&lt;/C&gt;&lt;D xsi:type="xsd:double"&gt;15.565&lt;/D&gt;&lt;/FQL&gt;&lt;FQL&gt;&lt;Q&gt;AUDUSD^FG_PRICE(43306)&lt;/Q&gt;&lt;R&gt;1&lt;/R&gt;&lt;C&gt;1&lt;/C&gt;&lt;D xsi:type="xsd:double"&gt;0.74055&lt;/D&gt;&lt;/FQL&gt;&lt;FQL&gt;&lt;Q&gt;CA-FDS^FG_PRICE(43307)&lt;/Q&gt;&lt;R&gt;1&lt;/R&gt;&lt;C&gt;1&lt;/C&gt;&lt;D xsi:type="xsd:double"&gt;6255&lt;/D&gt;&lt;/FQL&gt;&lt;FQL&gt;&lt;Q&gt;ZS-FDS^FG_PRICE(43307)&lt;/Q&gt;&lt;R&gt;1&lt;/R&gt;&lt;C&gt;1&lt;/C&gt;&lt;D xsi:type="xsd:double"&gt;2626&lt;/D&gt;&lt;/FQL&gt;&lt;FQL&gt;&lt;Q&gt;PB-FDS^FG_PRICE(43307)&lt;/Q&gt;&lt;R&gt;1&lt;/R&gt;&lt;C&gt;1&lt;/C&gt;&lt;D xsi:type="xsd:double"&gt;2141&lt;/D&gt;&lt;/FQL&gt;&lt;FQL&gt;&lt;Q&gt;NYGOLD-FDS^FG_PRICE(43307)&lt;/Q&gt;&lt;R&gt;1&lt;/R&gt;&lt;C&gt;1&lt;/C&gt;&lt;D xsi:type="xsd:double"&gt;1225.3&lt;/D&gt;&lt;/FQL&gt;&lt;FQL&gt;&lt;Q&gt;SLVR-FDS^FG_PRICE(43307)&lt;/Q&gt;&lt;R&gt;1&lt;/R&gt;&lt;C&gt;1&lt;/C&gt;&lt;D xsi:type="xsd:double"&gt;15.535&lt;/D&gt;&lt;/FQL&gt;&lt;FQL&gt;&lt;Q&gt;AUDUSD^FG_PRICE(43307)&lt;/Q&gt;&lt;R&gt;1&lt;/R&gt;&lt;C&gt;1&lt;/C&gt;&lt;D xsi:type="xsd:double"&gt;0.73885&lt;/D&gt;&lt;/FQL&gt;&lt;FQL&gt;&lt;Q&gt;CA-FDS^FG_PRICE(43308)&lt;/Q&gt;&lt;R&gt;1&lt;/R&gt;&lt;C&gt;1&lt;/C&gt;&lt;D xsi:type="xsd:double"&gt;6251.5&lt;/D&gt;&lt;/FQL&gt;&lt;FQL&gt;&lt;Q&gt;ZS-FDS^FG_PRICE(43308)&lt;/Q&gt;&lt;R&gt;1&lt;/R&gt;&lt;C&gt;1&lt;/C&gt;&lt;D xsi:type="xsd:double"&gt;2618&lt;/D&gt;&lt;/FQL&gt;&lt;FQL&gt;&lt;Q&gt;PB-FDS^FG_PRICE(43308)&lt;/Q&gt;&lt;R&gt;1&lt;/R&gt;&lt;C&gt;1&lt;/C&gt;&lt;D xsi:type="xsd:double"&gt;2137.5&lt;/D&gt;&lt;/FQL&gt;&lt;FQL&gt;&lt;Q&gt;NYGOLD-FDS^FG_PRICE(43308)&lt;/Q&gt;&lt;R&gt;1&lt;/R&gt;&lt;C&gt;1&lt;/C&gt;&lt;D xsi:type="xsd:double"&gt;1222.6&lt;/D&gt;&lt;/FQL&gt;&lt;FQL&gt;&lt;Q&gt;SLVR-FDS^FG_PRICE(43308)&lt;/Q&gt;&lt;R&gt;1&lt;/R&gt;&lt;C&gt;1&lt;/C&gt;&lt;D xsi:type="xsd:double"&gt;15.355&lt;/D&gt;&lt;/FQL&gt;&lt;FQL&gt;&lt;Q&gt;AUDUSD^FG_PRICE(43308)&lt;/Q&gt;&lt;R&gt;1&lt;/R&gt;&lt;C&gt;1&lt;/C&gt;&lt;D xsi:type="xsd:double"&gt;0.7406&lt;/D&gt;&lt;/FQL&gt;&lt;FQL&gt;&lt;Q&gt;CA-FDS^FG_PRICE(43311)&lt;/Q&gt;&lt;R&gt;1&lt;/R&gt;&lt;C&gt;1&lt;/C&gt;&lt;D xsi:type="xsd:double"&gt;6185&lt;/D&gt;&lt;/FQL&gt;&lt;FQL&gt;&lt;Q&gt;ZS-FDS^FG_PRICE(43311)&lt;/Q&gt;&lt;R&gt;1&lt;/R&gt;&lt;C&gt;1&lt;/C&gt;&lt;D xsi:type="xsd:double"&gt;2590&lt;/D&gt;&lt;/FQL&gt;&lt;FQL&gt;&lt;Q&gt;PB-FDS^FG_PRICE(43311)&lt;/Q&gt;&lt;R&gt;1&lt;/R&gt;&lt;C&gt;1&lt;/C&gt;&lt;D xsi:type="xsd:double"&gt;2133&lt;/D&gt;&lt;/FQL&gt;&lt;FQL&gt;&lt;Q&gt;NYGOLD-FDS^FG_PRICE(43311)&lt;/Q&gt;&lt;R&gt;1&lt;/R&gt;&lt;C&gt;1&lt;/C&gt;&lt;D xsi:type="xsd:double"&gt;1221.3&lt;/D&gt;&lt;/FQL&gt;&lt;FQL&gt;&lt;Q&gt;SLVR-FDS^FG_PRICE(43311)&lt;/Q&gt;&lt;R&gt;1&lt;/R&gt;&lt;C&gt;1&lt;/C&gt;&lt;D xsi:type="xsd:double"&gt;15.49&lt;/D&gt;&lt;/FQL&gt;&lt;FQL&gt;&lt;Q&gt;AUDUSD^FG_PRICE(43311)&lt;/Q&gt;&lt;R&gt;1&lt;/R&gt;&lt;C&gt;1&lt;/C&gt;&lt;D xsi:type="xsd:double"&gt;0.74085&lt;/D&gt;&lt;/FQL&gt;&lt;FQL&gt;&lt;Q&gt;CA-FDS^FG_PRICE(43312)&lt;/Q&gt;&lt;R&gt;1&lt;/R&gt;&lt;C&gt;1&lt;/C&gt;&lt;D xsi:type="xsd:double"&gt;6213&lt;/D&gt;&lt;/FQL&gt;&lt;FQL&gt;&lt;Q&gt;ZS-FDS^FG_PRICE(43312)&lt;/Q&gt;&lt;R&gt;1&lt;/R&gt;&lt;C&gt;1&lt;/C&gt;&lt;D xsi:type="xsd:double"&gt;2630&lt;/D&gt;&lt;/FQL&gt;&lt;FQL&gt;&lt;Q&gt;PB-FDS^FG_PRICE(43312)&lt;/Q&gt;&lt;R&gt;1&lt;/R&gt;&lt;C&gt;1&lt;/C&gt;&lt;D xsi:type="xsd:double"&gt;2154&lt;/D&gt;&lt;/FQL&gt;&lt;FQL&gt;&lt;Q&gt;NYGOLD-FDS^FG_PRICE(43312)&lt;/Q&gt;&lt;R&gt;1&lt;/R&gt;&lt;C&gt;1&lt;/C&gt;&lt;D xsi:type="xsd:double"&gt;1223.7&lt;/D&gt;&lt;/FQL&gt;&lt;FQL&gt;&lt;Q&gt;SLVR-FDS^FG_PRICE(43312)&lt;/Q&gt;&lt;R&gt;1&lt;/R&gt;&lt;C&gt;1&lt;/C&gt;&lt;D xsi:type="xsd:double"&gt;15.43&lt;/D&gt;&lt;/FQL&gt;&lt;FQL&gt;&lt;Q&gt;AUDUSD^FG_PRICE(43312)&lt;/Q&gt;&lt;R&gt;1&lt;/R&gt;&lt;C&gt;1&lt;/C&gt;&lt;D xsi:type="xsd:double"&gt;0.7434&lt;/D&gt;&lt;/FQL&gt;&lt;FQL&gt;&lt;Q&gt;CA-FDS^FG_PRICE(43313)&lt;/Q&gt;&lt;R&gt;1&lt;/R&gt;&lt;C&gt;1&lt;/C&gt;&lt;D xsi:type="xsd:double"&gt;6137&lt;/D&gt;&lt;/FQL&gt;&lt;FQL&gt;&lt;Q&gt;ZS-FDS^FG_PRICE(43313)&lt;/Q&gt;&lt;R&gt;1&lt;/R&gt;&lt;C&gt;1&lt;/C&gt;&lt;D xsi:type="xsd:double"&gt;2628&lt;/D&gt;&lt;/FQL&gt;&lt;FQL&gt;&lt;Q&gt;PB-FDS^FG_PRICE(43313)&lt;/Q&gt;&lt;R&gt;1&lt;/R&gt;&lt;C&gt;1&lt;/C&gt;&lt;D xsi:type="xsd:double"&gt;2115.5&lt;/D&gt;&lt;/FQL&gt;&lt;FQL&gt;&lt;Q&gt;NYGOLD-FDS^FG_PRICE(43313)&lt;/Q&gt;&lt;R&gt;1&lt;/R&gt;&lt;C&gt;1&lt;/C&gt;&lt;D xsi:type="xsd:double"&gt;1217.9&lt;/D&gt;&lt;/FQL&gt;&lt;FQL&gt;&lt;Q&gt;SLVR-FDS^FG_PRICE(43313)&lt;/Q&gt;&lt;R&gt;1&lt;/R&gt;&lt;C&gt;1&lt;/C&gt;&lt;D xsi:type="xsd:double"&gt;15.475&lt;/D&gt;&lt;/FQL&gt;&lt;FQL&gt;&lt;Q&gt;AUDUSD^FG_PRICE(43313)&lt;/Q&gt;&lt;R&gt;1&lt;/R&gt;&lt;C&gt;1&lt;/C&gt;&lt;D xsi:type="xsd:double"&gt;0.74045&lt;/D&gt;&lt;/FQL&gt;&lt;FQL&gt;&lt;Q&gt;CA-FDS^FG_PRICE(43314)&lt;/Q&gt;&lt;R&gt;1&lt;/R&gt;&lt;C&gt;1&lt;/C&gt;&lt;D xsi:type="xsd:double"&gt;6063&lt;/D&gt;&lt;/FQL&gt;&lt;FQL&gt;&lt;Q&gt;ZS-FDS^FG_PRICE(43314)&lt;/Q&gt;&lt;R&gt;1&lt;/R&gt;&lt;C&gt;1&lt;/C&gt;&lt;D xsi:type="xsd:double"&gt;2617&lt;/D&gt;&lt;/FQL&gt;&lt;FQL&gt;&lt;Q&gt;PB-FDS^FG_PRICE(43314)&lt;/Q&gt;&lt;R&gt;1&lt;/R&gt;&lt;C&gt;1&lt;/C&gt;&lt;D xsi:type="xsd:double"&gt;2143&lt;/D&gt;&lt;/FQL&gt;&lt;FQL&gt;&lt;Q&gt;NYGOLD-FDS^FG_PRICE(43314)&lt;/Q&gt;&lt;R&gt;1&lt;/R&gt;&lt;C&gt;1&lt;/C&gt;&lt;D xsi:type="xsd:double"&gt;1210.6&lt;/D&gt;&lt;/FQL&gt;&lt;FQL&gt;&lt;Q&gt;SLVR-FDS^FG_PRICE(43314)&lt;/Q&gt;&lt;R&gt;1&lt;/R&gt;&lt;C&gt;1&lt;/C&gt;&lt;D xsi:type="xsd:double"&gt;15.45&lt;/D&gt;&lt;/FQL&gt;&lt;FQL&gt;&lt;Q&gt;AUDUSD^FG_PRICE(43314)&lt;/Q&gt;&lt;R&gt;1&lt;/R&gt;&lt;C&gt;1&lt;/C&gt;&lt;D xsi:type="xsd:double"&gt;0.73735&lt;/D&gt;&lt;/FQL&gt;&lt;FQL&gt;&lt;Q&gt;CA-FDS^FG_PRICE(43315)&lt;/Q&gt;&lt;R&gt;1&lt;/R&gt;&lt;C&gt;1&lt;/C&gt;&lt;D xsi:type="xsd:double"&gt;6167&lt;/D&gt;&lt;/FQL&gt;&lt;FQL&gt;&lt;Q&gt;ZS-FDS^FG_PRICE(43315)&lt;/Q&gt;&lt;R&gt;1&lt;/R&gt;&lt;C&gt;1&lt;/C&gt;&lt;D xsi:type="xsd:double"&gt;2651&lt;/D&gt;&lt;/FQL&gt;&lt;FQL&gt;&lt;Q&gt;PB-FDS^FG_PRICE(43315)&lt;/Q&gt;&lt;R&gt;1&lt;/R&gt;&lt;C&gt;1&lt;/C&gt;&lt;D xsi:type="xsd:double"&gt;2136&lt;/D&gt;&lt;/FQL&gt;&lt;FQL&gt;&lt;Q&gt;NYGOLD-FDS^FG_PRICE(43315)&lt;/Q&gt;&lt;R&gt;1&lt;/R&gt;&lt;C&gt;1&lt;/C&gt;&lt;D xsi:type="xsd:double"&gt;1214.2&lt;/D&gt;&lt;/FQL&gt;&lt;FQL&gt;&lt;Q&gt;SLVR-FDS^FG_PRICE(43315)&lt;/Q&gt;&lt;R&gt;1&lt;/R&gt;&lt;C&gt;1&lt;/C&gt;&lt;D xsi:type="xsd:double"&gt;15.36&lt;/D&gt;&lt;/FQL&gt;&lt;FQL&gt;&lt;Q&gt;AUDUSD^FG_PRICE(43315)&lt;/Q&gt;&lt;R&gt;1&lt;/R&gt;&lt;C&gt;1&lt;/C&gt;&lt;D xsi:type="xsd:double"&gt;0.74015003&lt;/D&gt;&lt;/FQL&gt;&lt;FQL&gt;&lt;Q&gt;CA-FDS^FG_PRICE(43318)&lt;/Q&gt;&lt;R&gt;1&lt;/R&gt;&lt;C&gt;1&lt;/C&gt;&lt;D xsi:type="xsd:double"&gt;6040&lt;/D&gt;&lt;/FQL&gt;&lt;FQL&gt;&lt;Q&gt;ZS-FDS^FG_PRICE(43318)&lt;/Q&gt;&lt;R&gt;1&lt;/R&gt;&lt;C&gt;1&lt;/C&gt;&lt;D xsi:type="xsd:double"&gt;2586&lt;/D&gt;&lt;/FQL&gt;&lt;FQL&gt;&lt;Q&gt;PB-FDS^FG_PRICE(43318)&lt;/Q&gt;&lt;R&gt;1&lt;/R&gt;&lt;C&gt;1&lt;/C&gt;&lt;D xsi:type="xsd:double"&gt;2073&lt;/D&gt;&lt;/FQL&gt;&lt;FQL&gt;&lt;Q&gt;NYGOLD-FDS^FG_PRICE(43318)&lt;/Q&gt;&lt;R&gt;1&lt;/R&gt;&lt;C&gt;1&lt;/C&gt;&lt;D xsi:type="xsd:double"&gt;1208.6&lt;/D&gt;&lt;/FQL&gt;&lt;FQL&gt;&lt;Q&gt;SLVR-FDS^FG_PRICE(43318)&lt;/Q&gt;&lt;R&gt;1&lt;/R&gt;&lt;C&gt;1&lt;/C&gt;&lt;D xsi:type="xsd:double"&gt;15.345&lt;/D&gt;&lt;/FQL&gt;&lt;FQL&gt;&lt;Q&gt;AUDUSD^FG_PRICE(43318)&lt;/Q&gt;&lt;R&gt;1&lt;/R&gt;&lt;C&gt;1&lt;/C&gt;&lt;D xsi:type="xsd:double"&gt;0.73885&lt;/D&gt;&lt;/FQL&gt;&lt;FQL&gt;&lt;Q&gt;CA-FDS^FG_PRICE(43319)&lt;/Q&gt;&lt;R&gt;1&lt;/R&gt;&lt;C&gt;1&lt;/C&gt;&lt;D xsi:type="xsd:double"&gt;6132&lt;/D&gt;&lt;/FQL&gt;&lt;FQL&gt;&lt;Q&gt;ZS-FDS^FG_PRICE(43319)&lt;/Q&gt;&lt;R&gt;1&lt;/R&gt;&lt;C&gt;1&lt;/C&gt;&lt;D xsi:type="xsd:double"&gt;2648&lt;/D&gt;&lt;/FQL&gt;&lt;FQL&gt;&lt;Q&gt;PB-FDS^FG_PRICE(43319)&lt;/Q&gt;&lt;R&gt;1&lt;/R&gt;&lt;C&gt;1&lt;/C&gt;&lt;D xsi:type="xsd:double"&gt;2122.5&lt;/D&gt;&lt;/FQL&gt;&lt;FQL&gt;&lt;Q&gt;NYGOLD-FDS^FG_PRICE(43319)&lt;/Q&gt;&lt;R&gt;1&lt;/R&gt;&lt;C&gt;1&lt;/C&gt;&lt;D xsi:type="xsd:double"&gt;1209.6&lt;/D&gt;&lt;/FQL&gt;&lt;FQL&gt;&lt;Q&gt;SLVR-FDS^FG_PRICE(43319)&lt;/Q&gt;&lt;R&gt;1&lt;/R&gt;&lt;C&gt;1&lt;/C&gt;&lt;D xsi:type="xsd:double"&gt;15.465&lt;/D&gt;&lt;/FQL&gt;&lt;FQL&gt;&lt;Q&gt;AUDUSD^FG_PRICE(43319)&lt;/Q&gt;&lt;R&gt;1&lt;/R&gt;&lt;C&gt;1&lt;/C&gt;&lt;D xsi:type="xsd:double"&gt;0.74235004&lt;/D&gt;&lt;/FQL&gt;&lt;FQL&gt;&lt;Q&gt;CA-FDS^FG_PRICE(43320)&lt;/Q&gt;&lt;R&gt;1&lt;/R&gt;&lt;C&gt;1&lt;/C&gt;&lt;D xsi:type="xsd:double"&gt;6113&lt;/D&gt;&lt;/FQL&gt;&lt;FQL&gt;&lt;Q&gt;ZS-FDS^FG_PRICE(43320)&lt;/Q&gt;&lt;R&gt;1&lt;/R&gt;&lt;C&gt;1&lt;/C&gt;&lt;D xsi:type="xsd:double"&gt;2656&lt;/D&gt;&lt;/FQL&gt;&lt;FQL&gt;&lt;Q&gt;PB-FDS^FG_PRICE(43320)&lt;/Q&gt;&lt;R&gt;1&lt;/R&gt;&lt;C&gt;1&lt;/C&gt;&lt;D xsi:type="xsd:double"&gt;2131&lt;/D&gt;&lt;/FQL&gt;&lt;FQL&gt;&lt;Q&gt;NYGOLD-FDS^FG_PRICE(43320)&lt;/Q&gt;&lt;R&gt;1&lt;/R&gt;&lt;C&gt;1&lt;/C&gt;&lt;D xsi:type="xsd:double"&gt;1212.6&lt;/D&gt;&lt;/FQL&gt;&lt;FQL&gt;&lt;Q&gt;SLVR-FDS^FG_PRICE(43320)&lt;/Q&gt;&lt;R&gt;1&lt;/R&gt;&lt;C&gt;1&lt;/C&gt;&lt;D xsi:type="xsd:double"&gt;15.345&lt;/D&gt;&lt;/FQL&gt;&lt;FQL&gt;&lt;Q&gt;AUDUSD^FG_PRICE(43320)&lt;/Q&gt;&lt;R&gt;1&lt;/R&gt;&lt;C&gt;1&lt;/C&gt;&lt;D xsi:type="xsd:double"&gt;0.7421&lt;/D&gt;&lt;/FQL&gt;&lt;FQL&gt;&lt;Q&gt;CA-FDS^FG_PRICE(43321)&lt;/Q&gt;&lt;R&gt;1&lt;/R&gt;&lt;C&gt;1&lt;/C&gt;&lt;D xsi:type="xsd:double"&gt;6247&lt;/D&gt;&lt;/FQL&gt;&lt;FQL&gt;&lt;Q&gt;ZS-FDS^FG_PRICE(43321)&lt;/Q&gt;&lt;R&gt;1&lt;/R&gt;&lt;C&gt;1&lt;/C&gt;&lt;D xsi:type="xsd:double"&gt;2684.5&lt;/D&gt;&lt;/FQL&gt;&lt;FQL&gt;&lt;Q&gt;PB-FDS^FG_PRICE(43321)&lt;/Q&gt;&lt;R&gt;1&lt;/R&gt;&lt;C&gt;1&lt;/C&gt;&lt;D xsi:type="xsd:double"&gt;2136.5&lt;/D&gt;&lt;/FQL&gt;&lt;FQL&gt;&lt;Q&gt;NYGOLD-FDS^FG_PRICE(43321)&lt;/Q&gt;&lt;R&gt;1&lt;/R&gt;&lt;C&gt;1&lt;/C&gt;&lt;D xsi:type="xsd:double"&gt;1211.9&lt;/D&gt;&lt;/FQL&gt;&lt;FQL&gt;&lt;Q&gt;SLVR-FDS^FG_PRICE(43321)&lt;/Q&gt;&lt;R&gt;1&lt;/R&gt;&lt;C&gt;1&lt;/C&gt;&lt;D xsi:type="xsd:double"&gt;15.48&lt;/D&gt;&lt;/FQL&gt;&lt;FQL&gt;&lt;Q&gt;AUDUSD^FG_PRICE(43321)&lt;/Q&gt;&lt;R&gt;1&lt;/R&gt;&lt;C&gt;1&lt;/C&gt;&lt;D xsi:type="xsd:double"&gt;0.73985&lt;/D&gt;&lt;/FQL&gt;&lt;FQL&gt;&lt;Q&gt;CA-FDS^FG_PRICE(43322)&lt;/Q&gt;&lt;R&gt;1&lt;/R&gt;&lt;C&gt;1&lt;/C&gt;&lt;D xsi:type="xsd:double"&gt;6120&lt;/D&gt;&lt;/FQL&gt;&lt;FQL&gt;&lt;Q&gt;ZS-FDS^FG_PRICE(43322)&lt;/Q&gt;&lt;R&gt;1&lt;/R&gt;&lt;C&gt;1&lt;/C&gt;&lt;D xsi:type="xsd:double"&gt;2552.5&lt;/D&gt;&lt;/FQL&gt;&lt;FQL&gt;&lt;Q&gt;PB-FDS^FG_PRICE(43322)&lt;/Q&gt;&lt;R&gt;1&lt;/R&gt;&lt;C&gt;1&lt;/C&gt;&lt;D xsi:type="xsd:double"&gt;2092&lt;/D&gt;&lt;/FQL&gt;&lt;FQL&gt;&lt;Q&gt;NYGOLD-FDS^FG_PRICE(43322)&lt;/Q&gt;&lt;R&gt;1&lt;/R&gt;&lt;C&gt;1&lt;/C&gt;&lt;D xsi:type="xsd:double"&gt;1211.1&lt;/D&gt;&lt;/FQL&gt;&lt;FQL&gt;&lt;Q&gt;SLVR-FDS^FG_PRICE(43322)&lt;/Q&gt;&lt;R&gt;1&lt;/R&gt;&lt;C&gt;1&lt;/C&gt;&lt;D xsi:type="xsd:double"&gt;15.375&lt;/D&gt;&lt;/FQL&gt;&lt;FQL&gt;&lt;Q&gt;AUDUSD^FG_PRICE(43322)&lt;/Q&gt;&lt;R&gt;1&lt;/R&gt;&lt;C&gt;1&lt;/C&gt;&lt;D xsi:type="xsd:double"&gt;0.73205&lt;/D&gt;&lt;/FQL&gt;&lt;FQL&gt;&lt;Q&gt;CA-FDS^FG_PRICE(43325)&lt;/Q&gt;&lt;R&gt;1&lt;/R&gt;&lt;C&gt;1&lt;/C&gt;&lt;D xsi:type="xsd:double"&gt;6081&lt;/D&gt;&lt;/FQL&gt;&lt;FQL&gt;&lt;Q&gt;ZS-FDS^FG_PRICE(43325)&lt;/Q&gt;&lt;R&gt;1&lt;/R&gt;&lt;C&gt;1&lt;/C&gt;&lt;D xsi:type="xsd:double"&gt;2492.5&lt;/D&gt;&lt;/FQL&gt;&lt;FQL&gt;&lt;Q&gt;PB-FDS^FG_PRICE(43325)&lt;/Q&gt;&lt;R&gt;1&lt;/R&gt;&lt;C&gt;1&lt;/C&gt;&lt;D xsi:type="xsd:double"&gt;2070&lt;/D&gt;&lt;/FQL&gt;&lt;FQL&gt;&lt;Q&gt;NYGOLD-FDS^FG_PRICE(43325)&lt;/Q&gt;&lt;R&gt;1&lt;/R&gt;&lt;C&gt;1&lt;/C&gt;&lt;D xsi:type="xsd:double"&gt;1191.3&lt;/D&gt;&lt;/FQL&gt;&lt;FQL&gt;&lt;Q&gt;SLVR-FDS^FG_PRICE(43325)&lt;/Q&gt;&lt;R&gt;1&lt;/R&gt;&lt;C&gt;1&lt;/C&gt;&lt;D xsi:type="xsd:double"&gt;15.185&lt;/D&gt;&lt;/FQL&gt;&lt;FQL&gt;&lt;Q&gt;AUDUSD^FG_PRICE(43325)&lt;/Q&gt;&lt;R&gt;1&lt;/R&gt;&lt;C&gt;1&lt;/C&gt;&lt;D xsi:type="xsd:double"&gt;0.72845&lt;/D&gt;&lt;/FQL&gt;&lt;FQL&gt;&lt;Q&gt;CA-FDS^FG_PRICE(43326)&lt;/Q&gt;&lt;R&gt;1&lt;/R&gt;&lt;C&gt;1&lt;/C&gt;&lt;D xsi:type="xsd:double"&gt;6059&lt;/D&gt;&lt;/FQL&gt;&lt;FQL&gt;&lt;Q&gt;ZS-FDS^FG_PRICE(43326)&lt;/Q&gt;&lt;R&gt;1&lt;/R&gt;&lt;C&gt;1&lt;/C&gt;&lt;D xsi:type="xsd:double"&gt;2458&lt;/D&gt;&lt;/FQL&gt;&lt;FQL&gt;&lt;Q&gt;PB-FDS^FG_PRICE(43326)&lt;/Q&gt;&lt;R&gt;1&lt;/R&gt;&lt;C&gt;1&lt;/C&gt;&lt;D xsi:type="xsd:double"&gt;2090&lt;/D&gt;&lt;/FQL&gt;&lt;FQL&gt;&lt;Q&gt;NYGOLD-FDS^FG_PRICE(43326)&lt;/Q&gt;&lt;R&gt;1&lt;/R&gt;&lt;C&gt;1&lt;/C&gt;&lt;D xsi:type="xsd:double"&gt;1193&lt;/D&gt;&lt;/FQL&gt;&lt;FQL&gt;&lt;Q&gt;SLVR-FDS^FG_PRICE(43326)&lt;/Q&gt;&lt;R&gt;1&lt;/R&gt;&lt;C&gt;1&lt;/C&gt;&lt;D xsi:type="xsd:double"&gt;15.035&lt;/D&gt;&lt;/FQL&gt;&lt;FQL&gt;&lt;Q&gt;AUDUSD^FG_PRICE(43326)&lt;/Q&gt;&lt;R&gt;1&lt;/R&gt;&lt;C&gt;1&lt;/C&gt;&lt;D xsi:type="xsd:double"&gt;0.7257&lt;/D&gt;&lt;/FQL&gt;&lt;FQL&gt;&lt;Q&gt;CA-FDS^FG_PRICE(43327)&lt;/Q&gt;&lt;R&gt;1&lt;/R&gt;&lt;C&gt;1&lt;/C&gt;&lt;D xsi:type="xsd:double"&gt;5843&lt;/D&gt;&lt;/FQL&gt;&lt;FQL&gt;&lt;Q&gt;ZS-FDS^FG_PRICE(43327)&lt;/Q&gt;&lt;R&gt;1&lt;/R&gt;&lt;C&gt;1&lt;/C&gt;&lt;D xsi:type="xsd:double"&gt;2325&lt;/D&gt;&lt;/FQL&gt;&lt;FQL&gt;&lt;Q&gt;PB-FDS^FG_PRICE(43327)&lt;/Q&gt;&lt;R&gt;1&lt;/R&gt;&lt;C&gt;1&lt;/C&gt;&lt;D xsi:type="xsd:double"&gt;1992&lt;/D&gt;&lt;/FQL&gt;&lt;FQL&gt;&lt;Q&gt;NYGOLD-FDS^FG_PRICE(43327)&lt;/Q&gt;&lt;R&gt;1&lt;/R&gt;&lt;C&gt;1&lt;/C&gt;&lt;D xsi:type="xsd:double"&gt;1177.5&lt;/D&gt;&lt;/FQL&gt;&lt;FQL&gt;&lt;Q&gt;SLVR-FDS^FG_PRICE(43327)&lt;/Q&gt;&lt;R&gt;1&lt;/R&gt;&lt;C&gt;1&lt;/C&gt;&lt;D xsi:type="xsd:double"&gt;14.825&lt;/D&gt;&lt;/FQL&gt;&lt;FQL&gt;&lt;Q&gt;AUDUSD^FG_PRICE(43327)&lt;/Q&gt;&lt;R&gt;1&lt;/R&gt;&lt;C&gt;1&lt;/C&gt;&lt;D xsi:type="xsd:double"&gt;0.72205&lt;/D&gt;&lt;/FQL&gt;&lt;FQL&gt;&lt;Q&gt;CA-FDS^FG_PRICE(43328)&lt;/Q&gt;&lt;R&gt;1&lt;/R&gt;&lt;C&gt;1&lt;/C&gt;&lt;D xsi:type="xsd:double"&gt;5860&lt;/D&gt;&lt;/FQL&gt;&lt;FQL&gt;&lt;Q&gt;ZS-FDS^FG_PRICE(43328)&lt;/Q&gt;&lt;R&gt;1&lt;/R&gt;&lt;C&gt;1&lt;/C&gt;&lt;D xsi:type="xsd:double"&gt;2338&lt;/D&gt;&lt;/FQL&gt;&lt;FQL&gt;&lt;Q&gt;PB-FDS^FG_PRICE(43328)&lt;/Q&gt;&lt;R&gt;1&lt;/R&gt;&lt;C&gt;1&lt;/C&gt;&lt;D xsi:type="xsd:double"&gt;2002&lt;/D&gt;&lt;/FQL&gt;&lt;FQL&gt;&lt;Q&gt;NYGOLD-FDS^FG_PRICE(43328)&lt;/Q&gt;&lt;R&gt;1&lt;/R&gt;&lt;C&gt;1&lt;/C&gt;&lt;D xsi:type="xsd:double"&gt;1176.2&lt;/D&gt;&lt;/FQL&gt;&lt;FQL&gt;&lt;Q&gt;SLVR-FDS^FG_PRICE(43328)&lt;/Q&gt;&lt;R&gt;1&lt;/R&gt;&lt;C&gt;1&lt;/C&gt;&lt;D xsi:type="xsd:double"&gt;14.605&lt;/D&gt;&lt;/FQL&gt;&lt;FQL&gt;&lt;Q&gt;AUDUSD^FG_PRICE(43328)&lt;/Q&gt;&lt;R&gt;1&lt;/R&gt;&lt;C&gt;1&lt;/C&gt;&lt;D xsi:type="xsd:double"&gt;0.72735&lt;/D&gt;&lt;/FQL&gt;&lt;FQL&gt;&lt;Q&gt;CA-FDS^FG_PRICE(43329)&lt;/Q&gt;&lt;R&gt;1&lt;/R&gt;&lt;C&gt;1&lt;/C&gt;&lt;D xsi:type="xsd:double"&gt;5844&lt;/D&gt;&lt;/FQL&gt;&lt;FQL&gt;&lt;Q&gt;ZS-FDS^FG_PRICE(43329)&lt;/Q&gt;&lt;R&gt;1&lt;/R&gt;&lt;C&gt;1&lt;/C&gt;&lt;D xsi:type="xsd:double"&gt;2360&lt;/D&gt;&lt;/FQL&gt;&lt;FQL&gt;&lt;Q&gt;PB-FDS^FG_PRICE(43329)&lt;/Q&gt;&lt;R&gt;1&lt;/R&gt;&lt;C&gt;1&lt;/C&gt;&lt;D xsi:type="xsd:double"&gt;1977&lt;/D&gt;&lt;/FQL&gt;&lt;FQL&gt;&lt;Q&gt;NYGOLD-FDS^FG_PRICE(43329)&lt;/Q&gt;&lt;R&gt;1&lt;/R&gt;&lt;C&gt;1&lt;/C&gt;&lt;D xsi:type="xsd:double"&gt;1176.5&lt;/D&gt;&lt;/FQL&gt;&lt;FQL&gt;&lt;Q&gt;SLVR-FDS^FG_PRICE(43329)&lt;/Q&gt;&lt;R&gt;1&lt;/R&gt;&lt;C&gt;1&lt;/C&gt;&lt;D xsi:type="xsd:double"&gt;14.66&lt;/D&gt;&lt;/FQL&gt;&lt;FQL&gt;&lt;Q&gt;AUDUSD^FG_PRICE(43329)&lt;/Q&gt;&lt;R&gt;1&lt;/R&gt;&lt;C&gt;1&lt;/C&gt;&lt;D xsi:type="xsd:double"&gt;0.72805&lt;/D&gt;&lt;/FQL&gt;&lt;FQL&gt;&lt;Q&gt;CA-FDS^FG_PRICE(43332)&lt;/Q&gt;&lt;R&gt;1&lt;/R&gt;&lt;C&gt;1&lt;/C&gt;&lt;D xsi:type="xsd:double"&gt;5963&lt;/D&gt;&lt;/FQL&gt;&lt;FQL&gt;&lt;Q&gt;ZS-FDS^FG_PRICE(43332)&lt;/Q&gt;&lt;R&gt;1&lt;/R&gt;&lt;C&gt;1&lt;/C&gt;&lt;D xsi:type="xsd:double"&gt;2382&lt;/D&gt;&lt;/FQL&gt;&lt;FQL&gt;&lt;Q&gt;PB-FDS^FG_PRICE(43332)&lt;/Q&gt;&lt;R&gt;1&lt;/R&gt;&lt;C&gt;1&lt;/C&gt;&lt;D xsi:type="xsd:double"&gt;1997&lt;/D&gt;&lt;/FQL&gt;&lt;FQL&gt;&lt;Q&gt;NYGOLD-FDS^FG_PRICE(43332)&lt;/Q&gt;&lt;R&gt;1&lt;/R&gt;&lt;C&gt;1&lt;/C&gt;&lt;D xsi:type="xsd:double"&gt;1186.8&lt;/D&gt;&lt;/FQL&gt;&lt;FQL&gt;&lt;Q&gt;SLVR-FDS^FG_PRICE(43332)&lt;/Q&gt;&lt;R&gt;1&lt;/R&gt;&lt;C&gt;1&lt;/C&gt;&lt;D xsi:type="xsd:double"&gt;14.755&lt;/D&gt;&lt;/FQL&gt;&lt;FQL&gt;&lt;Q&gt;AUDUSD^FG_PRICE(43332)&lt;/Q&gt;&lt;R&gt;1&lt;/R&gt;&lt;C&gt;1&lt;/C&gt;&lt;D xsi:type="xsd:double"&gt;0.73065&lt;/D&gt;&lt;/FQL&gt;&lt;FQL&gt;&lt;Q&gt;CA-FDS^FG_PRICE(43333)&lt;/Q&gt;&lt;R&gt;1&lt;/R&gt;&lt;C&gt;1&lt;/C&gt;&lt;D xsi:type="xsd:double"&gt;6025.5&lt;/D&gt;&lt;/FQL&gt;&lt;FQL&gt;&lt;Q&gt;ZS-FDS^FG_PRICE(43333)&lt;/Q&gt;&lt;R&gt;1&lt;/R&gt;&lt;C&gt;1&lt;/C&gt;&lt;D xsi:type="xsd:double"&gt;2434&lt;/D&gt;&lt;/FQL&gt;&lt;FQL&gt;&lt;Q&gt;PB-FDS^FG_PRICE(43333)&lt;/Q&gt;&lt;R&gt;1&lt;/R&gt;&lt;C&gt;1&lt;/C&gt;&lt;D xsi:type="xsd:double"&gt;1999&lt;/D&gt;&lt;/FQL&gt;&lt;FQL&gt;&lt;Q&gt;NYGOLD-FDS^FG_PRICE(43333)&lt;/Q&gt;&lt;R&gt;1&lt;/R&gt;&lt;C&gt;1&lt;/C&gt;&lt;D xsi:type="xsd:double"&gt;1192.6&lt;/D&gt;&lt;/FQL&gt;&lt;FQL&gt;&lt;Q&gt;SLVR-FDS^FG_PRICE(43333)&lt;/Q&gt;&lt;R&gt;1&lt;/R&gt;&lt;C&gt;1&lt;/C&gt;&lt;D xsi:type="xsd:double"&gt;14.785&lt;/D&gt;&lt;/FQL&gt;&lt;FQL&gt;&lt;Q&gt;AUDUSD^FG_PRICE(43333)&lt;/Q&gt;&lt;R&gt;1&lt;/R&gt;&lt;C&gt;1&lt;/C&gt;&lt;D xsi:type="xsd:double"&gt;0.73475003&lt;/D&gt;&lt;/FQL&gt;&lt;FQL&gt;&lt;Q&gt;CA-FDS^FG_PRICE(43334)&lt;/Q&gt;&lt;R&gt;1&lt;/R&gt;&lt;C&gt;1&lt;/C&gt;&lt;D xsi:type="xsd:double"&gt;6000&lt;/D&gt;&lt;/FQL&gt;&lt;FQL&gt;&lt;Q&gt;ZS-FDS^FG_PRICE(43334)&lt;/Q&gt;&lt;R&gt;1&lt;/R&gt;&lt;C&gt;1&lt;/C&gt;&lt;D xsi:type="xsd:double"&gt;2439&lt;/D&gt;&lt;/FQL&gt;&lt;FQL&gt;&lt;Q&gt;PB-FDS^FG_PRICE(43334)&lt;/Q&gt;&lt;R&gt;1&lt;/R&gt;&lt;C&gt;1&lt;/C&gt;&lt;D xsi:type="xsd:double"&gt;1998&lt;/D&gt;&lt;/FQL&gt;&lt;FQL&gt;&lt;Q&gt;NYGOLD-FDS^FG_PRICE(43334)&lt;/Q&gt;&lt;R&gt;1&lt;/R&gt;&lt;C&gt;1&lt;/C&gt;&lt;D xsi:type="xsd:double"&gt;1196.3&lt;/D&gt;&lt;/FQL&gt;&lt;FQL&gt;&lt;Q&gt;SLVR-FDS^FG_PRICE(43334)&lt;/Q&gt;&lt;R&gt;1&lt;/R&gt;&lt;C&gt;1&lt;/C&gt;&lt;D xsi:type="xsd:double"&gt;14.81&lt;/D&gt;&lt;/FQL&gt;&lt;FQL&gt;&lt;Q&gt;AUDUSD^FG_PRICE(43334)&lt;/Q&gt;&lt;R&gt;1&lt;/R&gt;&lt;C&gt;1&lt;/C&gt;&lt;D xsi:type="xsd:double"&gt;0.73515004&lt;/D&gt;&lt;/FQL&gt;&lt;FQL&gt;&lt;Q&gt;CA-FDS^FG_PRICE(43335)&lt;/Q&gt;&lt;R&gt;1&lt;/R&gt;&lt;C&gt;1&lt;/C&gt;&lt;D xsi:type="xsd:double"&gt;5910.5&lt;/D&gt;&lt;/FQL&gt;&lt;FQL&gt;&lt;Q&gt;ZS-FDS^FG_PRICE(43335)&lt;/Q&gt;&lt;R&gt;1&lt;/R&gt;&lt;C&gt;1&lt;/C&gt;&lt;D xsi:type="xsd:double"&gt;2442&lt;/D&gt;&lt;/FQL&gt;&lt;FQL&gt;&lt;Q&gt;PB-FDS^FG_PRICE(43335)&lt;/Q&gt;&lt;R&gt;1&lt;/R&gt;&lt;C&gt;1&lt;/C&gt;&lt;D xsi:type="xsd:double"&gt;2006&lt;/D&gt;&lt;/FQL&gt;&lt;FQL&gt;&lt;Q&gt;NYGOLD-FDS^FG_PRICE(43335)&lt;/Q&gt;&lt;R&gt;1&lt;/R&gt;&lt;C&gt;1&lt;/C&gt;&lt;D xsi:type="xsd:double"&gt;1187&lt;/D&gt;&lt;/FQL&gt;&lt;FQL&gt;&lt;Q&gt;SLVR-FDS^FG_PRICE(43335)&lt;/Q&gt;&lt;R&gt;1&lt;/R&gt;&lt;C&gt;1&lt;/C&gt;&lt;D xsi:type="xsd:double"&gt;14.625&lt;/D&gt;&lt;/FQL&gt;&lt;FQL&gt;&lt;Q&gt;AUDUSD^FG_PRICE(43335)&lt;/Q&gt;&lt;R&gt;1&lt;/R&gt;&lt;C&gt;1&lt;/C&gt;&lt;D xsi:type="xsd:double"&gt;0.7276&lt;/D&gt;&lt;/FQL&gt;&lt;FQL&gt;&lt;Q&gt;CA-FDS^FG_PRICE(43336)&lt;/Q&gt;&lt;R&gt;1&lt;/R&gt;&lt;C&gt;1&lt;/C&gt;&lt;D xsi:type="xsd:double"&gt;6001&lt;/D&gt;&lt;/FQL&gt;&lt;FQL&gt;&lt;Q&gt;ZS-FDS^FG_PRICE(43336)&lt;/Q&gt;&lt;R&gt;1&lt;/R&gt;&lt;C&gt;1&lt;/C&gt;&lt;D xsi:type="xsd:double"&gt;2508&lt;/D&gt;&lt;/FQL&gt;&lt;FQL&gt;&lt;Q&gt;PB-FDS^FG_PRICE(43336)&lt;/Q&gt;&lt;R&gt;1&lt;/R&gt;&lt;C&gt;1&lt;/C&gt;&lt;D xsi:type="xsd:double"&gt;2079&lt;/D&gt;&lt;/FQL&gt;&lt;FQL&gt;&lt;Q&gt;NYGOLD-FDS^FG_PRICE(43336)&lt;/Q&gt;&lt;R&gt;1&lt;/R&gt;&lt;C&gt;1&lt;/C&gt;&lt;D xsi:type="xsd:double"&gt;1206.3&lt;/D&gt;&lt;/FQL&gt;&lt;FQL&gt;&lt;Q&gt;SLVR-FDS^FG_PRICE(43336)&lt;/Q&gt;&lt;R&gt;1&lt;/R&gt;&lt;C&gt;1&lt;/C&gt;&lt;D xsi:type="xsd:double"&gt;14.62&lt;/D&gt;&lt;/FQL&gt;&lt;FQL&gt;&lt;Q&gt;AUDUSD^FG_PRICE(43336)&lt;/Q&gt;&lt;R&gt;1&lt;/R&gt;&lt;C&gt;1&lt;/C&gt;&lt;D xsi:type="xsd:double"&gt;0.73295&lt;/D&gt;&lt;/FQL&gt;&lt;FQL&gt;&lt;Q&gt;CA-FDS^FG_PRICE(43339)&lt;/Q&gt;&lt;R&gt;1&lt;/R&gt;&lt;C&gt;1&lt;/C&gt;&lt;D xsi:type="xsd:double"&gt;6001&lt;/D&gt;&lt;/FQL&gt;&lt;FQL&gt;&lt;Q&gt;ZS-FDS^FG_PRICE(43339)&lt;/Q&gt;&lt;R&gt;1&lt;/R&gt;&lt;C&gt;1&lt;/C&gt;&lt;D xsi:type="xsd:double"&gt;2508&lt;/D&gt;&lt;/FQL&gt;&lt;FQL&gt;&lt;Q&gt;PB-FDS^FG_PRICE(43339)&lt;/Q&gt;&lt;R&gt;1&lt;/R&gt;&lt;C&gt;1&lt;/C&gt;&lt;D xsi:type="xsd:double"&gt;2079&lt;/D&gt;&lt;/FQL&gt;&lt;FQL&gt;&lt;Q&gt;NYGOLD-FDS^FG_PRICE(43339)&lt;/Q&gt;&lt;R&gt;1&lt;/R&gt;&lt;C&gt;1&lt;/C&gt;&lt;D xsi:type="xsd:double"&gt;1209&lt;/D&gt;&lt;/FQL&gt;&lt;FQL&gt;&lt;Q&gt;SLVR-FDS^FG_PRICE(43339)&lt;/Q&gt;&lt;R&gt;1&lt;/R&gt;&lt;C&gt;1&lt;/C&gt;&lt;D xsi:type="xsd:double"&gt;14.62&lt;/D&gt;&lt;/FQL&gt;&lt;FQL&gt;&lt;Q&gt;AUDUSD^FG_PRICE(43339)&lt;/Q&gt;&lt;R&gt;1&lt;/R&gt;&lt;C&gt;1&lt;/C&gt;&lt;D xsi:type="xsd:double"&gt;0.73465&lt;/D&gt;&lt;/FQL&gt;&lt;FQL&gt;&lt;Q&gt;CA-FDS^FG_PRICE(43340)&lt;/Q&gt;&lt;R&gt;1&lt;/R&gt;&lt;C&gt;1&lt;/C&gt;&lt;D xsi:type="xsd:double"&gt;6118&lt;/D&gt;&lt;/FQL&gt;&lt;FQL&gt;&lt;Q&gt;ZS-FDS^FG_PRICE(43340)&lt;/Q&gt;&lt;R&gt;1&lt;/R&gt;&lt;C&gt;1&lt;/C&gt;&lt;D xsi:type="xsd:double"&gt;2535&lt;/D&gt;&lt;/FQL&gt;&lt;FQL&gt;&lt;Q&gt;PB-FDS^FG_PRICE(43340)&lt;/Q&gt;&lt;R&gt;1&lt;/R&gt;&lt;C&gt;1&lt;/C&gt;&lt;D xsi:type="xsd:double"&gt;2069&lt;/D&gt;&lt;/FQL&gt;&lt;FQL&gt;&lt;Q&gt;NYGOLD-FDS^FG_PRICE(43340)&lt;/Q&gt;&lt;R&gt;1&lt;/R&gt;&lt;C&gt;1&lt;/C&gt;&lt;D xsi:type="xsd:double"&gt;1207.4&lt;/D&gt;&lt;/FQL&gt;&lt;FQL&gt;&lt;Q&gt;SLVR-FDS^FG_PRICE(43340)&lt;/Q&gt;&lt;R&gt;1&lt;/R&gt;&lt;C&gt;1&lt;/C&gt;&lt;D xsi:type="xsd:double"&gt;14.9&lt;/D&gt;&lt;/FQL&gt;&lt;FQL&gt;&lt;Q&gt;AUDUSD^FG_PRICE(43340)&lt;/Q&gt;&lt;R&gt;1&lt;/R&gt;&lt;C&gt;1&lt;/C&gt;&lt;D xsi:type="xsd:double"&gt;0.73455&lt;/D&gt;&lt;/FQL&gt;&lt;FQL&gt;&lt;Q&gt;CA-FDS^FG_PRICE(43341)&lt;/Q&gt;&lt;R&gt;1&lt;/R&gt;&lt;C&gt;1&lt;/C&gt;&lt;D xsi:type="xsd:double"&gt;6065&lt;/D&gt;&lt;/FQL&gt;&lt;FQL&gt;&lt;Q&gt;ZS-FDS^FG_PRICE(43341)&lt;/Q&gt;&lt;R&gt;1&lt;/R&gt;&lt;C&gt;1&lt;/C&gt;&lt;D xsi:type="xsd:double"&gt;2506&lt;/D&gt;&lt;/FQL&gt;&lt;FQL&gt;&lt;Q&gt;PB-FDS^FG_PRICE(43341)&lt;/Q&gt;&lt;R&gt;1&lt;/R&gt;&lt;C&gt;1&lt;/C&gt;&lt;D xsi:type="xsd:double"&gt;2065.5&lt;/D&gt;&lt;/FQL&gt;&lt;FQL&gt;&lt;Q&gt;NYGOLD-FDS^FG_PRICE(43341)&lt;/Q&gt;&lt;R&gt;1&lt;/R&gt;&lt;C&gt;1&lt;/C&gt;&lt;D xsi:type="xsd:double"&gt;1204.5&lt;/D&gt;&lt;/FQL&gt;&lt;FQL&gt;&lt;Q&gt;SLVR-FDS^FG_PRICE(43341)&lt;/Q&gt;&lt;R&gt;1&lt;/R&gt;&lt;C&gt;1&lt;/C&gt;&lt;D xsi:type="xsd:double"&gt;14.69&lt;/D&gt;&lt;/FQL&gt;&lt;FQL&gt;&lt;Q&gt;AUDUSD^FG_PRICE(43341)&lt;/Q&gt;&lt;R&gt;1&lt;/R&gt;&lt;C&gt;1&lt;/C&gt;&lt;D xsi:type="xsd:double"&gt;0.7291&lt;/D&gt;&lt;/FQL&gt;&lt;FQL&gt;&lt;Q&gt;CA-FDS^FG_PRICE(43342)&lt;/Q&gt;&lt;R&gt;1&lt;/R&gt;&lt;C&gt;1&lt;/C&gt;&lt;D xsi:type="xsd:double"&gt;6066.5&lt;/D&gt;&lt;/FQL&gt;&lt;FQL&gt;&lt;Q&gt;ZS-FDS^FG_PRICE(43342)&lt;/Q&gt;&lt;R&gt;1&lt;/R&gt;&lt;C&gt;1&lt;/C&gt;&lt;D xsi:type="xsd:double"&gt;2485&lt;/D&gt;&lt;/FQL&gt;&lt;FQL&gt;&lt;Q&gt;PB-FDS^FG_PRICE(43342)&lt;/Q&gt;&lt;R&gt;1&lt;/R&gt;&lt;C&gt;1&lt;/C&gt;&lt;D xsi:type="xsd:double"&gt;2071&lt;/D&gt;&lt;/FQL&gt;&lt;FQL&gt;&lt;Q&gt;NYGOLD-FDS^FG_PRICE(43342)&lt;/Q&gt;&lt;R&gt;1&lt;/R&gt;&lt;C&gt;1&lt;/C&gt;&lt;D xsi:type="xsd:double"&gt;1197.7&lt;/D&gt;&lt;/FQL&gt;&lt;FQL&gt;&lt;Q&gt;SLVR-FDS^FG_PRICE(43342)&lt;/Q&gt;&lt;R&gt;1&lt;/R&gt;&lt;C&gt;1&lt;/C&gt;&lt;D xsi:type="xsd:double"&gt;14.665&lt;/D&gt;&lt;/FQL&gt;&lt;FQL&gt;&lt;Q&gt;AUDUSD^FG_PRICE(43342)&lt;/Q&gt;&lt;R&gt;1&lt;/R&gt;&lt;C&gt;1&lt;/C&gt;&lt;D xsi:type="xsd:double"&gt;0.72845&lt;/D&gt;&lt;/FQL&gt;&lt;FQL&gt;&lt;Q&gt;CA-FDS^FG_PRICE(43343)&lt;/Q&gt;&lt;R&gt;1&lt;/R&gt;&lt;C&gt;1&lt;/C&gt;&lt;D xsi:type="xsd:double"&gt;6019&lt;/D&gt;&lt;/FQL&gt;&lt;FQL&gt;&lt;Q&gt;ZS-FDS^FG_PRICE(43343)&lt;/Q&gt;&lt;R&gt;1&lt;/R&gt;&lt;C&gt;1&lt;/C&gt;&lt;D xsi:type="xsd:double"&gt;2504&lt;/D&gt;&lt;/FQL&gt;&lt;FQL&gt;&lt;Q&gt;PB-FDS^FG_PRICE(43343)&lt;/Q&gt;&lt;R&gt;1&lt;/R&gt;&lt;C&gt;1&lt;/C&gt;&lt;D xsi:type="xsd:double"&gt;2062&lt;/D&gt;&lt;/FQL&gt;&lt;FQL&gt;&lt;Q&gt;NYGOLD-FDS^FG_PRICE(43343)&lt;/Q&gt;&lt;R&gt;1&lt;/R&gt;&lt;C&gt;1&lt;/C&gt;&lt;D xsi:type="xsd:double"&gt;1200.3&lt;/D&gt;&lt;/FQL&gt;&lt;FQL&gt;&lt;Q&gt;SLVR-FDS^FG_PRICE(43343)&lt;/Q&gt;&lt;R&gt;1&lt;/R&gt;&lt;C&gt;1&lt;/C&gt;&lt;D xsi:type="xsd:double"&gt;14.655&lt;/D&gt;&lt;/FQL&gt;&lt;FQL&gt;&lt;Q&gt;AUDUSD^FG_PRICE(43343)&lt;/Q&gt;&lt;R&gt;1&lt;/R&gt;&lt;C&gt;1&lt;/C&gt;&lt;D xsi:type="xsd:double"&gt;0.7232&lt;/D&gt;&lt;/FQL&gt;&lt;FQL&gt;&lt;Q&gt;CA-FDS^FG_PRICE(43346)&lt;/Q&gt;&lt;R&gt;1&lt;/R&gt;&lt;C&gt;1&lt;/C&gt;&lt;D xsi:type="xsd:double"&gt;6019&lt;/D&gt;&lt;/FQL&gt;&lt;FQL&gt;&lt;Q&gt;ZS-FDS^FG_PRICE(43346)&lt;/Q&gt;&lt;R&gt;1&lt;/R&gt;&lt;C&gt;1&lt;/C&gt;&lt;D xsi:type="xsd:double"&gt;2504&lt;/D&gt;&lt;/FQL&gt;&lt;FQL&gt;&lt;Q&gt;PB-FDS^FG_PRICE(43346)&lt;/Q&gt;&lt;R&gt;1&lt;/R&gt;&lt;C&gt;1&lt;/C&gt;&lt;D xsi:type="xsd:double"&gt;2062&lt;/D&gt;&lt;/FQL&gt;&lt;FQL&gt;&lt;Q&gt;NYGOLD-FDS^FG_PRICE(43346)&lt;/Q&gt;&lt;R&gt;1&lt;/R&gt;&lt;C&gt;1&lt;/C&gt;&lt;D xsi:type="xsd:double"&gt;1200.3&lt;/D&gt;&lt;/FQL&gt;&lt;FQL&gt;&lt;Q&gt;SLVR-FDS^FG_PRICE(43346)&lt;/Q&gt;&lt;R&gt;1&lt;/R&gt;&lt;C&gt;1&lt;/C&gt;&lt;D xsi:type="xsd:double"&gt;14.655&lt;/D&gt;&lt;/FQL&gt;&lt;FQL&gt;&lt;Q&gt;AUDUSD^FG_PRICE(43346)&lt;/Q&gt;&lt;R&gt;1&lt;/R&gt;&lt;C&gt;1&lt;/C&gt;&lt;D xsi:type="xsd:double"&gt;0.7219&lt;/D&gt;&lt;/FQL&gt;&lt;FQL&gt;&lt;Q&gt;CA-FDS^FG_PRICE(43347)&lt;/Q&gt;&lt;R&gt;1&lt;/R&gt;&lt;C&gt;1&lt;/C&gt;&lt;D xsi:type="xsd:double"&gt;5823&lt;/D&gt;&lt;/FQL&gt;&lt;FQL&gt;&lt;Q&gt;ZS-FDS^FG_PRICE(43347)&lt;/Q&gt;&lt;R&gt;1&lt;/R&gt;&lt;C&gt;1&lt;/C&gt;&lt;D xsi:type="xsd:double"&gt;2435.5&lt;/D&gt;&lt;/FQL&gt;&lt;FQL&gt;&lt;Q&gt;PB-FDS^FG_PRICE(43347)&lt;/Q&gt;&lt;R&gt;1&lt;/R&gt;&lt;C&gt;1&lt;/C&gt;&lt;D xsi:type="xsd:double"&gt;2086&lt;/D&gt;&lt;/FQL&gt;&lt;FQL&gt;&lt;Q&gt;NYGOLD-FDS^FG_PRICE(43347)&lt;/Q&gt;&lt;R&gt;1&lt;/R&gt;&lt;C&gt;1&lt;/C&gt;&lt;D xsi:type="xsd:double"&gt;1192.7&lt;/D&gt;&lt;/FQL&gt;&lt;FQL&gt;&lt;Q&gt;SLVR-FDS^FG_PRICE(43347)&lt;/Q&gt;&lt;R&gt;1&lt;/R&gt;&lt;C&gt;1&lt;/C&gt;&lt;D xsi:type="xsd:double"&gt;14.25&lt;/D&gt;&lt;/FQL&gt;&lt;FQL&gt;&lt;Q&gt;AUDUSD^FG_PRICE(43347)&lt;/Q&gt;&lt;R&gt;1&lt;/R&gt;&lt;C&gt;1&lt;/C&gt;&lt;D xsi:type="xsd:double"&gt;0.71825004&lt;/D&gt;&lt;/FQL&gt;&lt;FQL&gt;&lt;Q&gt;CA-FDS^FG_PRICE(43348)&lt;/Q&gt;&lt;R&gt;1&lt;/R&gt;&lt;C&gt;1&lt;/C&gt;&lt;D xsi:type="xsd:double"&gt;5850&lt;/D&gt;&lt;/FQL&gt;&lt;FQL&gt;&lt;Q&gt;ZS-FDS^FG_PRICE(43348)&lt;/Q&gt;&lt;R&gt;1&lt;/R&gt;&lt;C&gt;1&lt;/C&gt;&lt;D xsi:type="xsd:double"&gt;2436.5&lt;/D&gt;&lt;/FQL&gt;&lt;FQL&gt;&lt;Q&gt;PB-FDS^FG_PRICE(43348)&lt;/Q&gt;&lt;R&gt;1&lt;/R&gt;&lt;C&gt;1&lt;/C&gt;&lt;D xsi:type="xsd:double"&gt;2067&lt;/D&gt;&lt;/FQL&gt;&lt;FQL&gt;&lt;Q&gt;NYGOLD-FDS^FG_PRICE(43348)&lt;/Q&gt;&lt;R&gt;1&lt;/R&gt;&lt;C&gt;1&lt;/C&gt;&lt;D xsi:type="xsd:double"&gt;1194.9&lt;/D&gt;&lt;/FQL&gt;&lt;FQL&gt;&lt;Q&gt;SLVR-FDS^FG_PRICE(43348)&lt;/Q&gt;&lt;R&gt;1&lt;/R&gt;&lt;C&gt;1&lt;/C&gt;&lt;D xsi:type="xsd:double"&gt;14.17&lt;/D&gt;&lt;/FQL&gt;&lt;FQL&gt;&lt;Q&gt;AUDUSD^FG_PRICE(43348)&lt;/Q&gt;&lt;R&gt;1&lt;/R&gt;&lt;C&gt;1&lt;/C&gt;&lt;D xsi:type="xsd:double"&gt;0.71905005&lt;/D&gt;&lt;/FQL&gt;&lt;FQL&gt;&lt;Q&gt;CA-FDS^FG_PRICE(43349)&lt;/Q&gt;&lt;R&gt;1&lt;/R&gt;&lt;C&gt;1&lt;/C&gt;&lt;D xsi:type="xsd:double"&gt;5940&lt;/D&gt;&lt;/FQL&gt;&lt;FQL&gt;&lt;Q&gt;ZS-FDS^FG_PRICE(43349)&lt;/Q&gt;&lt;R&gt;1&lt;/R&gt;&lt;C&gt;1&lt;/C&gt;&lt;D xsi:type="xsd:double"&gt;2470.5&lt;/D&gt;&lt;/FQL&gt;&lt;FQL&gt;&lt;Q&gt;PB-FDS^FG_PRICE(43349)&lt;/Q&gt;&lt;R&gt;1&lt;/R&gt;&lt;C&gt;1&lt;/C&gt;&lt;D xsi:type="xsd:double"&gt;2044&lt;/D&gt;&lt;/FQL&gt;&lt;FQL&gt;&lt;Q&gt;NYGOLD-FDS^FG_PRICE(43349)&lt;/Q&gt;&lt;R&gt;1&lt;/R&gt;&lt;C&gt;1&lt;/C&gt;&lt;D xsi:type="xsd:double"&gt;1197.9</t>
        </r>
      </text>
    </comment>
    <comment ref="A4" authorId="0" shapeId="0" xr:uid="{00000000-0006-0000-0000-000004000000}">
      <text>
        <r>
          <rPr>
            <b/>
            <sz val="9"/>
            <color indexed="81"/>
            <rFont val="Tahoma"/>
            <family val="2"/>
          </rPr>
          <t>&lt;/D&gt;&lt;/FQL&gt;&lt;FQL&gt;&lt;Q&gt;SLVR-FDS^FG_PRICE(43349)&lt;/Q&gt;&lt;R&gt;1&lt;/R&gt;&lt;C&gt;1&lt;/C&gt;&lt;D xsi:type="xsd:double"&gt;14.265&lt;/D&gt;&lt;/FQL&gt;&lt;FQL&gt;&lt;Q&gt;AUDUSD^FG_PRICE(43349)&lt;/Q&gt;&lt;R&gt;1&lt;/R&gt;&lt;C&gt;1&lt;/C&gt;&lt;D xsi:type="xsd:double"&gt;0.72085&lt;/D&gt;&lt;/FQL&gt;&lt;FQL&gt;&lt;Q&gt;CA-FDS^FG_PRICE(43350)&lt;/Q&gt;&lt;R&gt;1&lt;/R&gt;&lt;C&gt;1&lt;/C&gt;&lt;D xsi:type="xsd:double"&gt;5883&lt;/D&gt;&lt;/FQL&gt;&lt;FQL&gt;&lt;Q&gt;ZS-FDS^FG_PRICE(43350)&lt;/Q&gt;&lt;R&gt;1&lt;/R&gt;&lt;C&gt;1&lt;/C&gt;&lt;D xsi:type="xsd:double"&gt;2412&lt;/D&gt;&lt;/FQL&gt;&lt;FQL&gt;&lt;Q&gt;PB-FDS^FG_PRICE(43350)&lt;/Q&gt;&lt;R&gt;1&lt;/R&gt;&lt;C&gt;1&lt;/C&gt;&lt;D xsi:type="xsd:double"&gt;2036.5&lt;/D&gt;&lt;/FQL&gt;&lt;FQL&gt;&lt;Q&gt;NYGOLD-FDS^FG_PRICE(43350)&lt;/Q&gt;&lt;R&gt;1&lt;/R&gt;&lt;C&gt;1&lt;/C&gt;&lt;D xsi:type="xsd:double"&gt;1193.6&lt;/D&gt;&lt;/FQL&gt;&lt;FQL&gt;&lt;Q&gt;SLVR-FDS^FG_PRICE(43350)&lt;/Q&gt;&lt;R&gt;1&lt;/R&gt;&lt;C&gt;1&lt;/C&gt;&lt;D xsi:type="xsd:double"&gt;14.185&lt;/D&gt;&lt;/FQL&gt;&lt;FQL&gt;&lt;Q&gt;AUDUSD^FG_PRICE(43350)&lt;/Q&gt;&lt;R&gt;1&lt;/R&gt;&lt;C&gt;1&lt;/C&gt;&lt;D xsi:type="xsd:double"&gt;0.71454996&lt;/D&gt;&lt;/FQL&gt;&lt;FQL&gt;&lt;Q&gt;CA-FDS^FG_PRICE(43353)&lt;/Q&gt;&lt;R&gt;1&lt;/R&gt;&lt;C&gt;1&lt;/C&gt;&lt;D xsi:type="xsd:double"&gt;5840.5&lt;/D&gt;&lt;/FQL&gt;&lt;FQL&gt;&lt;Q&gt;ZS-FDS^FG_PRICE(43353)&lt;/Q&gt;&lt;R&gt;1&lt;/R&gt;&lt;C&gt;1&lt;/C&gt;&lt;D xsi:type="xsd:double"&gt;2406&lt;/D&gt;&lt;/FQL&gt;&lt;FQL&gt;&lt;Q&gt;PB-FDS^FG_PRICE(43353)&lt;/Q&gt;&lt;R&gt;1&lt;/R&gt;&lt;C&gt;1&lt;/C&gt;&lt;D xsi:type="xsd:double"&gt;2056&lt;/D&gt;&lt;/FQL&gt;&lt;FQL&gt;&lt;Q&gt;NYGOLD-FDS^FG_PRICE(43353)&lt;/Q&gt;&lt;R&gt;1&lt;/R&gt;&lt;C&gt;1&lt;/C&gt;&lt;D xsi:type="xsd:double"&gt;1193&lt;/D&gt;&lt;/FQL&gt;&lt;FQL&gt;&lt;Q&gt;SLVR-FDS^FG_PRICE(43353)&lt;/Q&gt;&lt;R&gt;1&lt;/R&gt;&lt;C&gt;1&lt;/C&gt;&lt;D xsi:type="xsd:double"&gt;14.215&lt;/D&gt;&lt;/FQL&gt;&lt;FQL&gt;&lt;Q&gt;AUDUSD^FG_PRICE(43353)&lt;/Q&gt;&lt;R&gt;1&lt;/R&gt;&lt;C&gt;1&lt;/C&gt;&lt;D xsi:type="xsd:double"&gt;0.71175003&lt;/D&gt;&lt;/FQL&gt;&lt;FQL&gt;&lt;Q&gt;CA-FDS^FG_PRICE(43354)&lt;/Q&gt;&lt;R&gt;1&lt;/R&gt;&lt;C&gt;1&lt;/C&gt;&lt;D xsi:type="xsd:double"&gt;5849&lt;/D&gt;&lt;/FQL&gt;&lt;FQL&gt;&lt;Q&gt;ZS-FDS^FG_PRICE(43354)&lt;/Q&gt;&lt;R&gt;1&lt;/R&gt;&lt;C&gt;1&lt;/C&gt;&lt;D xsi:type="xsd:double"&gt;2338.5&lt;/D&gt;&lt;/FQL&gt;&lt;FQL&gt;&lt;Q&gt;PB-FDS^FG_PRICE(43354)&lt;/Q&gt;&lt;R&gt;1&lt;/R&gt;&lt;C&gt;1&lt;/C&gt;&lt;D xsi:type="xsd:double"&gt;1970&lt;/D&gt;&lt;/FQL&gt;&lt;FQL&gt;&lt;Q&gt;NYGOLD-FDS^FG_PRICE(43354)&lt;/Q&gt;&lt;R&gt;1&lt;/R&gt;&lt;C&gt;1&lt;/C&gt;&lt;D xsi:type="xsd:double"&gt;1195.4&lt;/D&gt;&lt;/FQL&gt;&lt;FQL&gt;&lt;Q&gt;SLVR-FDS^FG_PRICE(43354)&lt;/Q&gt;&lt;R&gt;1&lt;/R&gt;&lt;C&gt;1&lt;/C&gt;&lt;D xsi:type="xsd:double"&gt;14.125&lt;/D&gt;&lt;/FQL&gt;&lt;FQL&gt;&lt;Q&gt;AUDUSD^FG_PRICE(43354)&lt;/Q&gt;&lt;R&gt;1&lt;/R&gt;&lt;C&gt;1&lt;/C&gt;&lt;D xsi:type="xsd:double"&gt;0.70955&lt;/D&gt;&lt;/FQL&gt;&lt;FQL&gt;&lt;Q&gt;CA-FDS^FG_PRICE(43355)&lt;/Q&gt;&lt;R&gt;1&lt;/R&gt;&lt;C&gt;1&lt;/C&gt;&lt;D xsi:type="xsd:double"&gt;5891&lt;/D&gt;&lt;/FQL&gt;&lt;FQL&gt;&lt;Q&gt;ZS-FDS^FG_PRICE(43355)&lt;/Q&gt;&lt;R&gt;1&lt;/R&gt;&lt;C&gt;1&lt;/C&gt;&lt;D xsi:type="xsd:double"&gt;2355&lt;/D&gt;&lt;/FQL&gt;&lt;FQL&gt;&lt;Q&gt;PB-FDS^FG_PRICE(43355)&lt;/Q&gt;&lt;R&gt;1&lt;/R&gt;&lt;C&gt;1&lt;/C&gt;&lt;D xsi:type="xsd:double"&gt;1982&lt;/D&gt;&lt;/FQL&gt;&lt;FQL&gt;&lt;Q&gt;NYGOLD-FDS^FG_PRICE(43355)&lt;/Q&gt;&lt;R&gt;1&lt;/R&gt;&lt;C&gt;1&lt;/C&gt;&lt;D xsi:type="xsd:double"&gt;1204.7&lt;/D&gt;&lt;/FQL&gt;&lt;FQL&gt;&lt;Q&gt;SLVR-FDS^FG_PRICE(43355)&lt;/Q&gt;&lt;R&gt;1&lt;/R&gt;&lt;C&gt;1&lt;/C&gt;&lt;D xsi:type="xsd:double"&gt;14.155&lt;/D&gt;&lt;/FQL&gt;&lt;FQL&gt;&lt;Q&gt;AUDUSD^FG_PRICE(43355)&lt;/Q&gt;&lt;R&gt;1&lt;/R&gt;&lt;C&gt;1&lt;/C&gt;&lt;D xsi:type="xsd:double"&gt;0.71375&lt;/D&gt;&lt;/FQL&gt;&lt;FQL&gt;&lt;Q&gt;CA-FDS^FG_PRICE(43356)&lt;/Q&gt;&lt;R&gt;1&lt;/R&gt;&lt;C&gt;1&lt;/C&gt;&lt;D xsi:type="xsd:double"&gt;5991&lt;/D&gt;&lt;/FQL&gt;&lt;FQL&gt;&lt;Q&gt;ZS-FDS^FG_PRICE(43356)&lt;/Q&gt;&lt;R&gt;1&lt;/R&gt;&lt;C&gt;1&lt;/C&gt;&lt;D xsi:type="xsd:double"&gt;2369&lt;/D&gt;&lt;/FQL&gt;&lt;FQL&gt;&lt;Q&gt;PB-FDS^FG_PRICE(43356)&lt;/Q&gt;&lt;R&gt;1&lt;/R&gt;&lt;C&gt;1&lt;/C&gt;&lt;D xsi:type="xsd:double"&gt;2042&lt;/D&gt;&lt;/FQL&gt;&lt;FQL&gt;&lt;Q&gt;NYGOLD-FDS^FG_PRICE(43356)&lt;/Q&gt;&lt;R&gt;1&lt;/R&gt;&lt;C&gt;1&lt;/C&gt;&lt;D xsi:type="xsd:double"&gt;1202&lt;/D&gt;&lt;/FQL&gt;&lt;FQL&gt;&lt;Q&gt;SLVR-FDS^FG_PRICE(43356)&lt;/Q&gt;&lt;R&gt;1&lt;/R&gt;&lt;C&gt;1&lt;/C&gt;&lt;D xsi:type="xsd:double"&gt;14.225&lt;/D&gt;&lt;/FQL&gt;&lt;FQL&gt;&lt;Q&gt;AUDUSD^FG_PRICE(43356)&lt;/Q&gt;&lt;R&gt;1&lt;/R&gt;&lt;C&gt;1&lt;/C&gt;&lt;D xsi:type="xsd:double"&gt;0.71865&lt;/D&gt;&lt;/FQL&gt;&lt;FQL&gt;&lt;Q&gt;CA-FDS^FG_PRICE(43357)&lt;/Q&gt;&lt;R&gt;1&lt;/R&gt;&lt;C&gt;1&lt;/C&gt;&lt;D xsi:type="xsd:double"&gt;5946.5&lt;/D&gt;&lt;/FQL&gt;&lt;FQL&gt;&lt;Q&gt;ZS-FDS^FG_PRICE(43357)&lt;/Q&gt;&lt;R&gt;1&lt;/R&gt;&lt;C&gt;1&lt;/C&gt;&lt;D xsi:type="xsd:double"&gt;2327.5&lt;/D&gt;&lt;/FQL&gt;&lt;FQL&gt;&lt;Q&gt;PB-FDS^FG_PRICE(43357)&lt;/Q&gt;&lt;R&gt;1&lt;/R&gt;&lt;C&gt;1&lt;/C&gt;&lt;D xsi:type="xsd:double"&gt;2050&lt;/D&gt;&lt;/FQL&gt;&lt;FQL&gt;&lt;Q&gt;NYGOLD-FDS^FG_PRICE(43357)&lt;/Q&gt;&lt;R&gt;1&lt;/R&gt;&lt;C&gt;1&lt;/C&gt;&lt;D xsi:type="xsd:double"&gt;1195&lt;/D&gt;&lt;/FQL&gt;&lt;FQL&gt;&lt;Q&gt;SLVR-FDS^FG_PRICE(43357)&lt;/Q&gt;&lt;R&gt;1&lt;/R&gt;&lt;C&gt;1&lt;/C&gt;&lt;D xsi:type="xsd:double"&gt;14.215&lt;/D&gt;&lt;/FQL&gt;&lt;FQL&gt;&lt;Q&gt;AUDUSD^FG_PRICE(43357)&lt;/Q&gt;&lt;R&gt;1&lt;/R&gt;&lt;C&gt;1&lt;/C&gt;&lt;D xsi:type="xsd:double"&gt;0.71814996&lt;/D&gt;&lt;/FQL&gt;&lt;FQL&gt;&lt;Q&gt;CA-FDS^FG_PRICE(43360)&lt;/Q&gt;&lt;R&gt;1&lt;/R&gt;&lt;C&gt;1&lt;/C&gt;&lt;D xsi:type="xsd:double"&gt;5860&lt;/D&gt;&lt;/FQL&gt;&lt;FQL&gt;&lt;Q&gt;ZS-FDS^FG_PRICE(43360)&lt;/Q&gt;&lt;R&gt;1&lt;/R&gt;&lt;C&gt;1&lt;/C&gt;&lt;D xsi:type="xsd:double"&gt;2287&lt;/D&gt;&lt;/FQL&gt;&lt;FQL&gt;&lt;Q&gt;PB-FDS^FG_PRICE(43360)&lt;/Q&gt;&lt;R&gt;1&lt;/R&gt;&lt;C&gt;1&lt;/C&gt;&lt;D xsi:type="xsd:double"&gt;2040&lt;/D&gt;&lt;/FQL&gt;&lt;FQL&gt;&lt;Q&gt;NYGOLD-FDS^FG_PRICE(43360)&lt;/Q&gt;&lt;R&gt;1&lt;/R&gt;&lt;C&gt;1&lt;/C&gt;&lt;D xsi:type="xsd:double"&gt;1199.7&lt;/D&gt;&lt;/FQL&gt;&lt;FQL&gt;&lt;Q&gt;SLVR-FDS^FG_PRICE(43360)&lt;/Q&gt;&lt;R&gt;1&lt;/R&gt;&lt;C&gt;1&lt;/C&gt;&lt;D xsi:type="xsd:double"&gt;14.17&lt;/D&gt;&lt;/FQL&gt;&lt;FQL&gt;&lt;Q&gt;AUDUSD^FG_PRICE(43360)&lt;/Q&gt;&lt;R&gt;1&lt;/R&gt;&lt;C&gt;1&lt;/C&gt;&lt;D xsi:type="xsd:double"&gt;0.71804994&lt;/D&gt;&lt;/FQL&gt;&lt;FQL&gt;&lt;Q&gt;CA-FDS^FG_PRICE(43361)&lt;/Q&gt;&lt;R&gt;1&lt;/R&gt;&lt;C&gt;1&lt;/C&gt;&lt;D xsi:type="xsd:double"&gt;6003&lt;/D&gt;&lt;/FQL&gt;&lt;FQL&gt;&lt;Q&gt;ZS-FDS^FG_PRICE(43361)&lt;/Q&gt;&lt;R&gt;1&lt;/R&gt;&lt;C&gt;1&lt;/C&gt;&lt;D xsi:type="xsd:double"&gt;2347&lt;/D&gt;&lt;/FQL&gt;&lt;FQL&gt;&lt;Q&gt;PB-FDS^FG_PRICE(43361)&lt;/Q&gt;&lt;R&gt;1&lt;/R&gt;&lt;C&gt;1&lt;/C&gt;&lt;D xsi:type="xsd:double"&gt;2046&lt;/D&gt;&lt;/FQL&gt;&lt;FQL&gt;&lt;Q&gt;NYGOLD-FDS^FG_PRICE(43361)&lt;/Q&gt;&lt;R&gt;1&lt;/R&gt;&lt;C&gt;1&lt;/C&gt;&lt;D xsi:type="xsd:double"&gt;1196.8&lt;/D&gt;&lt;/FQL&gt;&lt;FQL&gt;&lt;Q&gt;SLVR-FDS^FG_PRICE(43361)&lt;/Q&gt;&lt;R&gt;1&lt;/R&gt;&lt;C&gt;1&lt;/C&gt;&lt;D xsi:type="xsd:double"&gt;14.21&lt;/D&gt;&lt;/FQL&gt;&lt;FQL&gt;&lt;Q&gt;AUDUSD^FG_PRICE(43361)&lt;/Q&gt;&lt;R&gt;1&lt;/R&gt;&lt;C&gt;1&lt;/C&gt;&lt;D xsi:type="xsd:double"&gt;0.72085&lt;/D&gt;&lt;/FQL&gt;&lt;FQL&gt;&lt;Q&gt;CA-FDS^FG_PRICE(43362)&lt;/Q&gt;&lt;R&gt;1&lt;/R&gt;&lt;C&gt;1&lt;/C&gt;&lt;D xsi:type="xsd:double"&gt;6057&lt;/D&gt;&lt;/FQL&gt;&lt;FQL&gt;&lt;Q&gt;ZS-FDS^FG_PRICE(43362)&lt;/Q&gt;&lt;R&gt;1&lt;/R&gt;&lt;C&gt;1&lt;/C&gt;&lt;D xsi:type="xsd:double"&gt;2399&lt;/D&gt;&lt;/FQL&gt;&lt;FQL&gt;&lt;Q&gt;PB-FDS^FG_PRICE(43362)&lt;/Q&gt;&lt;R&gt;1&lt;/R&gt;&lt;C&gt;1&lt;/C&gt;&lt;D xsi:type="xsd:double"&gt;2025&lt;/D&gt;&lt;/FQL&gt;&lt;FQL&gt;&lt;Q&gt;NYGOLD-FDS^FG_PRICE(43362)&lt;/Q&gt;&lt;R&gt;1&lt;/R&gt;&lt;C&gt;1&lt;/C&gt;&lt;D xsi:type="xsd:double"&gt;1202.2&lt;/D&gt;&lt;/FQL&gt;&lt;FQL&gt;&lt;Q&gt;SLVR-FDS^FG_PRICE(43362)&lt;/Q&gt;&lt;R&gt;1&lt;/R&gt;&lt;C&gt;1&lt;/C&gt;&lt;D xsi:type="xsd:double"&gt;14.185&lt;/D&gt;&lt;/FQL&gt;&lt;FQL&gt;&lt;Q&gt;AUDUSD^FG_PRICE(43362)&lt;/Q&gt;&lt;R&gt;1&lt;/R&gt;&lt;C&gt;1&lt;/C&gt;&lt;D xsi:type="xsd:double"&gt;0.72635&lt;/D&gt;&lt;/FQL&gt;&lt;FQL&gt;&lt;Q&gt;CA-FDS^FG_PRICE(43363)&lt;/Q&gt;&lt;R&gt;1&lt;/R&gt;&lt;C&gt;1&lt;/C&gt;&lt;D xsi:type="xsd:double"&gt;6057&lt;/D&gt;&lt;/FQL&gt;&lt;FQL&gt;&lt;Q&gt;ZS-FDS^FG_PRICE(43363)&lt;/Q&gt;&lt;R&gt;1&lt;/R&gt;&lt;C&gt;1&lt;/C&gt;&lt;D xsi:type="xsd:double"&gt;2436&lt;/D&gt;&lt;/FQL&gt;&lt;FQL&gt;&lt;Q&gt;PB-FDS^FG_PRICE(43363)&lt;/Q&gt;&lt;R&gt;1&lt;/R&gt;&lt;C&gt;1&lt;/C&gt;&lt;D xsi:type="xsd:double"&gt;2003&lt;/D&gt;&lt;/FQL&gt;&lt;FQL&gt;&lt;Q&gt;NYGOLD-FDS^FG_PRICE(43363)&lt;/Q&gt;&lt;R&gt;1&lt;/R&gt;&lt;C&gt;1&lt;/C&gt;&lt;D xsi:type="xsd:double"&gt;1206.2&lt;/D&gt;&lt;/FQL&gt;&lt;FQL&gt;&lt;Q&gt;SLVR-FDS^FG_PRICE(43363)&lt;/Q&gt;&lt;R&gt;1&lt;/R&gt;&lt;C&gt;1&lt;/C&gt;&lt;D xsi:type="xsd:double"&gt;14.23&lt;/D&gt;&lt;/FQL&gt;&lt;FQL&gt;&lt;Q&gt;AUDUSD^FG_PRICE(43363)&lt;/Q&gt;&lt;R&gt;1&lt;/R&gt;&lt;C&gt;1&lt;/C&gt;&lt;D xsi:type="xsd:double"&gt;0.72745&lt;/D&gt;&lt;/FQL&gt;&lt;FQL&gt;&lt;Q&gt;CA-FDS^FG_PRICE(43364)&lt;/Q&gt;&lt;R&gt;1&lt;/R&gt;&lt;C&gt;1&lt;/C&gt;&lt;D xsi:type="xsd:double"&gt;6203&lt;/D&gt;&lt;/FQL&gt;&lt;FQL&gt;&lt;Q&gt;ZS-FDS^FG_PRICE(43364)&lt;/Q&gt;&lt;R&gt;1&lt;/R&gt;&lt;C&gt;1&lt;/C&gt;&lt;D xsi:type="xsd:double"&gt;2441&lt;/D&gt;&lt;/FQL&gt;&lt;FQL&gt;&lt;Q&gt;PB-FDS^FG_PRICE(43364)&lt;/Q&gt;&lt;R&gt;1&lt;/R&gt;&lt;C&gt;1&lt;/C&gt;&lt;D xsi:type="xsd:double"&gt;1995.5&lt;/D&gt;&lt;/FQL&gt;&lt;FQL&gt;&lt;Q&gt;NYGOLD-FDS^FG_PRICE(43364)&lt;/Q&gt;&lt;R&gt;1&lt;/R&gt;&lt;C&gt;1&lt;/C&gt;&lt;D xsi:type="xsd:double"&gt;1196.2&lt;/D&gt;&lt;/FQL&gt;&lt;FQL&gt;&lt;Q&gt;SLVR-FDS^FG_PRICE(43364)&lt;/Q&gt;&lt;R&gt;1&lt;/R&gt;&lt;C&gt;1&lt;/C&gt;&lt;D xsi:type="xsd:double"&gt;14.33&lt;/D&gt;&lt;/FQL&gt;&lt;FQL&gt;&lt;Q&gt;AUDUSD^FG_PRICE(43364)&lt;/Q&gt;&lt;R&gt;1&lt;/R&gt;&lt;C&gt;1&lt;/C&gt;&lt;D xsi:type="xsd:double"&gt;0.72885&lt;/D&gt;&lt;/FQL&gt;&lt;FQL&gt;&lt;Q&gt;CA-FDS^FG_PRICE(43367)&lt;/Q&gt;&lt;R&gt;1&lt;/R&gt;&lt;C&gt;1&lt;/C&gt;&lt;D xsi:type="xsd:double"&gt;6320&lt;/D&gt;&lt;/FQL&gt;&lt;FQL&gt;&lt;Q&gt;ZS-FDS^FG_PRICE(43367)&lt;/Q&gt;&lt;R&gt;1&lt;/R&gt;&lt;C&gt;1&lt;/C&gt;&lt;D xsi:type="xsd:double"&gt;2531&lt;/D&gt;&lt;/FQL&gt;&lt;FQL&gt;&lt;Q&gt;PB-FDS^FG_PRICE(43367)&lt;/Q&gt;&lt;R&gt;1&lt;/R&gt;&lt;C&gt;1&lt;/C&gt;&lt;D xsi:type="xsd:double"&gt;2029&lt;/D&gt;&lt;/FQL&gt;&lt;FQL&gt;&lt;Q&gt;NYGOLD-FDS^FG_PRICE(43367)&lt;/Q&gt;&lt;R&gt;1&lt;/R&gt;&lt;C&gt;1&lt;/C&gt;&lt;D xsi:type="xsd:double"&gt;1199.3&lt;/D&gt;&lt;/FQL&gt;&lt;FQL&gt;&lt;Q&gt;SLVR-FDS^FG_PRICE(43367)&lt;/Q&gt;&lt;R&gt;1&lt;/R&gt;&lt;C&gt;1&lt;/C&gt;&lt;D xsi:type="xsd:double"&gt;14.315&lt;/D&gt;&lt;/FQL&gt;&lt;FQL&gt;&lt;Q&gt;AUDUSD^FG_PRICE(43367)&lt;/Q&gt;&lt;R&gt;1&lt;/R&gt;&lt;C&gt;1&lt;/C&gt;&lt;D xsi:type="xsd:double"&gt;0.72655&lt;/D&gt;&lt;/FQL&gt;&lt;FQL&gt;&lt;Q&gt;CA-FDS^FG_PRICE(43368)&lt;/Q&gt;&lt;R&gt;1&lt;/R&gt;&lt;C&gt;1&lt;/C&gt;&lt;D xsi:type="xsd:double"&gt;6276&lt;/D&gt;&lt;/FQL&gt;&lt;FQL&gt;&lt;Q&gt;ZS-FDS^FG_PRICE(43368)&lt;/Q&gt;&lt;R&gt;1&lt;/R&gt;&lt;C&gt;1&lt;/C&gt;&lt;D xsi:type="xsd:double"&gt;2526.5&lt;/D&gt;&lt;/FQL&gt;&lt;FQL&gt;&lt;Q&gt;PB-FDS^FG_PRICE(43368)&lt;/Q&gt;&lt;R&gt;1&lt;/R&gt;&lt;C&gt;1&lt;/C&gt;&lt;D xsi:type="xsd:double"&gt;2018&lt;/D&gt;&lt;/FQL&gt;&lt;FQL&gt;&lt;Q&gt;NYGOLD-FDS^FG_PRICE(43368)&lt;/Q&gt;&lt;R&gt;1&lt;/R&gt;&lt;C&gt;1&lt;/C&gt;&lt;D xsi:type="xsd:double"&gt;1200&lt;/D&gt;&lt;/FQL&gt;&lt;FQL&gt;&lt;Q&gt;SLVR-FDS^FG_PRICE(43368)&lt;/Q&gt;&lt;R&gt;1&lt;/R&gt;&lt;C&gt;1&lt;/C&gt;&lt;D xsi:type="xsd:double"&gt;14.29&lt;/D&gt;&lt;/FQL&gt;&lt;FQL&gt;&lt;Q&gt;AUDUSD^FG_PRICE(43368)&lt;/Q&gt;&lt;R&gt;1&lt;/R&gt;&lt;C&gt;1&lt;/C&gt;&lt;D xsi:type="xsd:double"&gt;0.72525&lt;/D&gt;&lt;/FQL&gt;&lt;FQL&gt;&lt;Q&gt;CA-FDS^FG_PRICE(43369)&lt;/Q&gt;&lt;R&gt;1&lt;/R&gt;&lt;C&gt;1&lt;/C&gt;&lt;D xsi:type="xsd:double"&gt;6257.5&lt;/D&gt;&lt;/FQL&gt;&lt;FQL&gt;&lt;Q&gt;ZS-FDS^FG_PRICE(43369)&lt;/Q&gt;&lt;R&gt;1&lt;/R&gt;&lt;C&gt;1&lt;/C&gt;&lt;D xsi:type="xsd:double"&gt;2546&lt;/D&gt;&lt;/FQL&gt;&lt;FQL&gt;&lt;Q&gt;PB-FDS^FG_PRICE(43369)&lt;/Q&gt;&lt;R&gt;1&lt;/R&gt;&lt;C&gt;1&lt;/C&gt;&lt;D xsi:type="xsd:double"&gt;1996.5&lt;/D&gt;&lt;/FQL&gt;&lt;FQL&gt;&lt;Q&gt;NYGOLD-FDS^FG_PRICE(43369)&lt;/Q&gt;&lt;R&gt;1&lt;/R&gt;&lt;C&gt;1&lt;/C&gt;&lt;D xsi:type="xsd:double"&gt;1194&lt;/D&gt;&lt;/FQL&gt;&lt;FQL&gt;&lt;Q&gt;SLVR-FDS^FG_PRICE(43369)&lt;/Q&gt;&lt;R&gt;1&lt;/R&gt;&lt;C&gt;1&lt;/C&gt;&lt;D xsi:type="xsd:double"&gt;14.475&lt;/D&gt;&lt;/FQL&gt;&lt;FQL&gt;&lt;Q&gt;AUDUSD^FG_PRICE(43369)&lt;/Q&gt;&lt;R&gt;1&lt;/R&gt;&lt;C&gt;1&lt;/C&gt;&lt;D xsi:type="xsd:double"&gt;0.72585005&lt;/D&gt;&lt;/FQL&gt;&lt;FQL&gt;&lt;Q&gt;CA-FDS^FG_PRICE(43370)&lt;/Q&gt;&lt;R&gt;1&lt;/R&gt;&lt;C&gt;1&lt;/C&gt;&lt;D xsi:type="xsd:double"&gt;6222&lt;/D&gt;&lt;/FQL&gt;&lt;FQL&gt;&lt;Q&gt;ZS-FDS^FG_PRICE(43370)&lt;/Q&gt;&lt;R&gt;1&lt;/R&gt;&lt;C&gt;1&lt;/C&gt;&lt;D xsi:type="xsd:double"&gt;2552&lt;/D&gt;&lt;/FQL&gt;&lt;FQL&gt;&lt;Q&gt;PB-FDS^FG_PRICE(43370)&lt;/Q&gt;&lt;R&gt;1&lt;/R&gt;&lt;C&gt;1&lt;/C&gt;&lt;D xsi:type="xsd:double"&gt;1975&lt;/D&gt;&lt;/FQL&gt;&lt;FQL&gt;&lt;Q&gt;NYGOLD-FDS^FG_PRICE(43370)&lt;/Q&gt;&lt;R&gt;1&lt;/R&gt;&lt;C&gt;1&lt;/C&gt;&lt;D xsi:type="xsd:double"&gt;1182.3&lt;/D&gt;&lt;/FQL&gt;&lt;FQL&gt;&lt;Q&gt;SLVR-FDS^FG_PRICE(43370)&lt;/Q&gt;&lt;R&gt;1&lt;/R&gt;&lt;C&gt;1&lt;/C&gt;&lt;D xsi:type="xsd:double"&gt;14.42&lt;/D&gt;&lt;/FQL&gt;&lt;FQL&gt;&lt;Q&gt;AUDUSD^FG_PRICE(43370)&lt;/Q&gt;&lt;R&gt;1&lt;/R&gt;&lt;C&gt;1&lt;/C&gt;&lt;D xsi:type="xsd:double"&gt;0.72195&lt;/D&gt;&lt;/FQL&gt;&lt;FQL&gt;&lt;Q&gt;CA-FDS^FG_PRICE(43371)&lt;/Q&gt;&lt;R&gt;1&lt;/R&gt;&lt;C&gt;1&lt;/C&gt;&lt;D xsi:type="xsd:double"&gt;6180&lt;/D&gt;&lt;/FQL&gt;&lt;FQL&gt;&lt;Q&gt;ZS-FDS^FG_PRICE(43371)&lt;/Q&gt;&lt;R&gt;1&lt;/R&gt;&lt;C&gt;1&lt;/C&gt;&lt;D xsi:type="xsd:double"&gt;2573&lt;/D&gt;&lt;/FQL&gt;&lt;FQL&gt;&lt;Q&gt;PB-FDS^FG_PRICE(43371)&lt;/Q&gt;&lt;R&gt;1&lt;/R&gt;&lt;C&gt;1&lt;/C&gt;&lt;D xsi:type="xsd:double"&gt;2002&lt;/D&gt;&lt;/FQL&gt;&lt;FQL&gt;&lt;Q&gt;NYGOLD-FDS^FG_PRICE(43371)&lt;/Q&gt;&lt;R&gt;1&lt;/R&gt;&lt;C&gt;1&lt;/C&gt;&lt;D xsi:type="xsd:double"&gt;1191.5&lt;/D&gt;&lt;/FQL&gt;&lt;FQL&gt;&lt;Q&gt;SLVR-FDS^FG_PRICE(43371)&lt;/Q&gt;&lt;R&gt;1&lt;/R&gt;&lt;C&gt;1&lt;/C&gt;&lt;D xsi:type="xsd:double"&gt;14.305&lt;/D&gt;&lt;/FQL&gt;&lt;FQL&gt;&lt;Q&gt;AUDUSD^FG_PRICE(43371)&lt;/Q&gt;&lt;R&gt;1&lt;/R&gt;&lt;C&gt;1&lt;/C&gt;&lt;D xsi:type="xsd:double"&gt;0.72355&lt;/D&gt;&lt;/FQL&gt;&lt;FQL&gt;&lt;Q&gt;CA-FDS^FG_PRICE(43374)&lt;/Q&gt;&lt;R&gt;1&lt;/R&gt;&lt;C&gt;1&lt;/C&gt;&lt;D xsi:type="xsd:double"&gt;6172&lt;/D&gt;&lt;/FQL&gt;&lt;FQL&gt;&lt;Q&gt;ZS-FDS^FG_PRICE(43374)&lt;/Q&gt;&lt;R&gt;1&lt;/R&gt;&lt;C&gt;1&lt;/C&gt;&lt;D xsi:type="xsd:double"&gt;2619&lt;/D&gt;&lt;/FQL&gt;&lt;FQL&gt;&lt;Q&gt;PB-FDS^FG_PRICE(43374)&lt;/Q&gt;&lt;R&gt;1&lt;/R&gt;&lt;C&gt;1&lt;/C&gt;&lt;D xsi:type="xsd:double"&gt;2009&lt;/D&gt;&lt;/FQL&gt;&lt;FQL&gt;&lt;Q&gt;NYGOLD-FDS^FG_PRICE(43374)&lt;/Q&gt;&lt;R&gt;1&lt;/R&gt;&lt;C&gt;1&lt;/C&gt;&lt;D xsi:type="xsd:double"&gt;1187.1&lt;/D&gt;&lt;/FQL&gt;&lt;FQL&gt;&lt;Q&gt;SLVR-FDS^FG_PRICE(43374)&lt;/Q&gt;&lt;R&gt;1&lt;/R&gt;&lt;C&gt;1&lt;/C&gt;&lt;D xsi:type="xsd:double"&gt;14.55&lt;/D&gt;&lt;/FQL&gt;&lt;FQL&gt;&lt;Q&gt;AUDUSD^FG_PRICE(43374)&lt;/Q&gt;&lt;R&gt;1&lt;/R&gt;&lt;C&gt;1&lt;/C&gt;&lt;D xsi:type="xsd:double"&gt;0.72195&lt;/D&gt;&lt;/FQL&gt;&lt;FQL&gt;&lt;Q&gt;CA-FDS^FG_PRICE(43375)&lt;/Q&gt;&lt;R&gt;1&lt;/R&gt;&lt;C&gt;1&lt;/C&gt;&lt;D xsi:type="xsd:double"&gt;6274&lt;/D&gt;&lt;/FQL&gt;&lt;FQL&gt;&lt;Q&gt;ZS-FDS^FG_PRICE(43375)&lt;/Q&gt;&lt;R&gt;1&lt;/R&gt;&lt;C&gt;1&lt;/C&gt;&lt;D xsi:type="xsd:double"&gt;2693&lt;/D&gt;&lt;/FQL&gt;&lt;FQL&gt;&lt;Q&gt;PB-FDS^FG_PRICE(43375)&lt;/Q&gt;&lt;R&gt;1&lt;/R&gt;&lt;C&gt;1&lt;/C&gt;&lt;D xsi:type="xsd:double"&gt;2001&lt;/D&gt;&lt;/FQL&gt;&lt;FQL&gt;&lt;Q&gt;NYGOLD-FDS^FG_PRICE(43375)&lt;/Q&gt;&lt;R&gt;1&lt;/R&gt;&lt;C&gt;1&lt;/C&gt;&lt;D xsi:type="xsd:double"&gt;1202.4&lt;/D&gt;&lt;/FQL&gt;&lt;FQL&gt;&lt;Q&gt;SLVR-FDS^FG_PRICE(43375)&lt;/Q&gt;&lt;R&gt;1&lt;/R&gt;&lt;C&gt;1&lt;/C&gt;&lt;D xsi:type="xsd:double"&gt;14.505&lt;/D&gt;&lt;/FQL&gt;&lt;FQL&gt;&lt;Q&gt;AUDUSD^FG_PRICE(43375)&lt;/Q&gt;&lt;R&gt;1&lt;/R&gt;&lt;C&gt;1&lt;/C&gt;&lt;D xsi:type="xsd:double"&gt;0.72005004&lt;/D&gt;&lt;/FQL&gt;&lt;FQL&gt;&lt;Q&gt;CA-FDS^FG_PRICE(43376)&lt;/Q&gt;&lt;R&gt;1&lt;/R&gt;&lt;C&gt;1&lt;/C&gt;&lt;D xsi:type="xsd:double"&gt;6275&lt;/D&gt;&lt;/FQL&gt;&lt;FQL&gt;&lt;Q&gt;ZS-FDS^FG_PRICE(43376)&lt;/Q&gt;&lt;R&gt;1&lt;/R&gt;&lt;C&gt;1&lt;/C&gt;&lt;D xsi:type="xsd:double"&gt;2633&lt;/D&gt;&lt;/FQL&gt;&lt;FQL&gt;&lt;Q&gt;PB-FDS^FG_PRICE(43376)&lt;/Q&gt;&lt;R&gt;1&lt;/R&gt;&lt;C&gt;1&lt;/C&gt;&lt;D xsi:type="xsd:double"&gt;2020.5&lt;/D&gt;&lt;/FQL&gt;&lt;FQL&gt;&lt;Q&gt;NYGOLD-FDS^FG_PRICE(43376)&lt;/Q&gt;&lt;R&gt;1&lt;/R&gt;&lt;C&gt;1&lt;/C&gt;&lt;D xsi:type="xsd:double"&gt;1198.3&lt;/D&gt;&lt;/FQL&gt;&lt;FQL&gt;&lt;Q&gt;SLVR-FDS^FG_PRICE(43376)&lt;/Q&gt;&lt;R&gt;1&lt;/R&gt;&lt;C&gt;1&lt;/C&gt;&lt;D xsi:type="xsd:double"&gt;14.735&lt;/D&gt;&lt;/FQL&gt;&lt;FQL&gt;&lt;Q&gt;AUDUSD^FG_PRICE(43376)&lt;/Q&gt;&lt;R&gt;1&lt;/R&gt;&lt;C&gt;1&lt;/C&gt;&lt;D xsi:type="xsd:double"&gt;0.71535&lt;/D&gt;&lt;/FQL&gt;&lt;FQL&gt;&lt;Q&gt;CA-FDS^FG_PRICE(43377)&lt;/Q&gt;&lt;R&gt;1&lt;/R&gt;&lt;C&gt;1&lt;/C&gt;&lt;D xsi:type="xsd:double"&gt;6310&lt;/D&gt;&lt;/FQL&gt;&lt;FQL&gt;&lt;Q&gt;ZS-FDS^FG_PRICE(43377)&lt;/Q&gt;&lt;R&gt;1&lt;/R&gt;&lt;C&gt;1&lt;/C&gt;&lt;D xsi:type="xsd:double"&gt;2696&lt;/D&gt;&lt;/FQL&gt;&lt;FQL&gt;&lt;Q&gt;PB-FDS^FG_PRICE(43377)&lt;/Q&gt;&lt;R&gt;1&lt;/R&gt;&lt;C&gt;1&lt;/C&gt;&lt;D xsi:type="xsd:double"&gt;2020&lt;/D&gt;&lt;/FQL&gt;&lt;FQL&gt;&lt;Q&gt;NYGOLD-FDS^FG_PRICE(43377)&lt;/Q&gt;&lt;R&gt;1&lt;/R&gt;&lt;C&gt;1&lt;/C&gt;&lt;D xsi:type="xsd:double"&gt;1197.2&lt;/D&gt;&lt;/FQL&gt;&lt;FQL&gt;&lt;Q&gt;SLVR-FDS^FG_PRICE(43377)&lt;/Q&gt;&lt;R&gt;1&lt;/R&gt;&lt;C&gt;1&lt;/C&gt;&lt;D xsi:type="xsd:double"&gt;14.63&lt;/D&gt;&lt;/FQL&gt;&lt;FQL&gt;&lt;Q&gt;AUDUSD^FG_PRICE(43377)&lt;/Q&gt;&lt;R&gt;1&lt;/R&gt;&lt;C&gt;1&lt;/C&gt;&lt;D xsi:type="xsd:double"&gt;0.70895&lt;/D&gt;&lt;/FQL&gt;&lt;FQL&gt;&lt;Q&gt;CA-FDS^FG_PRICE(43378)&lt;/Q&gt;&lt;R&gt;1&lt;/R&gt;&lt;C&gt;1&lt;/C&gt;&lt;D xsi:type="xsd:double"&gt;6182.5&lt;/D&gt;&lt;/FQL&gt;&lt;FQL&gt;&lt;Q&gt;ZS-FDS^FG_PRICE(43378)&lt;/Q&gt;&lt;R&gt;1&lt;/R&gt;&lt;C&gt;1&lt;/C&gt;&lt;D xsi:type="xsd:double"&gt;2645&lt;/D&gt;&lt;/FQL&gt;&lt;FQL&gt;&lt;Q&gt;PB-FDS^FG_PRICE(43378)&lt;/Q&gt;&lt;R&gt;1&lt;/R&gt;&lt;C&gt;1&lt;/C&gt;&lt;D xsi:type="xsd:double"&gt;1971&lt;/D&gt;&lt;/FQL&gt;&lt;FQL&gt;&lt;Q&gt;NYGOLD-FDS^FG_PRICE(43378)&lt;/Q&gt;&lt;R&gt;1&lt;/R&gt;&lt;C&gt;1&lt;/C&gt;&lt;D xsi:type="xsd:double"&gt;1201.2&lt;/D&gt;&lt;/FQL&gt;&lt;FQL&gt;&lt;Q&gt;SLVR-FDS^FG_PRICE(43378)&lt;/Q&gt;&lt;R&gt;1&lt;/R&gt;&lt;C&gt;1&lt;/C&gt;&lt;D xsi:type="xsd:double"&gt;14.635&lt;/D&gt;&lt;/FQL&gt;&lt;FQL&gt;&lt;Q&gt;AUDUSD^FG_PRICE(43378)&lt;/Q&gt;&lt;R&gt;1&lt;/R&gt;&lt;C&gt;1&lt;/C&gt;&lt;D xsi:type="xsd:double"&gt;0.70625&lt;/D&gt;&lt;/FQL&gt;&lt;FQL&gt;&lt;Q&gt;CA-FDS^FG_PRICE(43381)&lt;/Q&gt;&lt;R&gt;1&lt;/R&gt;&lt;C&gt;1&lt;/C&gt;&lt;D xsi:type="xsd:double"&gt;6169&lt;/D&gt;&lt;/FQL&gt;&lt;FQL&gt;&lt;Q&gt;ZS-FDS^FG_PRICE(43381)&lt;/Q&gt;&lt;R&gt;1&lt;/R&gt;&lt;C&gt;1&lt;/C&gt;&lt;D xsi:type="xsd:double"&gt;2649&lt;/D&gt;&lt;/FQL&gt;&lt;FQL&gt;&lt;Q&gt;PB-FDS^FG_PRICE(43381)&lt;/Q&gt;&lt;R&gt;1&lt;/R&gt;&lt;C&gt;1&lt;/C&gt;&lt;D xsi:type="xsd:double"&gt;1981&lt;/D&gt;&lt;/FQL&gt;&lt;FQL&gt;&lt;Q&gt;NYGOLD-FDS^FG_PRICE(43381)&lt;/Q&gt;&lt;R&gt;1&lt;/R&gt;&lt;C&gt;1&lt;/C&gt;&lt;D xsi:type="xsd:double"&gt;1184.4&lt;/D&gt;&lt;/FQL&gt;&lt;FQL&gt;&lt;Q&gt;SLVR-FDS^FG_PRICE(43381)&lt;/Q&gt;&lt;R&gt;1&lt;/R&gt;&lt;C&gt;1&lt;/C&gt;&lt;D xsi:type="xsd:double"&gt;14.465&lt;/D&gt;&lt;/FQL&gt;&lt;FQL&gt;&lt;Q&gt;AUDUSD^FG_PRICE(43381)&lt;/Q&gt;&lt;R&gt;1&lt;/R&gt;&lt;C&gt;1&lt;/C&gt;&lt;D xsi:type="xsd:double"&gt;0.70685&lt;/D&gt;&lt;/FQL&gt;&lt;FQL&gt;&lt;Q&gt;CA-FDS^FG_PRICE(43382)&lt;/Q&gt;&lt;R&gt;1&lt;/R&gt;&lt;C&gt;1&lt;/C&gt;&lt;D xsi:type="xsd:double"&gt;6219&lt;/D&gt;&lt;/FQL&gt;&lt;FQL&gt;&lt;Q&gt;ZS-FDS^FG_PRICE(43382)&lt;/Q&gt;&lt;R&gt;1&lt;/R&gt;&lt;C&gt;1&lt;/C&gt;&lt;D xsi:type="xsd:double"&gt;2691.5&lt;/D&gt;&lt;/FQL&gt;&lt;FQL&gt;&lt;Q&gt;PB-FDS^FG_PRICE(43382)&lt;/Q&gt;&lt;R&gt;1&lt;/R&gt;&lt;C&gt;1&lt;/C&gt;&lt;D xsi:type="xsd:double"&gt;1934&lt;/D&gt;&lt;/FQL&gt;&lt;FQL&gt;&lt;Q&gt;NYGOLD-FDS^FG_PRICE(43382)&lt;/Q&gt;&lt;R&gt;1&lt;/R&gt;&lt;C&gt;1&lt;/C&gt;&lt;D xsi:type="xsd:double"&gt;1187.2&lt;/D&gt;&lt;/FQL&gt;&lt;FQL&gt;&lt;Q&gt;SLVR-FDS^FG_PRICE(43382)&lt;/Q&gt;&lt;R&gt;1&lt;/R&gt;&lt;C&gt;1&lt;/C&gt;&lt;D xsi:type="xsd:double"&gt;14.325&lt;/D&gt;&lt;/FQL&gt;&lt;FQL&gt;&lt;Q&gt;AUDUSD^FG_PRICE(43382)&lt;/Q&gt;&lt;R&gt;1&lt;/R&gt;&lt;C&gt;1&lt;/C&gt;&lt;D xsi:type="xsd:double"&gt;0.7076&lt;/D&gt;&lt;/FQL&gt;&lt;FQL&gt;&lt;Q&gt;CA-FDS^FG_PRICE(43383)&lt;/Q&gt;&lt;R&gt;1&lt;/R&gt;&lt;C&gt;1&lt;/C&gt;&lt;D xsi:type="xsd:double"&gt;6294&lt;/D&gt;&lt;/FQL&gt;&lt;FQL&gt;&lt;Q&gt;ZS-FDS^FG_PRICE(43383)&lt;/Q&gt;&lt;R&gt;1&lt;/R&gt;&lt;C&gt;1&lt;/C&gt;&lt;D xsi:type="xsd:double"&gt;2697.5&lt;/D&gt;&lt;/FQL&gt;&lt;FQL&gt;&lt;Q&gt;PB-FDS^FG_PRICE(43383)&lt;/Q&gt;&lt;R&gt;1&lt;/R&gt;&lt;C&gt;1&lt;/C&gt;&lt;D xsi:type="xsd:double"&gt;1915&lt;/D&gt;&lt;/FQL&gt;&lt;FQL&gt;&lt;Q&gt;NYGOLD-FDS^FG_PRICE(43383)&lt;/Q&gt;&lt;R&gt;1&lt;/R&gt;&lt;C&gt;1&lt;/C&gt;&lt;D xsi:type="xsd:double"&gt;1189.3&lt;/D&gt;&lt;/FQL&gt;&lt;FQL&gt;&lt;Q&gt;SLVR-FDS^FG_PRICE(43383)&lt;/Q&gt;&lt;R&gt;1&lt;/R&gt;&lt;C&gt;1&lt;/C&gt;&lt;D xsi:type="xsd:double"&gt;14.375&lt;/D&gt;&lt;/FQL&gt;&lt;FQL&gt;&lt;Q&gt;AUDUSD^FG_PRICE(43383)&lt;/Q&gt;&lt;R&gt;1&lt;/R&gt;&lt;C&gt;1&lt;/C&gt;&lt;D xsi:type="xsd:double"&gt;0.71015&lt;/D&gt;&lt;/FQL&gt;&lt;FQL&gt;&lt;Q&gt;CA-FDS^FG_PRICE(43384)&lt;/Q&gt;&lt;R&gt;1&lt;/R&gt;&lt;C&gt;1&lt;/C&gt;&lt;D xsi:type="xsd:double"&gt;6155&lt;/D&gt;&lt;/FQL&gt;&lt;FQL&gt;&lt;Q&gt;ZS-FDS^FG_PRICE(43384)&lt;/Q&gt;&lt;R&gt;1&lt;/R&gt;&lt;C&gt;1&lt;/C&gt;&lt;D xsi:type="xsd:double"&gt;2638&lt;/D&gt;&lt;/FQL&gt;&lt;FQL&gt;&lt;Q&gt;PB-FDS^FG_PRICE(43384)&lt;/Q&gt;&lt;R&gt;1&lt;/R&gt;&lt;C&gt;1&lt;/C&gt;&lt;D xsi:type="xsd:double"&gt;1909&lt;/D&gt;&lt;/FQL&gt;&lt;FQL&gt;&lt;Q&gt;NYGOLD-FDS^FG_PRICE(43384)&lt;/Q&gt;&lt;R&gt;1&lt;/R&gt;&lt;C&gt;1&lt;/C&gt;&lt;D xsi:type="xsd:double"&gt;1223.5&lt;/D&gt;&lt;/FQL&gt;&lt;FQL&gt;&lt;Q&gt;SLVR-FDS^FG_PRICE(43384)&lt;/Q&gt;&lt;R&gt;1&lt;/R&gt;&lt;C&gt;1&lt;/C&gt;&lt;D xsi:type="xsd:double"&gt;14.4&lt;/D&gt;&lt;/FQL&gt;&lt;FQL&gt;&lt;Q&gt;AUDUSD^FG_PRICE(43384)&lt;/Q&gt;&lt;R&gt;1&lt;/R&gt;&lt;C&gt;1&lt;/C&gt;&lt;D xsi:type="xsd:double"&gt;0.71085&lt;/D&gt;&lt;/FQL&gt;&lt;FQL&gt;&lt;Q&gt;CA-FDS^FG_PRICE(43385)&lt;/Q&gt;&lt;R&gt;1&lt;/R&gt;&lt;C&gt;1&lt;/C&gt;&lt;D xsi:type="xsd:double"&gt;6325&lt;/D&gt;&lt;/FQL&gt;&lt;FQL&gt;&lt;Q&gt;ZS-FDS^FG_PRICE(43385)&lt;/Q&gt;&lt;R&gt;1&lt;/R&gt;&lt;C&gt;1&lt;/C&gt;&lt;D xsi:type="xsd:double"&gt;2677&lt;/D&gt;&lt;/FQL&gt;&lt;FQL&gt;&lt;Q&gt;PB-FDS^FG_PRICE(43385)&lt;/Q&gt;&lt;R&gt;1&lt;/R&gt;&lt;C&gt;1&lt;/C&gt;&lt;D xsi:type="xsd:double"&gt;2037&lt;/D&gt;&lt;/FQL&gt;&lt;FQL&gt;&lt;Q&gt;NYGOLD-FDS^FG_PRICE(43385)&lt;/Q&gt;&lt;R&gt;1&lt;/R&gt;&lt;C&gt;1&lt;/C&gt;&lt;D xsi:type="xsd:double"&gt;1218.1&lt;/D&gt;&lt;/FQL&gt;&lt;FQL&gt;&lt;Q&gt;SLVR-FDS^FG_PRICE(43385)&lt;/Q&gt;&lt;R&gt;1&lt;/R&gt;&lt;C&gt;1&lt;/C&gt;&lt;D xsi:type="xsd:double"&gt;14.6&lt;/D&gt;&lt;/FQL&gt;&lt;FQL&gt;&lt;Q&gt;AUDUSD^FG_PRICE(43385)&lt;/Q&gt;&lt;R&gt;1&lt;/R&gt;&lt;C&gt;1&lt;/C&gt;&lt;D xsi:type="xsd:double"&gt;0.71165&lt;/D&gt;&lt;/FQL&gt;&lt;FQL&gt;&lt;Q&gt;CA-FDS^FG_PRICE(43388)&lt;/Q&gt;&lt;R&gt;1&lt;/R&gt;&lt;C&gt;1&lt;/C&gt;&lt;D xsi:type="xsd:double"&gt;6296&lt;/D&gt;&lt;/FQL&gt;&lt;FQL&gt;&lt;Q&gt;ZS-FDS^FG_PRICE(43388)&lt;/Q&gt;&lt;R&gt;1&lt;/R&gt;&lt;C&gt;1&lt;/C&gt;&lt;D xsi:type="xsd:double"&gt;2662&lt;/D&gt;&lt;/FQL&gt;&lt;FQL&gt;&lt;Q&gt;PB-FDS^FG_PRICE(43388)&lt;/Q&gt;&lt;R&gt;1&lt;/R&gt;&lt;C&gt;1&lt;/C&gt;&lt;D xsi:type="xsd:double"&gt;2091&lt;/D&gt;&lt;/FQL&gt;&lt;FQL&gt;&lt;Q&gt;NYGOLD-FDS^FG_PRICE(43388)&lt;/Q&gt;&lt;R&gt;1&lt;/R&gt;&lt;C&gt;1&lt;/C&gt;&lt;D xsi:type="xsd:double"&gt;1226.4&lt;/D&gt;&lt;/FQL&gt;&lt;FQL&gt;&lt;Q&gt;SLVR-FDS^FG_PRICE(43388)&lt;/Q&gt;&lt;R&gt;1&lt;/R&gt;&lt;C&gt;1&lt;/C&gt;&lt;D xsi:type="xsd:double"&gt;14.74&lt;/D&gt;&lt;/FQL&gt;&lt;FQL&gt;&lt;Q&gt;AUDUSD^FG_PRICE(43388)&lt;/Q&gt;&lt;R&gt;1&lt;/R&gt;&lt;C&gt;1&lt;/C&gt;&lt;D xsi:type="xsd:double"&gt;0.71435004&lt;/D&gt;&lt;/FQL&gt;&lt;FQL&gt;&lt;Q&gt;CA-FDS^FG_PRICE(43389)&lt;/Q&gt;&lt;R&gt;1&lt;/R&gt;&lt;C&gt;1&lt;/C&gt;&lt;D xsi:type="xsd:double"&gt;6202&lt;/D&gt;&lt;/FQL&gt;&lt;FQL&gt;&lt;Q&gt;ZS-FDS^FG_PRICE(43389)&lt;/Q&gt;&lt;R&gt;1&lt;/R&gt;&lt;C&gt;1&lt;/C&gt;&lt;D xsi:type="xsd:double"&gt;2630&lt;/D&gt;&lt;/FQL&gt;&lt;FQL&gt;&lt;Q&gt;PB-FDS^FG_PRICE(43389)&lt;/Q&gt;&lt;R&gt;1&lt;/R&gt;&lt;C&gt;1&lt;/C&gt;&lt;D xsi:type="xsd:double"&gt;2079&lt;/D&gt;&lt;/FQL&gt;&lt;FQL&gt;&lt;Q&gt;NYGOLD-FDS^FG_PRICE(43389)&lt;/Q&gt;&lt;R&gt;1&lt;/R&gt;&lt;C&gt;1&lt;/C&gt;&lt;D xsi:type="xsd:double"&gt;1227.3&lt;/D&gt;&lt;/FQL&gt;&lt;FQL&gt;&lt;Q&gt;SLVR-FDS^FG_PRICE(43389)&lt;/Q&gt;&lt;R&gt;1&lt;/R&gt;&lt;C&gt;1&lt;/C&gt;&lt;D xsi:type="xsd:double"&gt;14.755&lt;/D&gt;&lt;/FQL&gt;&lt;FQL&gt;&lt;Q&gt;AUDUSD^FG_PRICE(43389)&lt;/Q&gt;&lt;R&gt;1&lt;/R&gt;&lt;C&gt;1&lt;/C&gt;&lt;D xsi:type="xsd:double"&gt;0.71345&lt;/D&gt;&lt;/FQL&gt;&lt;FQL&gt;&lt;Q&gt;CA-FDS^FG_PRICE(43390)&lt;/Q&gt;&lt;R&gt;1&lt;/R&gt;&lt;C&gt;1&lt;/C&gt;&lt;D xsi:type="xsd:double"&gt;6249&lt;/D&gt;&lt;/FQL&gt;&lt;FQL&gt;&lt;Q&gt;ZS-FDS^FG_PRICE(43390)&lt;/Q&gt;&lt;R&gt;1&lt;/R&gt;&lt;C&gt;1&lt;/C&gt;&lt;D xsi:type="xsd:double"&gt;2653&lt;/D&gt;&lt;/FQL&gt;&lt;FQL&gt;&lt;Q&gt;PB-FDS^FG_PRICE(43390)&lt;/Q&gt;&lt;R&gt;1&lt;/R&gt;&lt;C&gt;1&lt;/C&gt;&lt;D xsi:type="xsd:double"&gt;2013&lt;/D&gt;&lt;/FQL&gt;&lt;FQL&gt;&lt;Q&gt;NYGOLD-FDS^FG_PRICE(43390)&lt;/Q&gt;&lt;R&gt;1&lt;/R&gt;&lt;C&gt;1&lt;/C&gt;&lt;D xsi:type="xsd:double"&gt;1223.7&lt;/D&gt;&lt;/FQL&gt;&lt;FQL&gt;&lt;Q&gt;SLVR-FDS^FG_PRICE(43390)&lt;/Q&gt;&lt;R&gt;1&lt;/R&gt;&lt;C&gt;1&lt;/C&gt;&lt;D xsi:type="xsd:double"&gt;14.65&lt;/D&gt;&lt;/FQL&gt;&lt;FQL&gt;&lt;Q&gt;AUDUSD^FG_PRICE(43390)&lt;/Q&gt;&lt;R&gt;1&lt;/R&gt;&lt;C&gt;1&lt;/C&gt;&lt;D xsi:type="xsd:double"&gt;0.7121&lt;/D&gt;&lt;/FQL&gt;&lt;FQL&gt;&lt;Q&gt;CA-FDS^FG_PRICE(43391)&lt;/Q&gt;&lt;R&gt;1&lt;/R&gt;&lt;C&gt;1&lt;/C&gt;&lt;D xsi:type="xsd:double"&gt;6147&lt;/D&gt;&lt;/FQL&gt;&lt;FQL&gt;&lt;Q&gt;ZS-FDS^FG_PRICE(43391)&lt;/Q&gt;&lt;R&gt;1&lt;/R&gt;&lt;C&gt;1&lt;/C&gt;&lt;D xsi:type="xsd:double"&gt;2687&lt;/D&gt;&lt;/FQL&gt;&lt;FQL&gt;&lt;Q&gt;PB-FDS^FG_PRICE(43391)&lt;/Q&gt;&lt;R&gt;1&lt;/R&gt;&lt;C&gt;1&lt;/C&gt;&lt;D xsi:type="xsd:double"&gt;1992&lt;/D&gt;&lt;/FQL&gt;&lt;FQL&gt;&lt;Q&gt;NYGOLD-FDS^FG_PRICE(43391)&lt;/Q&gt;&lt;R&gt;1&lt;/R&gt;&lt;C&gt;1&lt;/C&gt;&lt;D xsi:type="xsd:double"&gt;1226.5&lt;/D&gt;&lt;/FQL&gt;&lt;FQL&gt;&lt;Q&gt;SLVR-FDS^FG_PRICE(43391)&lt;/Q&gt;&lt;R&gt;1&lt;/R&gt;&lt;C&gt;1&lt;/C&gt;&lt;D xsi:type="xsd:double"&gt;14.515&lt;/D&gt;&lt;/FQL&gt;&lt;FQL&gt;&lt;Q&gt;AUDUSD^FG_PRICE(43391)&lt;/Q&gt;&lt;R&gt;1&lt;/R&gt;&lt;C&gt;1&lt;/C&gt;&lt;D xsi:type="xsd:double"&gt;0.71330005&lt;/D&gt;&lt;/FQL&gt;&lt;FQL&gt;&lt;Q&gt;CA-FDS^FG_PRICE(43392)&lt;/Q&gt;&lt;R&gt;1&lt;/R&gt;&lt;C&gt;1&lt;/C&gt;&lt;D xsi:type="xsd:double"&gt;6191.5&lt;/D&gt;&lt;/FQL&gt;&lt;FQL&gt;&lt;Q&gt;ZS-FDS^FG_PRICE(43392)&lt;/Q&gt;&lt;R&gt;1&lt;/R&gt;&lt;C&gt;1&lt;/C&gt;&lt;D xsi:type="xsd:double"&gt;2696&lt;/D&gt;&lt;/FQL&gt;&lt;FQL&gt;&lt;Q&gt;PB-FDS^FG_PRICE(43392)&lt;/Q&gt;&lt;R&gt;1&lt;/R&gt;&lt;C&gt;1&lt;/C&gt;&lt;D xsi:type="xsd:double"&gt;1966&lt;/D&gt;&lt;/FQL&gt;&lt;FQL&gt;&lt;Q&gt;NYGOLD-FDS^FG_PRICE(43392)&lt;/Q&gt;&lt;R&gt;1&lt;/R&gt;&lt;C&gt;1&lt;/C&gt;&lt;D xsi:type="xsd:double"&gt;1225.3&lt;/D&gt;&lt;/FQL&gt;&lt;FQL&gt;&lt;Q&gt;SLVR-FDS^FG_PRICE(43392)&lt;/Q&gt;&lt;R&gt;1&lt;/R&gt;&lt;C&gt;1&lt;/C&gt;&lt;D xsi:type="xsd:double"&gt;14.61&lt;/D&gt;&lt;/FQL&gt;&lt;FQL&gt;&lt;Q&gt;AUDUSD^FG_PRICE(43392)&lt;/Q&gt;&lt;R&gt;1&lt;/R&gt;&lt;C&gt;1&lt;/C&gt;&lt;D xsi:type="xsd:double"&gt;0.71335&lt;/D&gt;&lt;/FQL&gt;&lt;FQL&gt;&lt;Q&gt;CA-FDS^FG_PRICE(43395)&lt;/Q&gt;&lt;R&gt;1&lt;/R&gt;&lt;C&gt;1&lt;/C&gt;&lt;D xsi:type="xsd:double"&gt;6284&lt;/D&gt;&lt;/FQL&gt;&lt;FQL&gt;&lt;Q&gt;ZS-FDS^FG_PRICE(43395)&lt;/Q&gt;&lt;R&gt;1&lt;/R&gt;&lt;C&gt;1&lt;/C&gt;&lt;D xsi:type="xsd:double"&gt;2724&lt;/D&gt;&lt;/FQL&gt;&lt;FQL&gt;&lt;Q&gt;PB-FDS^FG_PRICE(43395)&lt;/Q&gt;&lt;R&gt;1&lt;/R&gt;&lt;C&gt;1&lt;/C&gt;&lt;D xsi:type="xsd:double"&gt;1997&lt;/D&gt;&lt;/FQL&gt;&lt;FQL&gt;&lt;Q&gt;NYGOLD-FDS^FG_PRICE(43395)&lt;/Q&gt;&lt;R&gt;1&lt;/R&gt;&lt;C&gt;1&lt;/C&gt;&lt;D xsi:type="xsd:double"&gt;1221.2&lt;/D&gt;&lt;/FQL&gt;&lt;FQL&gt;&lt;Q&gt;SLVR-FDS^FG_PRICE(43395)&lt;/Q&gt;&lt;R&gt;1&lt;/R&gt;&lt;C&gt;1&lt;/C&gt;&lt;D xsi:type="xsd:double"&gt;14.63&lt;/D&gt;&lt;/FQL&gt;&lt;FQL&gt;&lt;Q&gt;AUDUSD^FG_PRICE(43395)&lt;/Q&gt;&lt;R&gt;1&lt;/R&gt;&lt;C&gt;1&lt;/C&gt;&lt;D xsi:type="xsd:double"&gt;0.70884997&lt;/D&gt;&lt;/FQL&gt;&lt;FQL&gt;&lt;Q&gt;CA-FDS^FG_PRICE(43396)&lt;/Q&gt;&lt;R&gt;1&lt;/R&gt;&lt;C&gt;1&lt;/C&gt;&lt;D xsi:type="xsd:double"&gt;6167.5&lt;/D&gt;&lt;/FQL&gt;&lt;FQL&gt;&lt;Q&gt;ZS-FDS^FG_PRICE(43396)&lt;/Q&gt;&lt;R&gt;1&lt;/R&gt;&lt;C&gt;1&lt;/C&gt;&lt;D xsi:type="xsd:double"&gt;2698&lt;/D&gt;&lt;/FQL&gt;&lt;FQL&gt;&lt;Q&gt;PB-FDS^FG_PRICE(43396)&lt;/Q&gt;&lt;R&gt;1&lt;/R&gt;&lt;C&gt;1&lt;/C&gt;&lt;D xsi:type="xsd:double"&gt;1995&lt;/D&gt;&lt;/FQL&gt;&lt;FQL&gt;&lt;Q&gt;NYGOLD-FDS^FG_PRICE(43396)&lt;/Q&gt;&lt;R&gt;1&lt;/R&gt;&lt;C&gt;1&lt;/C&gt;&lt;D xsi:type="xsd:double"&gt;1233.4&lt;/D&gt;&lt;/FQL&gt;&lt;FQL&gt;&lt;Q&gt;SLVR-FDS^FG_PRICE(43396)&lt;/Q&gt;&lt;R&gt;1&lt;/R&gt;&lt;C&gt;1&lt;/C&gt;&lt;D xsi:type="xsd:double"&gt;14.715&lt;/D&gt;&lt;/FQL&gt;&lt;FQL&gt;&lt;Q&gt;AUDUSD^FG_PRICE(43396)&lt;/Q&gt;&lt;R&gt;1&lt;/R&gt;&lt;C&gt;1&lt;/C&gt;&lt;D xsi:type="xsd:double"&gt;0.70585&lt;/D&gt;&lt;/FQL&gt;&lt;FQL&gt;&lt;Q&gt;CA-FDS^FG_PRICE(43397)&lt;/Q&gt;&lt;R&gt;1&lt;/R&gt;&lt;C&gt;1&lt;/C&gt;&lt;D xsi:type="xsd:double"&gt;6215&lt;/D&gt;&lt;/FQL&gt;&lt;FQL&gt;&lt;Q&gt;ZS-FDS^FG_PRICE(43397)&lt;/Q&gt;&lt;R&gt;1&lt;/R&gt;&lt;C&gt;1&lt;/C&gt;&lt;D xsi:type="xsd:double"&gt;2740&lt;/D&gt;&lt;/FQL&gt;&lt;FQL&gt;&lt;Q&gt;PB-FDS^FG_PRICE(43397)&lt;/Q&gt;&lt;R&gt;1&lt;/R&gt;&lt;C&gt;1&lt;/C&gt;&lt;D xsi:type="xsd:double"&gt;2003.5&lt;/D&gt;&lt;/FQL&gt;&lt;FQL&gt;&lt;Q&gt;NYGOLD-FDS^FG_PRICE(43397)&lt;/Q&gt;&lt;R&gt;1&lt;/R&gt;&lt;C&gt;1&lt;/C&gt;&lt;D xsi:type="xsd:double"&gt;1227.8&lt;/D&gt;&lt;/FQL&gt;&lt;FQL&gt;&lt;Q&gt;SLVR-FDS^FG_PRICE(43397)&lt;/Q&gt;&lt;R&gt;1&lt;/R&gt;&lt;C&gt;1&lt;/C&gt;&lt;D xsi:type="xsd:double"&gt;14.745&lt;/D&gt;&lt;/FQL&gt;&lt;FQL&gt;&lt;Q&gt;AUDUSD^FG_PRICE(43397)&lt;/Q&gt;&lt;R&gt;1&lt;/R&gt;&lt;C&gt;1&lt;/C&gt;&lt;D xsi:type="xsd:double"&gt;0.70774996&lt;/D&gt;&lt;/FQL&gt;&lt;FQL&gt;&lt;Q&gt;CA-FDS^FG_PRICE(43398)&lt;/Q&gt;&lt;R&gt;1&lt;/R&gt;&lt;C&gt;1&lt;/C&gt;&lt;D xsi:type="xsd:double"&gt;6210&lt;/D&gt;&lt;/FQL&gt;&lt;FQL&gt;&lt;Q&gt;ZS-FDS^FG_PRICE(43398)&lt;/Q&gt;&lt;R&gt;1&lt;/R&gt;&lt;C&gt;1&lt;/C&gt;&lt;D xsi:type="xsd:double"&gt;2704&lt;/D&gt;&lt;/FQL&gt;&lt;FQL&gt;&lt;Q&gt;PB-FDS^FG_PRICE(43398)&lt;/Q&gt;&lt;R&gt;1&lt;/R&gt;&lt;C&gt;1&lt;/C&gt;&lt;D xsi:type="xsd:double"&gt;1988&lt;/D&gt;&lt;/FQL&gt;&lt;FQL&gt;&lt;Q&gt;NYGOLD-FDS^FG_PRICE(43398)&lt;/Q&gt;&lt;R&gt;1&lt;/R&gt;&lt;C&gt;1&lt;/C&gt;&lt;D xsi:type="xsd:double"&gt;1229.1&lt;/D&gt;&lt;/FQL&gt;&lt;FQL&gt;&lt;Q&gt;SLVR-FDS^FG_PRICE(43398)&lt;/Q&gt;&lt;R&gt;1&lt;/R&gt;&lt;C&gt;1&lt;/C&gt;&lt;D xsi:type="xsd:double"&gt;14.74&lt;/D&gt;&lt;/FQL&gt;&lt;FQL&gt;&lt;Q&gt;AUDUSD^FG_PRICE(43398)&lt;/Q&gt;&lt;R&gt;1&lt;/R&gt;&lt;C&gt;1&lt;/C&gt;&lt;D xsi:type="xsd:double"&gt;0.70785&lt;/D&gt;&lt;/FQL&gt;&lt;FQL&gt;&lt;Q&gt;CA-FDS^FG_PRICE(43399)&lt;/Q&gt;&lt;R&gt;1&lt;/R&gt;&lt;C&gt;1&lt;/C&gt;&lt;D xsi:type="xsd:double"&gt;6159&lt;/D&gt;&lt;/FQL&gt;&lt;FQL&gt;&lt;Q&gt;ZS-FDS^FG_PRICE(43399)&lt;/Q&gt;&lt;R&gt;1&lt;/R&gt;&lt;C&gt;1&lt;/C&gt;&lt;D xsi:type="xsd:double"&gt;2686&lt;/D&gt;&lt;/FQL&gt;&lt;FQL&gt;&lt;Q&gt;PB-FDS^FG_PRICE(43399)&lt;/Q&gt;&lt;R&gt;1&lt;/R&gt;&lt;C&gt;1&lt;/C&gt;&lt;D xsi:type="xsd:double"&gt;1982&lt;/D&gt;&lt;/FQL&gt;&lt;FQL&gt;&lt;Q&gt;NYGOLD-FDS^FG_PRICE(43399)&lt;/Q&gt;&lt;R&gt;1&lt;/R&gt;&lt;C&gt;1&lt;/C&gt;&lt;D xsi:type="xsd:double"&gt;1232.5&lt;/D&gt;&lt;/FQL&gt;&lt;FQL&gt;&lt;Q&gt;SLVR-FDS^FG_PRICE(43399)&lt;/Q&gt;&lt;R&gt;1&lt;/R&gt;&lt;C&gt;1&lt;/C&gt;&lt;D xsi:type="xsd:double"&gt;14.69&lt;/D&gt;&lt;/FQL&gt;&lt;FQL&gt;&lt;Q&gt;AUDUSD^FG_PRICE(43399)&lt;/Q&gt;&lt;R&gt;1&lt;/R&gt;&lt;C&gt;1&lt;/C&gt;&lt;D xsi:type="xsd:double"&gt;0.70735&lt;/D&gt;&lt;/FQL&gt;&lt;FQL&gt;&lt;Q&gt;CA-FDS^FG_PRICE(43402)&lt;/Q&gt;&lt;R&gt;1&lt;/R&gt;&lt;C&gt;1&lt;/C&gt;&lt;D xsi:type="xsd:double"&gt;6260&lt;/D&gt;&lt;/FQL&gt;&lt;FQL&gt;&lt;Q&gt;ZS-FDS^FG_PRICE(43402)&lt;/Q&gt;&lt;R&gt;1&lt;/R&gt;&lt;C&gt;1&lt;/C&gt;&lt;D xsi:type="xsd:double"&gt;2695&lt;/D&gt;&lt;/FQL&gt;&lt;FQL&gt;&lt;Q&gt;PB-FDS^FG_PRICE(43402)&lt;/Q&gt;&lt;R&gt;1&lt;/R&gt;&lt;C&gt;1&lt;/C&gt;&lt;D xsi:type="xsd:double"&gt;1971.5&lt;/D&gt;&lt;/FQL&gt;&lt;FQL&gt;&lt;Q&gt;NYGOLD-FDS^FG_PRICE(43402)&lt;/Q&gt;&lt;R&gt;1&lt;/R&gt;&lt;C&gt;1&lt;/C&gt;&lt;D xsi:type="xsd:double"&gt;1224.5&lt;/D&gt;&lt;/FQL&gt;&lt;FQL&gt;&lt;Q&gt;SLVR-FDS^FG_PRICE(43402)&lt;/Q&gt;&lt;R&gt;1&lt;/R&gt;&lt;C&gt;1&lt;/C&gt;&lt;D xsi:type="xsd:double"&gt;14.65&lt;/D&gt;&lt;/FQL&gt;&lt;FQL&gt;&lt;Q&gt;AUDUSD^FG_PRICE(43402)&lt;/Q&gt;&lt;R&gt;1&lt;/R&gt;&lt;C&gt;1&lt;/C&gt;&lt;D xsi:type="xsd:double"&gt;0.70735&lt;/D&gt;&lt;/FQL&gt;&lt;FQL&gt;&lt;Q&gt;CA-FDS^FG_PRICE(43403)&lt;/Q&gt;&lt;R&gt;1&lt;/R&gt;&lt;C&gt;1&lt;/C&gt;&lt;D xsi:type="xsd:double"&gt;6136&lt;/D&gt;&lt;/FQL&gt;&lt;FQL&gt;&lt;Q&gt;ZS-FDS^FG_PRICE(43403)&lt;/Q&gt;&lt;R&gt;1&lt;/R&gt;&lt;C&gt;1&lt;/C&gt;&lt;D xsi:type="xsd:double"&gt;2649&lt;/D&gt;&lt;/FQL&gt;&lt;FQL&gt;&lt;Q&gt;PB-FDS^FG_PRICE(43403)&lt;/Q&gt;&lt;R&gt;1&lt;/R&gt;&lt;C&gt;1&lt;/C&gt;&lt;D xsi:type="xsd:double"&gt;1916&lt;/D&gt;&lt;/FQL&gt;&lt;FQL&gt;&lt;Q&gt;NYGOLD-FDS^FG_PRICE(43403)&lt;/Q&gt;&lt;R&gt;1&lt;/R&gt;&lt;C&gt;1&lt;/C&gt;&lt;D xsi:type="xsd:double"&gt;1222.6&lt;/D&gt;&lt;/FQL&gt;&lt;FQL&gt;&lt;Q&gt;SLVR-FDS^FG_PRICE(43403)&lt;/Q&gt;&lt;R&gt;1&lt;/R&gt;&lt;C&gt;1&lt;/C&gt;&lt;D xsi:type="xsd:double"&gt;14.425&lt;/D&gt;&lt;/FQL&gt;&lt;FQL&gt;&lt;Q&gt;AUDUSD^FG_PRICE(43403)&lt;/Q&gt;&lt;R&gt;1&lt;/R&gt;&lt;C&gt;1&lt;/C&gt;&lt;D xsi:type="xsd:double"&gt;0.71115&lt;/D&gt;&lt;/FQL&gt;&lt;FQL&gt;&lt;Q&gt;CA-FDS^FG_PRICE(43404)&lt;/Q&gt;&lt;R&gt;1&lt;/R&gt;&lt;C&gt;1&lt;/C&gt;&lt;D xsi:type="xsd:double"&gt;6073&lt;/D&gt;&lt;/FQL&gt;&lt;FQL&gt;&lt;Q&gt;ZS-FDS^FG_PRICE(43404)&lt;/Q&gt;&lt;R&gt;1&lt;/R&gt;&lt;C&gt;1&lt;/C&gt;&lt;D xsi:type="xsd:double"&gt;2590&lt;/D&gt;&lt;/FQL&gt;&lt;FQL&gt;&lt;Q&gt;PB-FDS^FG_PRICE(43404)&lt;/Q&gt;&lt;R&gt;1&lt;/R&gt;&lt;C&gt;1&lt;/C&gt;&lt;D xsi:type="xsd:double"&gt;1867&lt;/D&gt;&lt;/FQL&gt;&lt;FQL&gt;&lt;Q&gt;NYGOLD-FDS^FG_PRICE(43404)&lt;/Q&gt;&lt;R&gt;1&lt;/R&gt;&lt;C&gt;1&lt;/C&gt;&lt;D xsi:type="xsd:double"&gt;1212.3&lt;/D&gt;&lt;/FQL&gt;&lt;FQL&gt;&lt;Q&gt;SLVR-FDS^FG_PRICE(43404)&lt;/Q&gt;&lt;R&gt;1&lt;/R&gt;&lt;C&gt;1&lt;/C&gt;&lt;D xsi:type="xsd:double"&gt;14.34&lt;/D&gt;&lt;/FQL&gt;&lt;FQL&gt;&lt;Q&gt;AUDUSD^FG_PRICE(43404)&lt;/Q&gt;&lt;R&gt;1&lt;/R&gt;&lt;C&gt;1&lt;/C&gt;&lt;D xsi:type="xsd:double"&gt;0.70875&lt;/D&gt;&lt;/FQL&gt;&lt;FQL&gt;&lt;Q&gt;CA-FDS^FG_PRICE(43405)&lt;/Q&gt;&lt;R&gt;1&lt;/R&gt;&lt;C&gt;1&lt;/C&gt;&lt;D xsi:type="xsd:double"&gt;6070&lt;/D&gt;&lt;/FQL&gt;&lt;FQL&gt;&lt;Q&gt;ZS-FDS^FG_PRICE(43405)&lt;/Q&gt;&lt;R&gt;1&lt;/R&gt;&lt;C&gt;1&lt;/C&gt;&lt;D xsi:type="xsd:double"&gt;2585&lt;/D&gt;&lt;/FQL&gt;&lt;FQL&gt;&lt;Q&gt;PB-FDS^FG_PRICE(43405)&lt;/Q&gt;&lt;R&gt;1&lt;/R&gt;&lt;C&gt;1&lt;/C&gt;&lt;D xsi:type="xsd:double"&gt;1933&lt;/D&gt;&lt;/FQL&gt;&lt;FQL&gt;&lt;Q&gt;NYGOLD-FDS^FG_PRICE(43405)&lt;/Q&gt;&lt;R&gt;1&lt;/R&gt;&lt;C&gt;1&lt;/C&gt;&lt;D xsi:type="xsd:double"&gt;1236&lt;/D&gt;&lt;/FQL&gt;&lt;FQL&gt;&lt;Q&gt;SLVR-FDS^FG_PRICE(43405)&lt;/Q&gt;&lt;R&gt;1&lt;/R&gt;&lt;C&gt;1&lt;/C&gt;&lt;D xsi:type="xsd:double"&gt;14.45&lt;/D&gt;&lt;/FQL&gt;&lt;FQL&gt;&lt;Q&gt;AUDUSD^FG_PRICE(43405)&lt;/Q&gt;&lt;R&gt;1&lt;/R&gt;&lt;C&gt;1&lt;/C&gt;&lt;D xsi:type="xsd:double"&gt;0.7188&lt;/D&gt;&lt;/FQL&gt;&lt;FQL&gt;&lt;Q&gt;CA-FDS^FG_PRICE(43406)&lt;/Q&gt;&lt;R&gt;1&lt;/R&gt;&lt;C&gt;1&lt;/C&gt;&lt;D xsi:type="xsd:double"&gt;6255&lt;/D&gt;&lt;/FQL&gt;&lt;FQL&gt;&lt;Q&gt;ZS-FDS^FG_PRICE(43406)&lt;/Q&gt;&lt;R&gt;1&lt;/R&gt;&lt;C&gt;1&lt;/C&gt;&lt;D xsi:type="xsd:double"&gt;2653.5&lt;/D&gt;&lt;/FQL&gt;&lt;FQL&gt;&lt;Q&gt;PB-FDS^FG_PRICE(43406)&lt;/Q&gt;&lt;R&gt;1&lt;/R&gt;&lt;C&gt;1&lt;/C&gt;&lt;D xsi:type="xsd:double"&gt;1995&lt;/D&gt;&lt;/FQL&gt;&lt;FQL&gt;&lt;Q&gt;NYGOLD-FDS^FG_PRICE(43406)&lt;/Q&gt;&lt;R&gt;1&lt;/R&gt;&lt;C&gt;1&lt;/C&gt;&lt;D xsi:type="xsd:double"&gt;1230.9&lt;/D&gt;&lt;/FQL&gt;&lt;FQL&gt;&lt;Q&gt;SLVR-FDS^FG_PRICE(43406)&lt;/Q&gt;&lt;R&gt;1&lt;/R&gt;&lt;C&gt;1&lt;/C&gt;&lt;D xsi:type="xsd:double"&gt;14.82&lt;/D&gt;&lt;/FQL&gt;&lt;FQL&gt;&lt;Q&gt;AUDUSD^FG_PRICE(43406)&lt;/Q&gt;&lt;R&gt;1&lt;/R&gt;&lt;C&gt;1&lt;/C&gt;&lt;D xsi:type="xsd:double"&gt;0.71994996&lt;/D&gt;&lt;/FQL&gt;&lt;FQL&gt;&lt;Q&gt;CA-FDS^FG_PRICE(43409)&lt;/Q&gt;&lt;R&gt;1&lt;/R&gt;&lt;C&gt;1&lt;/C&gt;&lt;D xsi:type="xsd:double"&gt;6239&lt;/D&gt;&lt;/FQL&gt;&lt;FQL&gt;&lt;Q&gt;ZS-FDS^FG_PRICE(43409)&lt;/Q&gt;&lt;R&gt;1&lt;/R&gt;&lt;C&gt;1&lt;/C&gt;&lt;D xsi:type="xsd:double"&gt;2550&lt;/D&gt;&lt;/FQL&gt;&lt;FQL&gt;&lt;Q&gt;PB-FDS^FG_PRICE(43409)&lt;/Q&gt;&lt;R&gt;1&lt;/R&gt;&lt;C&gt;1&lt;/C&gt;&lt;D xsi:type="xsd:double"&gt;1948.5&lt;/D&gt;&lt;/FQL&gt;&lt;FQL&gt;&lt;Q&gt;NYGOLD-FDS^FG_PRICE(43409)&lt;/Q&gt;&lt;R&gt;1&lt;/R&gt;&lt;C&gt;1&lt;/C&gt;&lt;D xsi:type="xsd:double"&gt;1229.8&lt;/D&gt;&lt;/FQL&gt;&lt;FQL&gt;&lt;Q&gt;SLVR-FDS^FG_PRICE(43409)&lt;/Q&gt;&lt;R&gt;1&lt;/R&gt;&lt;C&gt;1&lt;/C&gt;&lt;D xsi:type="xsd:double"&gt;14.735&lt;/D&gt;&lt;/FQL&gt;&lt;FQL&gt;&lt;Q&gt;AUDUSD^FG_PRICE(43409)&lt;/Q&gt;&lt;R&gt;1&lt;/R&gt;&lt;C&gt;1&lt;/C&gt;&lt;D xsi:type="xsd:double"&gt;0.72065&lt;/D&gt;&lt;/FQL&gt;&lt;FQL&gt;&lt;Q&gt;CA-FDS^FG_PRICE(43410)&lt;/Q&gt;&lt;R&gt;1&lt;/R&gt;&lt;C&gt;1&lt;/C&gt;&lt;D xsi:type="xsd:double"&gt;6205&lt;/D&gt;&lt;/FQL&gt;&lt;FQL&gt;&lt;Q&gt;ZS-FDS^FG_PRICE(43410)&lt;/Q&gt;&lt;R&gt;1&lt;/R&gt;&lt;C&gt;1&lt;/C&gt;&lt;D xsi:type="xsd:double"&gt;2572&lt;/D&gt;&lt;/FQL&gt;&lt;FQL&gt;&lt;Q&gt;PB-FDS^FG_PRICE(43410)&lt;/Q&gt;&lt;R&gt;1&lt;/R&gt;&lt;C&gt;1&lt;/C&gt;&lt;D xsi:type="xsd:double"&gt;1910&lt;/D&gt;&lt;/FQL&gt;&lt;FQL&gt;&lt;Q&gt;NYGOLD-FDS^FG_PRICE(43410)&lt;/Q&gt;&lt;R&gt;1&lt;/R&gt;&lt;C&gt;1&lt;/C&gt;&lt;D xsi:type="xsd:double"&gt;1223.8&lt;/D&gt;&lt;/FQL&gt;&lt;FQL&gt;&lt;Q&gt;SLVR-FDS^FG_PRICE(43410)&lt;/Q&gt;&lt;R&gt;1&lt;/R&gt;&lt;C&gt;1&lt;/C&gt;&lt;D xsi:type="xsd:double"&gt;14.7&lt;/D&gt;&lt;/FQL&gt;&lt;FQL&gt;&lt;Q&gt;AUDUSD^FG_PRICE(43410)&lt;/Q&gt;&lt;R&gt;1&lt;/R&gt;&lt;C&gt;1&lt;/C&gt;&lt;D xsi:type="xsd:double"&gt;0.72260004&lt;/D&gt;&lt;/FQL&gt;&lt;FQL&gt;&lt;Q&gt;CA-FDS^FG_PRICE(43411)&lt;/Q&gt;&lt;R&gt;1&lt;/R&gt;&lt;C&gt;1&lt;/C&gt;&lt;D xsi:type="xsd:double"&gt;6210&lt;/D&gt;&lt;/FQL&gt;&lt;FQL&gt;&lt;Q&gt;ZS-FDS^FG_PRICE(43411)&lt;/Q&gt;&lt;R&gt;1&lt;/R&gt;&lt;C&gt;1&lt;/C&gt;&lt;D xsi:type="xsd:double"&gt;2522&lt;/D&gt;&lt;/FQL&gt;&lt;FQL&gt;&lt;Q&gt;PB-FDS^FG_PRICE(43411)&lt;/Q&gt;&lt;R&gt;1&lt;/R&gt;&lt;C&gt;1&lt;/C&gt;&lt;D xsi:type="xsd:double"&gt;1899&lt;/D&gt;&lt;/FQL&gt;&lt;FQL&gt;&lt;Q&gt;NYGOLD-FDS^FG_PRICE(43411)&lt;/Q&gt;&lt;R&gt;1&lt;/R&gt;&lt;C&gt;1&lt;/C&gt;&lt;D xsi:type="xsd:double"&gt;1226.2&lt;/D&gt;&lt;/FQL&gt;&lt;FQL&gt;&lt;Q&gt;SLVR-FDS^FG_PRICE(43411)&lt;/Q&gt;&lt;R&gt;1&lt;/R&gt;&lt;C&gt;1&lt;/C&gt;&lt;D xsi:type="xsd:double"&gt;14.67&lt;/D&gt;&lt;/FQL&gt;&lt;FQL&gt;&lt;Q&gt;AUDUSD^FG_PRICE(43411)&lt;/Q&gt;&lt;R&gt;1&lt;/R&gt;&lt;C&gt;1&lt;/C&gt;&lt;D xsi:type="xsd:double"&gt;0.72815&lt;/D&gt;&lt;/FQL&gt;&lt;FQL&gt;&lt;Q&gt;CA-FDS^FG_PRICE(43412)&lt;/Q&gt;&lt;R&gt;1&lt;/R&gt;&lt;C&gt;1&lt;/C&gt;&lt;D xsi:type="xsd:double"&gt;6137&lt;/D&gt;&lt;/FQL&gt;&lt;FQL&gt;&lt;Q&gt;ZS-FDS^FG_PRICE(43412)&lt;/Q&gt;&lt;R&gt;1&lt;/R&gt;&lt;C&gt;1&lt;/C&gt;&lt;D xsi:type="xsd:double"&gt;2521.5&lt;/D&gt;&lt;/FQL&gt;&lt;FQL&gt;&lt;Q&gt;PB-FDS^FG_PRICE(43412)&lt;/Q&gt;&lt;R&gt;1&lt;/R&gt;&lt;C&gt;1&lt;/C&gt;&lt;D xsi:type="xsd:double"&gt;1947&lt;/D&gt;&lt;/FQL&gt;&lt;FQL&gt;&lt;Q&gt;NYGOLD-FDS^FG_PRICE(43412)&lt;/Q&gt;&lt;R&gt;1&lt;/R&gt;&lt;C&gt;1&lt;/C&gt;&lt;D xsi:type="xsd:double"&gt;1222.9&lt;/D&gt;&lt;/FQL&gt;&lt;FQL&gt;&lt;Q&gt;SLVR-FDS^FG_PRICE(43412)&lt;/Q&gt;&lt;R&gt;1&lt;/R&gt;&lt;C&gt;1&lt;/C&gt;&lt;D xsi:type="xsd:double"&gt;14.49&lt;/D&gt;&lt;/FQL&gt;&lt;FQL&gt;&lt;Q&gt;AUDUSD^FG_PRICE(43412)&lt;/Q&gt;&lt;R&gt;1&lt;/R&gt;&lt;C&gt;1&lt;/C&gt;&lt;D xsi:type="xsd:double"&gt;0.72895&lt;/D&gt;&lt;/FQL&gt;&lt;FQL&gt;&lt;Q&gt;CA-FDS^FG_PRICE(43413)&lt;/Q&gt;&lt;R&gt;1&lt;/R&gt;&lt;C&gt;1&lt;/C&gt;&lt;D xsi:type="xsd:double"&gt;6088&lt;/D&gt;&lt;/FQL&gt;&lt;FQL&gt;&lt;Q&gt;ZS-FDS^FG_PRICE(43413)&lt;/Q&gt;&lt;R&gt;1&lt;/R&gt;&lt;C&gt;1&lt;/C&gt;&lt;D xsi:type="xsd:double"&gt;2556&lt;/D&gt;&lt;/FQL&gt;&lt;FQL&gt;&lt;Q&gt;PB-FDS^FG_PRICE(43413)&lt;/Q&gt;&lt;R&gt;1&lt;/R&gt;&lt;C&gt;1&lt;/C&gt;&lt;D xsi:type="xsd:double"&gt;1957&lt;/D&gt;&lt;/FQL&gt;&lt;FQL&gt;&lt;Q&gt;NYGOLD-FDS^FG_PRICE(43413)&lt;/Q&gt;&lt;R&gt;1&lt;/R&gt;&lt;C&gt;1&lt;/C&gt;&lt;D xsi:type="xsd:double"&gt;1206.4&lt;/D&gt;&lt;/FQL&gt;&lt;FQL&gt;&lt;Q&gt;SLVR-FDS^FG_PRICE(43413)&lt;/Q&gt;&lt;R&gt;1&lt;/R&gt;&lt;C&gt;1&lt;/C&gt;&lt;D xsi:type="xsd:double"&gt;14.34&lt;/D&gt;&lt;/FQL&gt;&lt;FQL&gt;&lt;Q&gt;AUDUSD^FG_PRICE(43413)&lt;/Q&gt;&lt;R&gt;1&lt;/R&gt;&lt;C&gt;1&lt;/C&gt;&lt;D xsi:type="xsd:double"&gt;0.72495&lt;/D&gt;&lt;/FQL&gt;&lt;FQL&gt;&lt;Q&gt;CA-FDS^FG_PRICE(43416)&lt;/Q&gt;&lt;R&gt;1&lt;/R&gt;&lt;C&gt;1&lt;/C&gt;&lt;D xsi:type="xsd:double"&gt;6083.5&lt;/D&gt;&lt;/FQL&gt;&lt;FQL&gt;&lt;Q&gt;ZS-FDS^FG_PRICE(43416)&lt;/Q&gt;&lt;R&gt;1&lt;/R&gt;&lt;C&gt;1&lt;/C&gt;&lt;D xsi:type="xsd:double"&gt;2548&lt;/D&gt;&lt;/FQL&gt;&lt;FQL&gt;&lt;Q&gt;PB-FDS^FG_PRICE(43416)&lt;/Q&gt;&lt;R&gt;1&lt;/R&gt;&lt;C&gt;1&lt;/C&gt;&lt;D xsi:type="xsd:double"&gt;1910&lt;/D&gt;&lt;/FQL&gt;&lt;FQL&gt;&lt;Q&gt;NYGOLD-FDS^FG_PRICE(43416)&lt;/Q&gt;&lt;R&gt;1&lt;/R&gt;&lt;C&gt;1&lt;/C&gt;&lt;D xsi:type="xsd:double"&gt;1201.3&lt;/D&gt;&lt;/FQL&gt;&lt;FQL&gt;&lt;Q&gt;SLVR-FDS^FG_PRICE(43416)&lt;/Q&gt;&lt;R&gt;1&lt;/R&gt;&lt;C&gt;1&lt;/C&gt;&lt;D xsi:type="xsd:double"&gt;14.16&lt;/D&gt;&lt;/FQL&gt;&lt;FQL&gt;&lt;Q&gt;AUDUSD^FG_PRICE(43416)&lt;/Q&gt;&lt;R&gt;1&lt;/R&gt;&lt;C&gt;1&lt;/C&gt;&lt;D xsi:type="xsd:double"&gt;0.72025&lt;/D&gt;&lt;/FQL&gt;&lt;FQL&gt;&lt;Q&gt;CA-FDS^FG_PRICE(43417)&lt;/Q&gt;&lt;R&gt;1&lt;/R&gt;&lt;C&gt;1&lt;/C&gt;&lt;D xsi:type="xsd:double"&gt;6130&lt;/D&gt;&lt;/FQL&gt;&lt;FQL&gt;&lt;Q&gt;ZS-FDS^FG_PRICE(43417)&lt;/Q&gt;&lt;R&gt;1&lt;/R&gt;&lt;C&gt;1&lt;/C&gt;&lt;D xsi:type="xsd:double"&gt;2587&lt;/D&gt;&lt;/FQL&gt;&lt;FQL&gt;&lt;Q&gt;PB-FDS^FG_PRICE(43417)&lt;/Q&gt;&lt;R&gt;1&lt;/R&gt;&lt;C&gt;1&lt;/C&gt;&lt;D xsi:type="xsd:double"&gt;1908&lt;/D&gt;&lt;/FQL&gt;&lt;FQL&gt;&lt;Q&gt;NYGOLD-FDS^FG_PRICE(43417)&lt;/Q&gt;&lt;R&gt;1&lt;/R&gt;&lt;C&gt;1&lt;/C&gt;&lt;D xsi:type="xsd:double"&gt;1199.2&lt;/D&gt;&lt;/FQL&gt;&lt;FQL&gt;&lt;Q&gt;SLVR-FDS^FG_PRICE(43417)&lt;/Q&gt;&lt;R&gt;1&lt;/R&gt;&lt;C&gt;1&lt;/C&gt;&lt;D xsi:type="xsd:double"&gt;14.02&lt;/D&gt;&lt;/FQL&gt;&lt;FQL&gt;&lt;Q&gt;AUDUSD^FG_PRICE(43417)&lt;/Q&gt;&lt;R&gt;1&lt;/R&gt;&lt;C&gt;1&lt;/C&gt;&lt;D xsi:type="xsd:double"&gt;0.72080004&lt;/D&gt;&lt;/FQL&gt;&lt;FQL&gt;&lt;Q&gt;CA-FDS^FG_PRICE(43418)&lt;/Q&gt;&lt;R&gt;1&lt;/R&gt;&lt;C&gt;1&lt;/C&gt;&lt;D xsi:type="xsd:double"&gt;6106&lt;/D&gt;&lt;/FQL&gt;&lt;FQL&gt;&lt;Q&gt;ZS-FDS^FG_PRICE(43418)&lt;/Q&gt;&lt;R&gt;1&lt;/R&gt;&lt;C&gt;1&lt;/C&gt;&lt;D xsi:type="xsd:double"&gt;2542&lt;/D&gt;&lt;/FQL&gt;&lt;FQL&gt;&lt;Q&gt;PB-FDS^FG_PRICE(43418)&lt;/Q&gt;&lt;R&gt;1&lt;/R&gt;&lt;C&gt;1&lt;/C&gt;&lt;D xsi:type="xsd:double"&gt;1918.5&lt;/D&gt;&lt;/FQL&gt;&lt;FQL&gt;&lt;Q&gt;NYGOLD-FDS^FG_PRICE(43418)&lt;/Q&gt;&lt;R&gt;1&lt;/R&gt;&lt;C&gt;1&lt;/C&gt;&lt;D xsi:type="xsd:double"&gt;1207.9&lt;/D&gt;&lt;/FQL&gt;&lt;FQL&gt;&lt;Q&gt;SLVR-FDS^FG_PRICE(43418)&lt;/Q&gt;&lt;R&gt;1&lt;/R&gt;&lt;C&gt;1&lt;/C&gt;&lt;D xsi:type="xsd:double"&gt;13.97&lt;/D&gt;&lt;/FQL&gt;&lt;FQL&gt;&lt;Q&gt;AUDUSD^FG_PRICE(43418)&lt;/Q&gt;&lt;R&gt;1&lt;/R&gt;&lt;C&gt;1&lt;/C&gt;&lt;D xsi:type="xsd:double"&gt;0.72185&lt;/D&gt;&lt;/FQL&gt;&lt;FQL&gt;&lt;Q&gt;CA-FDS^FG_PRICE(43419)&lt;/Q&gt;&lt;R&gt;1&lt;/R&gt;&lt;C&gt;1&lt;/C&gt;&lt;D xsi:type="xsd:double"&gt;6188&lt;/D&gt;&lt;/FQL&gt;&lt;FQL&gt;&lt;Q&gt;ZS-FDS^FG_PRICE(43419)&lt;/Q&gt;&lt;R&gt;1&lt;/R&gt;&lt;C&gt;1&lt;/C&gt;&lt;D xsi:type="xsd:double"&gt;2655&lt;/D&gt;&lt;/FQL&gt;&lt;FQL&gt;&lt;Q&gt;PB-FDS^FG_PRICE(43419)&lt;/Q&gt;&lt;R&gt;1&lt;/R&gt;&lt;C&gt;1&lt;/C&gt;&lt;D xsi:type="xsd:double"&gt;1943&lt;/D&gt;&lt;/FQL&gt;&lt;FQL&gt;&lt;Q&gt;NYGOLD-FDS^FG_PRICE(43419)&lt;/Q&gt;&lt;R&gt;1&lt;/R&gt;&lt;C&gt;1&lt;/C&gt;&lt;D xsi:type="xsd:double"&gt;1212.8&lt;/D&gt;&lt;/FQL&gt;&lt;FQL&gt;&lt;Q&gt;SLVR-FDS^FG_PRICE(43419)&lt;/Q&gt;&lt;R&gt;1&lt;/R&gt;&lt;C&gt;1&lt;/C&gt;&lt;D xsi:type="xsd:double"&gt;14.13&lt;/D&gt;&lt;/FQL&gt;&lt;FQL&gt;&lt;Q&gt;AUDUSD^FG_PRICE(43419)&lt;/Q&gt;&lt;R&gt;1&lt;/R&gt;&lt;C&gt;1&lt;/C&gt;&lt;D xsi:type="xsd:double"&gt;0.72585005&lt;/D&gt;&lt;/FQL&gt;&lt;FQL&gt;&lt;Q&gt;CA-FDS^FG_PRICE(43420)&lt;/Q&gt;&lt;R&gt;1&lt;/R&gt;&lt;C&gt;1&lt;/C&gt;&lt;D xsi:type="xsd:double"&gt;6181&lt;/D&gt;&lt;/FQL&gt;&lt;FQL&gt;&lt;Q&gt;ZS-FDS^FG_PRICE(43420)&lt;/Q&gt;&lt;R&gt;1&lt;/R&gt;&lt;C&gt;1&lt;/C&gt;&lt;D xsi:type="xsd:double"&gt;2641&lt;/D&gt;&lt;/FQL&gt;&lt;FQL&gt;&lt;Q&gt;PB-FDS^FG_PRICE(43420)&lt;/Q&gt;&lt;R&gt;1&lt;/R&gt;&lt;C&gt;1&lt;/C&gt;&lt;D xsi:type="xsd:double"&gt;1960&lt;/D&gt;&lt;/FQL&gt;&lt;FQL&gt;&lt;Q&gt;NYGOLD-FDS^FG_PRICE(43420)&lt;/Q&gt;&lt;R&gt;1&lt;/R&gt;&lt;C&gt;1&lt;/C&gt;&lt;D xsi:type="xsd:double"&gt;1220.8&lt;/D&gt;&lt;/FQL&gt;&lt;FQL&gt;&lt;Q&gt;SLVR-FDS^FG_PRICE(43420)&lt;/Q&gt;&lt;R&gt;1&lt;/R&gt;&lt;C&gt;1&lt;/C&gt;&lt;D xsi:type="xsd:double"&gt;14.285&lt;/D&gt;&lt;/FQL&gt;&lt;FQL&gt;&lt;Q&gt;AUDUSD^FG_PRICE(43420)&lt;/Q&gt;&lt;R&gt;1&lt;/R&gt;&lt;C&gt;1&lt;/C&gt;&lt;D xsi:type="xsd:double"&gt;0.73125&lt;/D&gt;&lt;/FQL&gt;&lt;FQL&gt;&lt;Q&gt;CA-FDS^FG_PRICE(43423)&lt;/Q&gt;&lt;R&gt;1&lt;/R&gt;&lt;C&gt;1&lt;/C&gt;&lt;D xsi:type="xsd:double"&gt;6260&lt;/D&gt;&lt;/FQL&gt;&lt;FQL&gt;&lt;Q&gt;ZS-FDS^FG_PRICE(43423)&lt;/Q&gt;&lt;R&gt;1&lt;/R&gt;&lt;C&gt;1&lt;/C&gt;&lt;D xsi:type="xsd:double"&gt;2691&lt;/D&gt;&lt;/FQL&gt;&lt;FQL&gt;&lt;Q&gt;PB-FDS^FG_PRICE(43423)&lt;/Q&gt;&lt;R&gt;1&lt;/R&gt;&lt;C&gt;1&lt;/C&gt;&lt;D xsi:type="xsd:double"&gt;2005&lt;/D&gt;&lt;/FQL&gt;&lt;FQL&gt;&lt;Q&gt;NYGOLD-FDS^FG_PRICE(43423)&lt;/Q&gt;&lt;R&gt;1&lt;/R&gt;&lt;C&gt;1&lt;/C&gt;&lt;D xsi:type="xsd:double"&gt;1223.1&lt;/D&gt;&lt;/FQL&gt;&lt;FQL&gt;&lt;Q&gt;SLVR-FDS^FG_PRICE(43423)&lt;/Q&gt;&lt;R&gt;1&lt;/R&gt;&lt;C&gt;1&lt;/C&gt;&lt;D xsi:type="xsd:double"&gt;14.36&lt;/D&gt;&lt;/FQL&gt;&lt;FQL&gt;&lt;Q&gt;AUDUSD^FG_PRICE(43423)&lt;/Q&gt;&lt;R&gt;1&lt;/R&gt;&lt;C&gt;1&lt;/C&gt;&lt;D xsi:type="xsd:double"&gt;0.7303&lt;/D&gt;&lt;/FQL&gt;&lt;FQL&gt;&lt;Q&gt;CA-FDS^FG_PRICE(43424)&lt;/Q&gt;&lt;R&gt;1&lt;/R&gt;&lt;C&gt;1&lt;/C&gt;&lt;D xsi:type="xsd:double"&gt;6262&lt;/D&gt;&lt;/FQL&gt;&lt;FQL&gt;&lt;Q&gt;ZS-FDS^FG_PRICE(43424)&lt;/Q&gt;&lt;R&gt;1&lt;/R&gt;&lt;C&gt;1&lt;/C&gt;&lt;D xsi:type="xsd:double"&gt;2698&lt;/D&gt;&lt;/FQL&gt;&lt;FQL&gt;&lt;Q&gt;PB-FDS^FG_PRICE(43424)&lt;/Q&gt;&lt;R&gt;1&lt;/R&gt;&lt;C&gt;1&lt;/C&gt;&lt;D xsi:type="xsd:double"&gt;1970&lt;/D&gt;&lt;/FQL&gt;&lt;FQL&gt;&lt;Q&gt;NYGOLD-FDS^FG_PRICE(43424)&lt;/Q&gt;&lt;R&gt;1&lt;/R&gt;&lt;C&gt;1&lt;/C&gt;&lt;D xsi:type="xsd:double"&gt;1219&lt;/D&gt;&lt;/FQL&gt;&lt;FQL&gt;&lt;Q&gt;SLVR-FDS^FG_PRICE(43424)&lt;/Q&gt;&lt;R&gt;1&lt;/R&gt;&lt;C&gt;1&lt;/C&gt;&lt;D xsi:type="xsd:double"&gt;14.44&lt;/D&gt;&lt;/FQL&gt;&lt;FQL&gt;&lt;Q&gt;AUDUSD^FG_PRICE(43424)&lt;/Q&gt;&lt;R&gt;1&lt;/R&gt;&lt;C&gt;1&lt;/C&gt;&lt;D xsi:type="xsd:double"&gt;0.72615&lt;/D&gt;&lt;/FQL&gt;&lt;FQL&gt;&lt;Q&gt;CA-FDS^FG_PRICE(43425)&lt;/Q&gt;&lt;R&gt;1&lt;/R&gt;&lt;C&gt;1&lt;/C&gt;&lt;D xsi:type="xsd:double"&gt;6242&lt;/D&gt;&lt;/FQL&gt;&lt;FQL&gt;&lt;Q&gt;ZS-FDS^FG_PRICE(43425)&lt;/Q&gt;&lt;R&gt;1&lt;/R&gt;&lt;C&gt;1&lt;/C&gt;&lt;D xsi:type="xsd:double"&gt;2670&lt;/D&gt;&lt;/FQL&gt;&lt;FQL&gt;&lt;Q&gt;PB-FDS^FG_PRICE(43425)&lt;/Q&gt;&lt;R&gt;1&lt;/R&gt;&lt;C&gt;1&lt;/C&gt;&lt;D xsi:type="xsd:double"&gt;1949&lt;/D&gt;&lt;/FQL&gt;&lt;FQL&gt;&lt;Q&gt;NYGOLD-FDS^FG_PRICE(43425)&lt;/Q&gt;&lt;R&gt;1&lt;/R&gt;&lt;C&gt;1&lt;/C&gt;&lt;D xsi:type="xsd:double"&gt;1225.8&lt;/D&gt;&lt;/FQL&gt;&lt;FQL&gt;&lt;Q&gt;SLVR-FDS^FG_PRICE(43425)&lt;/Q&gt;&lt;R&gt;1&lt;/R&gt;&lt;C&gt;1&lt;/C&gt;&lt;D xsi:type="xsd:double"&gt;14.42&lt;/D&gt;&lt;/FQL&gt;&lt;FQL&gt;&lt;Q&gt;AUDUSD^FG_PRICE(43425)&lt;/Q&gt;&lt;R&gt;1&lt;/R&gt;&lt;C&gt;1&lt;/C&gt;&lt;D xsi:type="xsd:double"&gt;0.72625&lt;/D&gt;&lt;/FQL&gt;&lt;FQL&gt;&lt;Q&gt;CA-FDS^FG_PRICE(43426)&lt;/Q&gt;&lt;R&gt;1&lt;/R&gt;&lt;C&gt;1&lt;/C&gt;&lt;D xsi:type="xsd:double"&gt;6242&lt;/D&gt;&lt;/FQL&gt;&lt;FQL&gt;&lt;Q&gt;ZS-FDS^FG_PRICE(43426)&lt;/Q&gt;&lt;R&gt;1&lt;/R&gt;&lt;C&gt;1&lt;/C&gt;&lt;D xsi:type="xsd:double"&gt;2670&lt;/D&gt;&lt;/FQL&gt;&lt;FQL&gt;&lt;Q&gt;PB-FDS^FG_PRICE(43426)&lt;/Q&gt;&lt;R&gt;1&lt;/R&gt;&lt;C&gt;1&lt;/C&gt;&lt;D xsi:type="xsd:double"&gt;1949&lt;/D&gt;&lt;/FQL&gt;&lt;FQL&gt;&lt;Q&gt;NYGOLD-FDS^FG_PRICE(43426)&lt;/Q&gt;&lt;R&gt;1&lt;/R&gt;&lt;C&gt;1&lt;/C&gt;&lt;D xsi:type="xsd:double"&gt;1225.8&lt;/D&gt;&lt;/FQL&gt;&lt;FQL&gt;&lt;Q&gt;SLVR-FDS^FG_PRICE(43426)&lt;/Q&gt;&lt;R&gt;1&lt;/R&gt;&lt;C&gt;1&lt;/C&gt;&lt;D xsi:type="xsd:double"&gt;14.42&lt;/D&gt;&lt;/FQL&gt;&lt;FQL&gt;&lt;Q&gt;AUDUSD^FG_PRICE(43426)&lt;/Q&gt;&lt;R&gt;1&lt;/R&gt;&lt;C&gt;1&lt;/C&gt;&lt;D xsi:type="xsd:double"&gt;0.72475&lt;/D&gt;&lt;/FQL&gt;&lt;FQL&gt;&lt;Q&gt;CA-FDS^FG_PRICE(43427)&lt;/Q&gt;&lt;R&gt;1&lt;/R&gt;&lt;C&gt;1&lt;/C&gt;&lt;D xsi:type="xsd:double"&gt;6210&lt;/D&gt;&lt;/FQL&gt;&lt;FQL&gt;&lt;Q&gt;ZS-FDS^FG_PRICE(43427)&lt;/Q&gt;&lt;R&gt;1&lt;/R&gt;&lt;C&gt;1&lt;/C&gt;&lt;D xsi:type="xsd:double"&gt;2630.5&lt;/D&gt;&lt;/FQL&gt;&lt;FQL&gt;&lt;Q&gt;PB-FDS^FG_PRICE(43427)&lt;/Q&gt;&lt;R&gt;1&lt;/R&gt;&lt;C&gt;1&lt;/C&gt;&lt;D xsi:type="xsd:double"&gt;1936&lt;/D&gt;&lt;/FQL&gt;&lt;FQL&gt;&lt;Q&gt;NYGOLD-FDS^FG_PRICE(43427)&lt;/Q&gt;&lt;R&gt;1&lt;/R&gt;&lt;C&gt;1&lt;/C&gt;&lt;D xsi:type="xsd:double"&gt;1221&lt;/D&gt;&lt;/FQL&gt;&lt;FQL&gt;&lt;Q&gt;SLVR-FDS^FG_PRICE(43427)&lt;/Q&gt;&lt;R&gt;1&lt;/R&gt;&lt;C&gt;1&lt;/C&gt;&lt;D xsi:type="xsd:double"&gt;14.255&lt;/D&gt;&lt;/FQL&gt;&lt;FQL&gt;&lt;Q&gt;AUDUSD^FG_PRICE(43427)&lt;/Q&gt;&lt;R&gt;1&lt;/R&gt;&lt;C&gt;1&lt;/C&gt;&lt;D xsi:type="xsd:double"&gt;0.72285&lt;/D&gt;&lt;/FQL&gt;&lt;FQL&gt;&lt;Q&gt;CA-FDS^FG_PRICE(43430)&lt;/Q&gt;&lt;R&gt;1&lt;/R&gt;&lt;C&gt;1&lt;/C&gt;&lt;D xsi:type="xsd:double"&gt;6246&lt;/D&gt;&lt;/FQL&gt;&lt;FQL&gt;&lt;Q&gt;ZS-FDS^FG_PRICE(43430)&lt;/Q&gt;&lt;R&gt;1&lt;/R&gt;&lt;C&gt;1&lt;/C&gt;&lt;D xsi:type="xsd:double"&gt;2560&lt;/D&gt;&lt;/FQL&gt;&lt;FQL&gt;&lt;Q&gt;PB-FDS^FG_PRICE(43430)&lt;/Q&gt;&lt;R&gt;1&lt;/R&gt;&lt;C&gt;1&lt;/C&gt;&lt;D xsi:type="xsd:double"&gt;1918.5&lt;/D&gt;&lt;/FQL&gt;&lt;FQL&gt;&lt;Q&gt;NYGOLD-FDS^FG_PRICE(43430)&lt;/Q&gt;&lt;R&gt;1&lt;/R&gt;&lt;C&gt;1&lt;/C&gt;&lt;D xsi:type="xsd:double"&gt;1220.2&lt;/D&gt;&lt;/FQL&gt;&lt;FQL&gt;&lt;Q&gt;SLVR-FDS^FG_PRICE(43430)&lt;/Q&gt;&lt;R&gt;1&lt;/R&gt;&lt;C&gt;1&lt;/C&gt;&lt;D xsi:type="xsd:double"&gt;14.38&lt;/D&gt;&lt;/FQL&gt;&lt;FQL&gt;&lt;Q&gt;AUDUSD^FG_PRICE(43430)&lt;/Q&gt;&lt;R&gt;1&lt;/R&gt;&lt;C&gt;1&lt;/C&gt;&lt;D xsi:type="xsd:double"&gt;0.72345&lt;/D&gt;&lt;/FQL&gt;&lt;FQL&gt;&lt;Q&gt;CA-FDS^FG_PRICE(43431)&lt;/Q&gt;&lt;R&gt;1&lt;/R&gt;&lt;C&gt;1&lt;/C&gt;&lt;D xsi:type="xsd:double"&gt;6169.5&lt;/D&gt;&lt;/FQL&gt;&lt;FQL&gt;&lt;Q&gt;ZS-FDS^FG_PRICE(43431)&lt;/Q&gt;&lt;R&gt;1&lt;/R&gt;&lt;C&gt;1&lt;/C&gt;&lt;D xsi:type="xsd:double"&gt;2506&lt;/D&gt;&lt;/FQL&gt;&lt;FQL&gt;&lt;Q&gt;PB-FDS^FG_PRICE(43431)&lt;/Q&gt;&lt;R&gt;1&lt;/R&gt;&lt;C&gt;1&lt;/C&gt;&lt;D xsi:type="xsd:double"&gt;1906&lt;/D&gt;&lt;/FQL&gt;&lt;FQL&gt;&lt;Q&gt;NYGOLD-FDS^FG_PRICE(43431)&lt;/Q&gt;&lt;R&gt;1&lt;/R&gt;&lt;C&gt;1&lt;/C&gt;&lt;D xsi:type="xsd:double"&gt;1211.2&lt;/D&gt;&lt;/FQL&gt;&lt;FQL&gt;&lt;Q&gt;SLVR-FDS^FG_PRICE(43431)&lt;/Q&gt;&lt;R&gt;1&lt;/R&gt;&lt;C&gt;1&lt;/C&gt;&lt;D xsi:type="xsd:double"&gt;14.275&lt;/D&gt;&lt;/FQL&gt;&lt;FQL&gt;&lt;Q&gt;AUDUSD^FG_PRICE(43431)&lt;/Q&gt;&lt;R&gt;1&lt;/R&gt;&lt;C&gt;1&lt;/C&gt;&lt;D xsi:type="xsd:double"&gt;0.72205&lt;/D&gt;&lt;/FQL&gt;&lt;FQL&gt;&lt;Q&gt;CA-FDS^FG_PRICE(43432)&lt;/Q&gt;&lt;R&gt;1&lt;/R&gt;&lt;C&gt;1&lt;/C&gt;&lt;D xsi:type="xsd:double"&gt;6198&lt;/D&gt;&lt;/FQL&gt;&lt;FQL&gt;&lt;Q&gt;ZS-FDS^FG_PRICE(43432)&lt;/Q&gt;&lt;R&gt;1&lt;/R&gt;&lt;C&gt;1&lt;/C&gt;&lt;D xsi:type="xsd:double"&gt;2515&lt;/D&gt;&lt;/FQL&gt;&lt;FQL&gt;&lt;Q&gt;PB-FDS^FG_PRICE(43432)&lt;/Q&gt;&lt;R&gt;1&lt;/R&gt;&lt;C&gt;1&lt;/C&gt;&lt;D xsi:type="xsd:double"&gt;1907&lt;/D&gt;&lt;/FQL&gt;&lt;FQL&gt;&lt;Q&gt;NYGOLD-FDS^FG_PRICE(43432)&lt;/Q&gt;&lt;R&gt;1&lt;/R&gt;&lt;C&gt;1&lt;/C&gt;&lt;D xsi:type="xsd:double"&gt;1221.4&lt;/D&gt;&lt;/FQL&gt;&lt;FQL&gt;&lt;Q&gt;SLVR-FDS^FG_PRICE(43432)&lt;/Q&gt;&lt;R&gt;1&lt;/R&gt;&lt;C&gt;1&lt;/C&gt;&lt;D xsi:type="xsd:double"&gt;14.15&lt;/D&gt;&lt;/FQL&gt;&lt;FQL&gt;&lt;Q&gt;AUDUSD^FG_PRICE(43432)&lt;/Q&gt;&lt;R&gt;1&lt;/R&gt;&lt;C&gt;1&lt;/C&gt;&lt;D xsi:type="xsd:double"&gt;0.7223&lt;/D&gt;&lt;/FQL&gt;&lt;FQL&gt;&lt;Q&gt;CA-FDS^FG_PRICE(43433)&lt;/Q&gt;&lt;R&gt;1&lt;/R&gt;&lt;C&gt;1&lt;/C&gt;&lt;D xsi:type="xsd:double"&gt;6282&lt;/D&gt;&lt;/FQL&gt;&lt;FQL&gt;&lt;Q&gt;ZS-FDS^FG_PRICE(43433)&lt;/Q&gt;&lt;R&gt;1&lt;/R&gt;&lt;C&gt;1&lt;/C&gt;&lt;D xsi:type="xsd:double"&gt;2553&lt;/D&gt;&lt;/FQL&gt;&lt;FQL&gt;&lt;Q&gt;PB-FDS^FG_PRICE(43433)&lt;/Q&gt;&lt;R&gt;1&lt;/R&gt;&lt;C&gt;1&lt;/C&gt;&lt;D xsi:type="xsd:double"&gt;1932.5&lt;/D&gt;&lt;</t>
        </r>
      </text>
    </comment>
    <comment ref="A5" authorId="0" shapeId="0" xr:uid="{00000000-0006-0000-0000-000005000000}">
      <text>
        <r>
          <rPr>
            <b/>
            <sz val="9"/>
            <color indexed="81"/>
            <rFont val="Tahoma"/>
            <family val="2"/>
          </rPr>
          <t>/FQL&gt;&lt;FQL&gt;&lt;Q&gt;NYGOLD-FDS^FG_PRICE(43433)&lt;/Q&gt;&lt;R&gt;1&lt;/R&gt;&lt;C&gt;1&lt;/C&gt;&lt;D xsi:type="xsd:double"&gt;1224.1&lt;/D&gt;&lt;/FQL&gt;&lt;FQL&gt;&lt;Q&gt;SLVR-FDS^FG_PRICE(43433)&lt;/Q&gt;&lt;R&gt;1&lt;/R&gt;&lt;C&gt;1&lt;/C&gt;&lt;D xsi:type="xsd:double"&gt;14.265&lt;/D&gt;&lt;/FQL&gt;&lt;FQL&gt;&lt;Q&gt;AUDUSD^FG_PRICE(43433)&lt;/Q&gt;&lt;R&gt;1&lt;/R&gt;&lt;C&gt;1&lt;/C&gt;&lt;D xsi:type="xsd:double"&gt;0.73125&lt;/D&gt;&lt;/FQL&gt;&lt;FQL&gt;&lt;Q&gt;CA-FDS^FG_PRICE(43434)&lt;/Q&gt;&lt;R&gt;1&lt;/R&gt;&lt;C&gt;1&lt;/C&gt;&lt;D xsi:type="xsd:double"&gt;6238&lt;/D&gt;&lt;/FQL&gt;&lt;FQL&gt;&lt;Q&gt;ZS-FDS^FG_PRICE(43434)&lt;/Q&gt;&lt;R&gt;1&lt;/R&gt;&lt;C&gt;1&lt;/C&gt;&lt;D xsi:type="xsd:double"&gt;2628.5&lt;/D&gt;&lt;/FQL&gt;&lt;FQL&gt;&lt;Q&gt;PB-FDS^FG_PRICE(43434)&lt;/Q&gt;&lt;R&gt;1&lt;/R&gt;&lt;C&gt;1&lt;/C&gt;&lt;D xsi:type="xsd:double"&gt;1956.5&lt;/D&gt;&lt;/FQL&gt;&lt;FQL&gt;&lt;Q&gt;NYGOLD-FDS^FG_PRICE(43434)&lt;/Q&gt;&lt;R&gt;1&lt;/R&gt;&lt;C&gt;1&lt;/C&gt;&lt;D xsi:type="xsd:double"&gt;1220.2&lt;/D&gt;&lt;/FQL&gt;&lt;FQL&gt;&lt;Q&gt;SLVR-FDS^FG_PRICE(43434)&lt;/Q&gt;&lt;R&gt;1&lt;/R&gt;&lt;C&gt;1&lt;/C&gt;&lt;D xsi:type="xsd:double"&gt;14.235&lt;/D&gt;&lt;/FQL&gt;&lt;FQL&gt;&lt;Q&gt;AUDUSD^FG_PRICE(43434)&lt;/Q&gt;&lt;R&gt;1&lt;/R&gt;&lt;C&gt;1&lt;/C&gt;&lt;D xsi:type="xsd:double"&gt;0.73025&lt;/D&gt;&lt;/FQL&gt;&lt;FQL&gt;&lt;Q&gt;CA-FDS^FG_PRICE(43437)&lt;/Q&gt;&lt;R&gt;1&lt;/R&gt;&lt;C&gt;1&lt;/C&gt;&lt;D xsi:type="xsd:double"&gt;6307&lt;/D&gt;&lt;/FQL&gt;&lt;FQL&gt;&lt;Q&gt;ZS-FDS^FG_PRICE(43437)&lt;/Q&gt;&lt;R&gt;1&lt;/R&gt;&lt;C&gt;1&lt;/C&gt;&lt;D xsi:type="xsd:double"&gt;2675&lt;/D&gt;&lt;/FQL&gt;&lt;FQL&gt;&lt;Q&gt;PB-FDS^FG_PRICE(43437)&lt;/Q&gt;&lt;R&gt;1&lt;/R&gt;&lt;C&gt;1&lt;/C&gt;&lt;D xsi:type="xsd:double"&gt;1964.5&lt;/D&gt;&lt;/FQL&gt;&lt;FQL&gt;&lt;Q&gt;NYGOLD-FDS^FG_PRICE(43437)&lt;/Q&gt;&lt;R&gt;1&lt;/R&gt;&lt;C&gt;1&lt;/C&gt;&lt;D xsi:type="xsd:double"&gt;1233.9&lt;/D&gt;&lt;/FQL&gt;&lt;FQL&gt;&lt;Q&gt;SLVR-FDS^FG_PRICE(43437)&lt;/Q&gt;&lt;R&gt;1&lt;/R&gt;&lt;C&gt;1&lt;/C&gt;&lt;D xsi:type="xsd:double"&gt;14.385&lt;/D&gt;&lt;/FQL&gt;&lt;FQL&gt;&lt;Q&gt;AUDUSD^FG_PRICE(43437)&lt;/Q&gt;&lt;R&gt;1&lt;/R&gt;&lt;C&gt;1&lt;/C&gt;&lt;D xsi:type="xsd:double"&gt;0.73575&lt;/D&gt;&lt;/FQL&gt;&lt;FQL&gt;&lt;Q&gt;CA-FDS^FG_PRICE(43438)&lt;/Q&gt;&lt;R&gt;1&lt;/R&gt;&lt;C&gt;1&lt;/C&gt;&lt;D xsi:type="xsd:double"&gt;6278&lt;/D&gt;&lt;/FQL&gt;&lt;FQL&gt;&lt;Q&gt;ZS-FDS^FG_PRICE(43438)&lt;/Q&gt;&lt;R&gt;1&lt;/R&gt;&lt;C&gt;1&lt;/C&gt;&lt;D xsi:type="xsd:double"&gt;2740&lt;/D&gt;&lt;/FQL&gt;&lt;FQL&gt;&lt;Q&gt;PB-FDS^FG_PRICE(43438)&lt;/Q&gt;&lt;R&gt;1&lt;/R&gt;&lt;C&gt;1&lt;/C&gt;&lt;D xsi:type="xsd:double"&gt;1974&lt;/D&gt;&lt;/FQL&gt;&lt;FQL&gt;&lt;Q&gt;NYGOLD-FDS^FG_PRICE(43438)&lt;/Q&gt;&lt;R&gt;1&lt;/R&gt;&lt;C&gt;1&lt;/C&gt;&lt;D xsi:type="xsd:double"&gt;1241.1&lt;/D&gt;&lt;/FQL&gt;&lt;FQL&gt;&lt;Q&gt;SLVR-FDS^FG_PRICE(43438)&lt;/Q&gt;&lt;R&gt;1&lt;/R&gt;&lt;C&gt;1&lt;/C&gt;&lt;D xsi:type="xsd:double"&gt;14.545&lt;/D&gt;&lt;/FQL&gt;&lt;FQL&gt;&lt;Q&gt;AUDUSD^FG_PRICE(43438)&lt;/Q&gt;&lt;R&gt;1&lt;/R&gt;&lt;C&gt;1&lt;/C&gt;&lt;D xsi:type="xsd:double"&gt;0.73555&lt;/D&gt;&lt;/FQL&gt;&lt;FQL&gt;&lt;Q&gt;CA-FDS^FG_PRICE(43439)&lt;/Q&gt;&lt;R&gt;1&lt;/R&gt;&lt;C&gt;1&lt;/C&gt;&lt;D xsi:type="xsd:double"&gt;6278&lt;/D&gt;&lt;/FQL&gt;&lt;FQL&gt;&lt;Q&gt;ZS-FDS^FG_PRICE(43439)&lt;/Q&gt;&lt;R&gt;1&lt;/R&gt;&lt;C&gt;1&lt;/C&gt;&lt;D xsi:type="xsd:double"&gt;2740&lt;/D&gt;&lt;/FQL&gt;&lt;FQL&gt;&lt;Q&gt;PB-FDS^FG_PRICE(43439)&lt;/Q&gt;&lt;R&gt;1&lt;/R&gt;&lt;C&gt;1&lt;/C&gt;&lt;D xsi:type="xsd:double"&gt;1974&lt;/D&gt;&lt;/FQL&gt;&lt;FQL&gt;&lt;Q&gt;NYGOLD-FDS^FG_PRICE(43439)&lt;/Q&gt;&lt;R&gt;1&lt;/R&gt;&lt;C&gt;1&lt;/C&gt;&lt;D xsi:type="xsd:double"&gt;1241.1&lt;/D&gt;&lt;/FQL&gt;&lt;FQL&gt;&lt;Q&gt;SLVR-FDS^FG_PRICE(43439)&lt;/Q&gt;&lt;R&gt;1&lt;/R&gt;&lt;C&gt;1&lt;/C&gt;&lt;D xsi:type="xsd:double"&gt;14.545&lt;/D&gt;&lt;/FQL&gt;&lt;FQL&gt;&lt;Q&gt;AUDUSD^FG_PRICE(43439)&lt;/Q&gt;&lt;R&gt;1&lt;/R&gt;&lt;C&gt;1&lt;/C&gt;&lt;D xsi:type="xsd:double"&gt;0.72685003&lt;/D&gt;&lt;/FQL&gt;&lt;FQL&gt;&lt;Q&gt;CA-FDS^FG_PRICE(43440)&lt;/Q&gt;&lt;R&gt;1&lt;/R&gt;&lt;C&gt;1&lt;/C&gt;&lt;D xsi:type="xsd:double"&gt;6112&lt;/D&gt;&lt;/FQL&gt;&lt;FQL&gt;&lt;Q&gt;ZS-FDS^FG_PRICE(43440)&lt;/Q&gt;&lt;R&gt;1&lt;/R&gt;&lt;C&gt;1&lt;/C&gt;&lt;D xsi:type="xsd:double"&gt;2692&lt;/D&gt;&lt;/FQL&gt;&lt;FQL&gt;&lt;Q&gt;PB-FDS^FG_PRICE(43440)&lt;/Q&gt;&lt;R&gt;1&lt;/R&gt;&lt;C&gt;1&lt;/C&gt;&lt;D xsi:type="xsd:double"&gt;1947&lt;/D&gt;&lt;/FQL&gt;&lt;FQL&gt;&lt;Q&gt;NYGOLD-FDS^FG_PRICE(43440)&lt;/Q&gt;&lt;R&gt;1&lt;/R&gt;&lt;C&gt;1&lt;/C&gt;&lt;D xsi:type="xsd:double"&gt;1238.1&lt;/D&gt;&lt;/FQL&gt;&lt;FQL&gt;&lt;Q&gt;SLVR-FDS^FG_PRICE(43440)&lt;/Q&gt;&lt;R&gt;1&lt;/R&gt;&lt;C&gt;1&lt;/C&gt;&lt;D xsi:type="xsd:double"&gt;14.38&lt;/D&gt;&lt;/FQL&gt;&lt;FQL&gt;&lt;Q&gt;AUDUSD^FG_PRICE(43440)&lt;/Q&gt;&lt;R&gt;1&lt;/R&gt;&lt;C&gt;1&lt;/C&gt;&lt;D xsi:type="xsd:double"&gt;0.72145003&lt;/D&gt;&lt;/FQL&gt;&lt;FQL&gt;&lt;Q&gt;CA-FDS^FG_PRICE(43441)&lt;/Q&gt;&lt;R&gt;1&lt;/R&gt;&lt;C&gt;1&lt;/C&gt;&lt;D xsi:type="xsd:double"&gt;6173&lt;/D&gt;&lt;/FQL&gt;&lt;FQL&gt;&lt;Q&gt;ZS-FDS^FG_PRICE(43441)&lt;/Q&gt;&lt;R&gt;1&lt;/R&gt;&lt;C&gt;1&lt;/C&gt;&lt;D xsi:type="xsd:double"&gt;2709&lt;/D&gt;&lt;/FQL&gt;&lt;FQL&gt;&lt;Q&gt;PB-FDS^FG_PRICE(43441)&lt;/Q&gt;&lt;R&gt;1&lt;/R&gt;&lt;C&gt;1&lt;/C&gt;&lt;D xsi:type="xsd:double"&gt;1965&lt;/D&gt;&lt;/FQL&gt;&lt;FQL&gt;&lt;Q&gt;NYGOLD-FDS^FG_PRICE(43441)&lt;/Q&gt;&lt;R&gt;1&lt;/R&gt;&lt;C&gt;1&lt;/C&gt;&lt;D xsi:type="xsd:double"&gt;1246.8&lt;/D&gt;&lt;/FQL&gt;&lt;FQL&gt;&lt;Q&gt;SLVR-FDS^FG_PRICE(43441)&lt;/Q&gt;&lt;R&gt;1&lt;/R&gt;&lt;C&gt;1&lt;/C&gt;&lt;D xsi:type="xsd:double"&gt;14.485&lt;/D&gt;&lt;/FQL&gt;&lt;FQL&gt;&lt;Q&gt;AUDUSD^FG_PRICE(43441)&lt;/Q&gt;&lt;R&gt;1&lt;/R&gt;&lt;C&gt;1&lt;/C&gt;&lt;D xsi:type="xsd:double"&gt;0.72175&lt;/D&gt;&lt;/FQL&gt;&lt;FQL&gt;&lt;Q&gt;CA-FDS^FG_PRICE(43444)&lt;/Q&gt;&lt;R&gt;1&lt;/R&gt;&lt;C&gt;1&lt;/C&gt;&lt;D xsi:type="xsd:double"&gt;6112&lt;/D&gt;&lt;/FQL&gt;&lt;FQL&gt;&lt;Q&gt;ZS-FDS^FG_PRICE(43444)&lt;/Q&gt;&lt;R&gt;1&lt;/R&gt;&lt;C&gt;1&lt;/C&gt;&lt;D xsi:type="xsd:double"&gt;2678&lt;/D&gt;&lt;/FQL&gt;&lt;FQL&gt;&lt;Q&gt;PB-FDS^FG_PRICE(43444)&lt;/Q&gt;&lt;R&gt;1&lt;/R&gt;&lt;C&gt;1&lt;/C&gt;&lt;D xsi:type="xsd:double"&gt;1975.5&lt;/D&gt;&lt;/FQL&gt;&lt;FQL&gt;&lt;Q&gt;NYGOLD-FDS^FG_PRICE(43444)&lt;/Q&gt;&lt;R&gt;1&lt;/R&gt;&lt;C&gt;1&lt;/C&gt;&lt;D xsi:type="xsd:double"&gt;1243.7&lt;/D&gt;&lt;/FQL&gt;&lt;FQL&gt;&lt;Q&gt;SLVR-FDS^FG_PRICE(43444)&lt;/Q&gt;&lt;R&gt;1&lt;/R&gt;&lt;C&gt;1&lt;/C&gt;&lt;D xsi:type="xsd:double"&gt;14.53&lt;/D&gt;&lt;/FQL&gt;&lt;FQL&gt;&lt;Q&gt;AUDUSD^FG_PRICE(43444)&lt;/Q&gt;&lt;R&gt;1&lt;/R&gt;&lt;C&gt;1&lt;/C&gt;&lt;D xsi:type="xsd:double"&gt;0.71845&lt;/D&gt;&lt;/FQL&gt;&lt;FQL&gt;&lt;Q&gt;CA-FDS^FG_PRICE(43445)&lt;/Q&gt;&lt;R&gt;1&lt;/R&gt;&lt;C&gt;1&lt;/C&gt;&lt;D xsi:type="xsd:double"&gt;6163&lt;/D&gt;&lt;/FQL&gt;&lt;FQL&gt;&lt;Q&gt;ZS-FDS^FG_PRICE(43445)&lt;/Q&gt;&lt;R&gt;1&lt;/R&gt;&lt;C&gt;1&lt;/C&gt;&lt;D xsi:type="xsd:double"&gt;2675&lt;/D&gt;&lt;/FQL&gt;&lt;FQL&gt;&lt;Q&gt;PB-FDS^FG_PRICE(43445)&lt;/Q&gt;&lt;R&gt;1&lt;/R&gt;&lt;C&gt;1&lt;/C&gt;&lt;D xsi:type="xsd:double"&gt;1969.5&lt;/D&gt;&lt;/FQL&gt;&lt;FQL&gt;&lt;Q&gt;NYGOLD-FDS^FG_PRICE(43445)&lt;/Q&gt;&lt;R&gt;1&lt;/R&gt;&lt;C&gt;1&lt;/C&gt;&lt;D xsi:type="xsd:double"&gt;1241.9&lt;/D&gt;&lt;/FQL&gt;&lt;FQL&gt;&lt;Q&gt;SLVR-FDS^FG_PRICE(43445)&lt;/Q&gt;&lt;R&gt;1&lt;/R&gt;&lt;C&gt;1&lt;/C&gt;&lt;D xsi:type="xsd:double"&gt;14.64&lt;/D&gt;&lt;/FQL&gt;&lt;FQL&gt;&lt;Q&gt;AUDUSD^FG_PRICE(43445)&lt;/Q&gt;&lt;R&gt;1&lt;/R&gt;&lt;C&gt;1&lt;/C&gt;&lt;D xsi:type="xsd:double"&gt;0.72025&lt;/D&gt;&lt;/FQL&gt;&lt;FQL&gt;&lt;Q&gt;CA-FDS^FG_PRICE(43446)&lt;/Q&gt;&lt;R&gt;1&lt;/R&gt;&lt;C&gt;1&lt;/C&gt;&lt;D xsi:type="xsd:double"&gt;6151&lt;/D&gt;&lt;/FQL&gt;&lt;FQL&gt;&lt;Q&gt;ZS-FDS^FG_PRICE(43446)&lt;/Q&gt;&lt;R&gt;1&lt;/R&gt;&lt;C&gt;1&lt;/C&gt;&lt;D xsi:type="xsd:double"&gt;2664&lt;/D&gt;&lt;/FQL&gt;&lt;FQL&gt;&lt;Q&gt;PB-FDS^FG_PRICE(43446)&lt;/Q&gt;&lt;R&gt;1&lt;/R&gt;&lt;C&gt;1&lt;/C&gt;&lt;D xsi:type="xsd:double"&gt;1965&lt;/D&gt;&lt;/FQL&gt;&lt;FQL&gt;&lt;Q&gt;NYGOLD-FDS^FG_PRICE(43446)&lt;/Q&gt;&lt;R&gt;1&lt;/R&gt;&lt;C&gt;1&lt;/C&gt;&lt;D xsi:type="xsd:double"&gt;1244.4&lt;/D&gt;&lt;/FQL&gt;&lt;FQL&gt;&lt;Q&gt;SLVR-FDS^FG_PRICE(43446)&lt;/Q&gt;&lt;R&gt;1&lt;/R&gt;&lt;C&gt;1&lt;/C&gt;&lt;D xsi:type="xsd:double"&gt;14.655&lt;/D&gt;&lt;/FQL&gt;&lt;FQL&gt;&lt;Q&gt;AUDUSD^FG_PRICE(43446)&lt;/Q&gt;&lt;R&gt;1&lt;/R&gt;&lt;C&gt;1&lt;/C&gt;&lt;D xsi:type="xsd:double"&gt;0.72275&lt;/D&gt;&lt;/FQL&gt;&lt;FQL&gt;&lt;Q&gt;CA-FDS^FG_PRICE(43447)&lt;/Q&gt;&lt;R&gt;1&lt;/R&gt;&lt;C&gt;1&lt;/C&gt;&lt;D xsi:type="xsd:double"&gt;6196&lt;/D&gt;&lt;/FQL&gt;&lt;FQL&gt;&lt;Q&gt;ZS-FDS^FG_PRICE(43447)&lt;/Q&gt;&lt;R&gt;1&lt;/R&gt;&lt;C&gt;1&lt;/C&gt;&lt;D xsi:type="xsd:double"&gt;2685&lt;/D&gt;&lt;/FQL&gt;&lt;FQL&gt;&lt;Q&gt;PB-FDS^FG_PRICE(43447)&lt;/Q&gt;&lt;R&gt;1&lt;/R&gt;&lt;C&gt;1&lt;/C&gt;&lt;D xsi:type="xsd:double"&gt;1953&lt;/D&gt;&lt;/FQL&gt;&lt;FQL&gt;&lt;Q&gt;NYGOLD-FDS^FG_PRICE(43447)&lt;/Q&gt;&lt;R&gt;1&lt;/R&gt;&lt;C&gt;1&lt;/C&gt;&lt;D xsi:type="xsd:double"&gt;1242.7&lt;/D&gt;&lt;/FQL&gt;&lt;FQL&gt;&lt;Q&gt;SLVR-FDS^FG_PRICE(43447)&lt;/Q&gt;&lt;R&gt;1&lt;/R&gt;&lt;C&gt;1&lt;/C&gt;&lt;D xsi:type="xsd:double"&gt;14.68&lt;/D&gt;&lt;/FQL&gt;&lt;FQL&gt;&lt;Q&gt;AUDUSD^FG_PRICE(43447)&lt;/Q&gt;&lt;R&gt;1&lt;/R&gt;&lt;C&gt;1&lt;/C&gt;&lt;D xsi:type="xsd:double"&gt;0.72260004&lt;/D&gt;&lt;/FQL&gt;&lt;FQL&gt;&lt;Q&gt;CA-FDS^FG_PRICE(43448)&lt;/Q&gt;&lt;R&gt;1&lt;/R&gt;&lt;C&gt;1&lt;/C&gt;&lt;D xsi:type="xsd:double"&gt;6104&lt;/D&gt;&lt;/FQL&gt;&lt;FQL&gt;&lt;Q&gt;ZS-FDS^FG_PRICE(43448)&lt;/Q&gt;&lt;R&gt;1&lt;/R&gt;&lt;C&gt;1&lt;/C&gt;&lt;D xsi:type="xsd:double"&gt;2560&lt;/D&gt;&lt;/FQL&gt;&lt;FQL&gt;&lt;Q&gt;PB-FDS^FG_PRICE(43448)&lt;/Q&gt;&lt;R&gt;1&lt;/R&gt;&lt;C&gt;1&lt;/C&gt;&lt;D xsi:type="xsd:double"&gt;1927&lt;/D&gt;&lt;/FQL&gt;&lt;FQL&gt;&lt;Q&gt;NYGOLD-FDS^FG_PRICE(43448)&lt;/Q&gt;&lt;R&gt;1&lt;/R&gt;&lt;C&gt;1&lt;/C&gt;&lt;D xsi:type="xsd:double"&gt;1237&lt;/D&gt;&lt;/FQL&gt;&lt;FQL&gt;&lt;Q&gt;SLVR-FDS^FG_PRICE(43448)&lt;/Q&gt;&lt;R&gt;1&lt;/R&gt;&lt;C&gt;1&lt;/C&gt;&lt;D xsi:type="xsd:double"&gt;14.58&lt;/D&gt;&lt;/FQL&gt;&lt;FQL&gt;&lt;Q&gt;AUDUSD^FG_PRICE(43448)&lt;/Q&gt;&lt;R&gt;1&lt;/R&gt;&lt;C&gt;1&lt;/C&gt;&lt;D xsi:type="xsd:double"&gt;0.71735&lt;/D&gt;&lt;/FQL&gt;&lt;FQL&gt;&lt;Q&gt;CA-FDS^FG_PRICE(43451)&lt;/Q&gt;&lt;R&gt;1&lt;/R&gt;&lt;C&gt;1&lt;/C&gt;&lt;D xsi:type="xsd:double"&gt;6095.5&lt;/D&gt;&lt;/FQL&gt;&lt;FQL&gt;&lt;Q&gt;ZS-FDS^FG_PRICE(43451)&lt;/Q&gt;&lt;R&gt;1&lt;/R&gt;&lt;C&gt;1&lt;/C&gt;&lt;D xsi:type="xsd:double"&gt;2580&lt;/D&gt;&lt;/FQL&gt;&lt;FQL&gt;&lt;Q&gt;PB-FDS^FG_PRICE(43451)&lt;/Q&gt;&lt;R&gt;1&lt;/R&gt;&lt;C&gt;1&lt;/C&gt;&lt;D xsi:type="xsd:double"&gt;1912&lt;/D&gt;&lt;/FQL&gt;&lt;FQL&gt;&lt;Q&gt;NYGOLD-FDS^FG_PRICE(43451)&lt;/Q&gt;&lt;R&gt;1&lt;/R&gt;&lt;C&gt;1&lt;/C&gt;&lt;D xsi:type="xsd:double"&gt;1247.4&lt;/D&gt;&lt;/FQL&gt;&lt;FQL&gt;&lt;Q&gt;SLVR-FDS^FG_PRICE(43451)&lt;/Q&gt;&lt;R&gt;1&lt;/R&gt;&lt;C&gt;1&lt;/C&gt;&lt;D xsi:type="xsd:double"&gt;14.6&lt;/D&gt;&lt;/FQL&gt;&lt;FQL&gt;&lt;Q&gt;AUDUSD^FG_PRICE(43451)&lt;/Q&gt;&lt;R&gt;1&lt;/R&gt;&lt;C&gt;1&lt;/C&gt;&lt;D xsi:type="xsd:double"&gt;0.71804994&lt;/D&gt;&lt;/FQL&gt;&lt;FQL&gt;&lt;Q&gt;CA-FDS^FG_PRICE(43452)&lt;/Q&gt;&lt;R&gt;1&lt;/R&gt;&lt;C&gt;1&lt;/C&gt;&lt;D xsi:type="xsd:double"&gt;6043&lt;/D&gt;&lt;/FQL&gt;&lt;FQL&gt;&lt;Q&gt;ZS-FDS^FG_PRICE(43452)&lt;/Q&gt;&lt;R&gt;1&lt;/R&gt;&lt;C&gt;1&lt;/C&gt;&lt;D xsi:type="xsd:double"&gt;2600&lt;/D&gt;&lt;/FQL&gt;&lt;FQL&gt;&lt;Q&gt;PB-FDS^FG_PRICE(43452)&lt;/Q&gt;&lt;R&gt;1&lt;/R&gt;&lt;C&gt;1&lt;/C&gt;&lt;D xsi:type="xsd:double"&gt;1939&lt;/D&gt;&lt;/FQL&gt;&lt;FQL&gt;&lt;Q&gt;NYGOLD-FDS^FG_PRICE(43452)&lt;/Q&gt;&lt;R&gt;1&lt;/R&gt;&lt;C&gt;1&lt;/C&gt;&lt;D xsi:type="xsd:double"&gt;1249.2&lt;/D&gt;&lt;/FQL&gt;&lt;FQL&gt;&lt;Q&gt;SLVR-FDS^FG_PRICE(43452)&lt;/Q&gt;&lt;R&gt;1&lt;/R&gt;&lt;C&gt;1&lt;/C&gt;&lt;D xsi:type="xsd:double"&gt;14.655&lt;/D&gt;&lt;/FQL&gt;&lt;FQL&gt;&lt;Q&gt;AUDUSD^FG_PRICE(43452)&lt;/Q&gt;&lt;R&gt;1&lt;/R&gt;&lt;C&gt;1&lt;/C&gt;&lt;D xsi:type="xsd:double"&gt;0.71725&lt;/D&gt;&lt;/FQL&gt;&lt;FQL&gt;&lt;Q&gt;CA-FDS^FG_PRICE(43453)&lt;/Q&gt;&lt;R&gt;1&lt;/R&gt;&lt;C&gt;1&lt;/C&gt;&lt;D xsi:type="xsd:double"&gt;5987&lt;/D&gt;&lt;/FQL&gt;&lt;FQL&gt;&lt;Q&gt;ZS-FDS^FG_PRICE(43453)&lt;/Q&gt;&lt;R&gt;1&lt;/R&gt;&lt;C&gt;1&lt;/C&gt;&lt;D xsi:type="xsd:double"&gt;2596&lt;/D&gt;&lt;/FQL&gt;&lt;FQL&gt;&lt;Q&gt;PB-FDS^FG_PRICE(43453)&lt;/Q&gt;&lt;R&gt;1&lt;/R&gt;&lt;C&gt;1&lt;/C&gt;&lt;D xsi:type="xsd:double"&gt;1942&lt;/D&gt;&lt;/FQL&gt;&lt;FQL&gt;&lt;Q&gt;NYGOLD-FDS^FG_PRICE(43453)&lt;/Q&gt;&lt;R&gt;1&lt;/R&gt;&lt;C&gt;1&lt;/C&gt;&lt;D xsi:type="xsd:double"&gt;1252.1&lt;/D&gt;&lt;/FQL&gt;&lt;FQL&gt;&lt;Q&gt;SLVR-FDS^FG_PRICE(43453)&lt;/Q&gt;&lt;R&gt;1&lt;/R&gt;&lt;C&gt;1&lt;/C&gt;&lt;D xsi:type="xsd:double"&gt;14.645&lt;/D&gt;&lt;/FQL&gt;&lt;FQL&gt;&lt;Q&gt;AUDUSD^FG_PRICE(43453)&lt;/Q&gt;&lt;R&gt;1&lt;/R&gt;&lt;C&gt;1&lt;/C&gt;&lt;D xsi:type="xsd:double"&gt;0.71765&lt;/D&gt;&lt;/FQL&gt;&lt;FQL&gt;&lt;Q&gt;CA-FDS^FG_PRICE(43454)&lt;/Q&gt;&lt;R&gt;1&lt;/R&gt;&lt;C&gt;1&lt;/C&gt;&lt;D xsi:type="xsd:double"&gt;6015&lt;/D&gt;&lt;/FQL&gt;&lt;FQL&gt;&lt;Q&gt;ZS-FDS^FG_PRICE(43454)&lt;/Q&gt;&lt;R&gt;1&lt;/R&gt;&lt;C&gt;1&lt;/C&gt;&lt;D xsi:type="xsd:double"&gt;2600&lt;/D&gt;&lt;/FQL&gt;&lt;FQL&gt;&lt;Q&gt;PB-FDS^FG_PRICE(43454)&lt;/Q&gt;&lt;R&gt;1&lt;/R&gt;&lt;C&gt;1&lt;/C&gt;&lt;D xsi:type="xsd:double"&gt;1961.5&lt;/D&gt;&lt;/FQL&gt;&lt;FQL&gt;&lt;Q&gt;NYGOLD-FDS^FG_PRICE(43454)&lt;/Q&gt;&lt;R&gt;1&lt;/R&gt;&lt;C&gt;1&lt;/C&gt;&lt;D xsi:type="xsd:double"&gt;1263.6&lt;/D&gt;&lt;/FQL&gt;&lt;FQL&gt;&lt;Q&gt;SLVR-FDS^FG_PRICE(43454)&lt;/Q&gt;&lt;R&gt;1&lt;/R&gt;&lt;C&gt;1&lt;/C&gt;&lt;D xsi:type="xsd:double"&gt;14.77&lt;/D&gt;&lt;/FQL&gt;&lt;FQL&gt;&lt;Q&gt;AUDUSD^FG_PRICE(43454)&lt;/Q&gt;&lt;R&gt;1&lt;/R&gt;&lt;C&gt;1&lt;/C&gt;&lt;D xsi:type="xsd:double"&gt;0.71115&lt;/D&gt;&lt;/FQL&gt;&lt;FQL&gt;&lt;Q&gt;CA-FDS^FG_PRICE(43455)&lt;/Q&gt;&lt;R&gt;1&lt;/R&gt;&lt;C&gt;1&lt;/C&gt;&lt;D xsi:type="xsd:double"&gt;5987&lt;/D&gt;&lt;/FQL&gt;&lt;FQL&gt;&lt;Q&gt;ZS-FDS^FG_PRICE(43455)&lt;/Q&gt;&lt;R&gt;1&lt;/R&gt;&lt;C&gt;1&lt;/C&gt;&lt;D xsi:type="xsd:double"&gt;2585&lt;/D&gt;&lt;/FQL&gt;&lt;FQL&gt;&lt;Q&gt;PB-FDS^FG_PRICE(43455)&lt;/Q&gt;&lt;R&gt;1&lt;/R&gt;&lt;C&gt;1&lt;/C&gt;&lt;D xsi:type="xsd:double"&gt;1958&lt;/D&gt;&lt;/FQL&gt;&lt;FQL&gt;&lt;Q&gt;NYGOLD-FDS^FG_PRICE(43455)&lt;/Q&gt;&lt;R&gt;1&lt;/R&gt;&lt;C&gt;1&lt;/C&gt;&lt;D xsi:type="xsd:double"&gt;1253.8&lt;/D&gt;&lt;/FQL&gt;&lt;FQL&gt;&lt;Q&gt;SLVR-FDS^FG_PRICE(43455)&lt;/Q&gt;&lt;R&gt;1&lt;/R&gt;&lt;C&gt;1&lt;/C&gt;&lt;D xsi:type="xsd:double"&gt;14.69&lt;/D&gt;&lt;/FQL&gt;&lt;FQL&gt;&lt;Q&gt;AUDUSD^FG_PRICE(43455)&lt;/Q&gt;&lt;R&gt;1&lt;/R&gt;&lt;C&gt;1&lt;/C&gt;&lt;D xsi:type="xsd:double"&gt;0.70814997&lt;/D&gt;&lt;/FQL&gt;&lt;FQL&gt;&lt;Q&gt;CA-FDS^FG_PRICE(43458)&lt;/Q&gt;&lt;R&gt;1&lt;/R&gt;&lt;C&gt;1&lt;/C&gt;&lt;D xsi:type="xsd:double"&gt;5931.5&lt;/D&gt;&lt;/FQL&gt;&lt;FQL&gt;&lt;Q&gt;ZS-FDS^FG_PRICE(43458)&lt;/Q&gt;&lt;R&gt;1&lt;/R&gt;&lt;C&gt;1&lt;/C&gt;&lt;D xsi:type="xsd:double"&gt;2536&lt;/D&gt;&lt;/FQL&gt;&lt;FQL&gt;&lt;Q&gt;PB-FDS^FG_PRICE(43458)&lt;/Q&gt;&lt;R&gt;1&lt;/R&gt;&lt;C&gt;1&lt;/C&gt;&lt;D xsi:type="xsd:double"&gt;1976.5&lt;/D&gt;&lt;/FQL&gt;&lt;FQL&gt;&lt;Q&gt;NYGOLD-FDS^FG_PRICE(43458)&lt;/Q&gt;&lt;R&gt;1&lt;/R&gt;&lt;C&gt;1&lt;/C&gt;&lt;D xsi:type="xsd:double"&gt;1267.5&lt;/D&gt;&lt;/FQL&gt;&lt;FQL&gt;&lt;Q&gt;SLVR-FDS^FG_PRICE(43458)&lt;/Q&gt;&lt;R&gt;1&lt;/R&gt;&lt;C&gt;1&lt;/C&gt;&lt;D xsi:type="xsd:double"&gt;14.675&lt;/D&gt;&lt;/FQL&gt;&lt;FQL&gt;&lt;Q&gt;AUDUSD^FG_PRICE(43458)&lt;/Q&gt;&lt;R&gt;1&lt;/R&gt;&lt;C&gt;1&lt;/C&gt;&lt;D xsi:type="xsd:double"&gt;0.70495&lt;/D&gt;&lt;/FQL&gt;&lt;FQL&gt;&lt;Q&gt;CA-FDS^FG_PRICE(43459)&lt;/Q&gt;&lt;R&gt;1&lt;/R&gt;&lt;C&gt;1&lt;/C&gt;&lt;D xsi:type="xsd:double"&gt;5931.5&lt;/D&gt;&lt;/FQL&gt;&lt;FQL&gt;&lt;Q&gt;ZS-FDS^FG_PRICE(43459)&lt;/Q&gt;&lt;R&gt;1&lt;/R&gt;&lt;C&gt;1&lt;/C&gt;&lt;D xsi:type="xsd:double"&gt;2536&lt;/D&gt;&lt;/FQL&gt;&lt;FQL&gt;&lt;Q&gt;PB-FDS^FG_PRICE(43459)&lt;/Q&gt;&lt;R&gt;1&lt;/R&gt;&lt;C&gt;1&lt;/C&gt;&lt;D xsi:type="xsd:double"&gt;1976.5&lt;/D&gt;&lt;/FQL&gt;&lt;FQL&gt;&lt;Q&gt;NYGOLD-FDS^FG_PRICE(43459)&lt;/Q&gt;&lt;R&gt;1&lt;/R&gt;&lt;C&gt;1&lt;/C&gt;&lt;D xsi:type="xsd:double"&gt;1267.5&lt;/D&gt;&lt;/FQL&gt;&lt;FQL&gt;&lt;Q&gt;SLVR-FDS^FG_PRICE(43459)&lt;/Q&gt;&lt;R&gt;1&lt;/R&gt;&lt;C&gt;1&lt;/C&gt;&lt;D xsi:type="xsd:double"&gt;14.675&lt;/D&gt;&lt;/FQL&gt;&lt;FQL&gt;&lt;Q&gt;AUDUSD^FG_PRICE(43459)&lt;/Q&gt;&lt;R&gt;1&lt;/R&gt;&lt;C&gt;1&lt;/C&gt;&lt;D xsi:type="xsd:double"&gt;0.70494986&lt;/D&gt;&lt;/FQL&gt;&lt;FQL&gt;&lt;Q&gt;CA-FDS^FG_PRICE(43460)&lt;/Q&gt;&lt;R&gt;1&lt;/R&gt;&lt;C&gt;1&lt;/C&gt;&lt;D xsi:type="xsd:double"&gt;5931.5&lt;/D&gt;&lt;/FQL&gt;&lt;FQL&gt;&lt;Q&gt;ZS-FDS^FG_PRICE(43460)&lt;/Q&gt;&lt;R&gt;1&lt;/R&gt;&lt;C&gt;1&lt;/C&gt;&lt;D xsi:type="xsd:double"&gt;2536&lt;/D&gt;&lt;/FQL&gt;&lt;FQL&gt;&lt;Q&gt;PB-FDS^FG_PRICE(43460)&lt;/Q&gt;&lt;R&gt;1&lt;/R&gt;&lt;C&gt;1&lt;/C&gt;&lt;D xsi:type="xsd:double"&gt;1976.5&lt;/D&gt;&lt;/FQL&gt;&lt;FQL&gt;&lt;Q&gt;NYGOLD-FDS^FG_PRICE(43460)&lt;/Q&gt;&lt;R&gt;1&lt;/R&gt;&lt;C&gt;1&lt;/C&gt;&lt;D xsi:type="xsd:double"&gt;1269.2&lt;/D&gt;&lt;/FQL&gt;&lt;FQL&gt;&lt;Q&gt;SLVR-FDS^FG_PRICE(43460)&lt;/Q&gt;&lt;R&gt;1&lt;/R&gt;&lt;C&gt;1&lt;/C&gt;&lt;D xsi:type="xsd:double"&gt;14.675&lt;/D&gt;&lt;/FQL&gt;&lt;FQL&gt;&lt;Q&gt;AUDUSD^FG_PRICE(43460)&lt;/Q&gt;&lt;R&gt;1&lt;/R&gt;&lt;C&gt;1&lt;/C&gt;&lt;D xsi:type="xsd:double"&gt;0.70555&lt;/D&gt;&lt;/FQL&gt;&lt;FQL&gt;&lt;Q&gt;CA-FDS^FG_PRICE(43461)&lt;/Q&gt;&lt;R&gt;1&lt;/R&gt;&lt;C&gt;1&lt;/C&gt;&lt;D xsi:type="xsd:double"&gt;5990&lt;/D&gt;&lt;/FQL&gt;&lt;FQL&gt;&lt;Q&gt;ZS-FDS^FG_PRICE(43461)&lt;/Q&gt;&lt;R&gt;1&lt;/R&gt;&lt;C&gt;1&lt;/C&gt;&lt;D xsi:type="xsd:double"&gt;2553&lt;/D&gt;&lt;/FQL&gt;&lt;FQL&gt;&lt;Q&gt;PB-FDS^FG_PRICE(43461)&lt;/Q&gt;&lt;R&gt;1&lt;/R&gt;&lt;C&gt;1&lt;/C&gt;&lt;D xsi:type="xsd:double"&gt;1996.5&lt;/D&gt;&lt;/FQL&gt;&lt;FQL&gt;&lt;Q&gt;NYGOLD-FDS^FG_PRICE(43461)&lt;/Q&gt;&lt;R&gt;1&lt;/R&gt;&lt;C&gt;1&lt;/C&gt;&lt;D xsi:type="xsd:double"&gt;1277.3&lt;/D&gt;&lt;/FQL&gt;&lt;FQL&gt;&lt;Q&gt;SLVR-FDS^FG_PRICE(43461)&lt;/Q&gt;&lt;R&gt;1&lt;/R&gt;&lt;C&gt;1&lt;/C&gt;&lt;D xsi:type="xsd:double"&gt;15.055&lt;/D&gt;&lt;/FQL&gt;&lt;FQL&gt;&lt;Q&gt;AUDUSD^FG_PRICE(43461)&lt;/Q&gt;&lt;R&gt;1&lt;/R&gt;&lt;C&gt;1&lt;/C&gt;&lt;D xsi:type="xsd:double"&gt;0.70265&lt;/D&gt;&lt;/FQL&gt;&lt;FQL&gt;&lt;Q&gt;CA-FDS^FG_PRICE(43462)&lt;/Q&gt;&lt;R&gt;1&lt;/R&gt;&lt;C&gt;1&lt;/C&gt;&lt;D xsi:type="xsd:double"&gt;6018&lt;/D&gt;&lt;/FQL&gt;&lt;FQL&gt;&lt;Q&gt;ZS-FDS^FG_PRICE(43462)&lt;/Q&gt;&lt;R&gt;1&lt;/R&gt;&lt;C&gt;1&lt;/C&gt;&lt;D xsi:type="xsd:double"&gt;2542.5&lt;/D&gt;&lt;/FQL&gt;&lt;FQL&gt;&lt;Q&gt;PB-FDS^FG_PRICE(43462)&lt;/Q&gt;&lt;R&gt;1&lt;/R&gt;&lt;C&gt;1&lt;/C&gt;&lt;D xsi:type="xsd:double"&gt;2033&lt;/D&gt;&lt;/FQL&gt;&lt;FQL&gt;&lt;Q&gt;NYGOLD-FDS^FG_PRICE(43462)&lt;/Q&gt;&lt;R&gt;1&lt;/R&gt;&lt;C&gt;1&lt;/C&gt;&lt;D xsi:type="xsd:double"&gt;1279.9&lt;/D&gt;&lt;/FQL&gt;&lt;FQL&gt;&lt;Q&gt;SLVR-FDS^FG_PRICE(43462)&lt;/Q&gt;&lt;R&gt;1&lt;/R&gt;&lt;C&gt;1&lt;/C&gt;&lt;D xsi:type="xsd:double"&gt;15.295&lt;/D&gt;&lt;/FQL&gt;&lt;FQL&gt;&lt;Q&gt;AUDUSD^FG_PRICE(43462)&lt;/Q&gt;&lt;R&gt;1&lt;/R&gt;&lt;C&gt;1&lt;/C&gt;&lt;D xsi:type="xsd:double"&gt;0.70365&lt;/D&gt;&lt;/FQL&gt;&lt;FQL&gt;&lt;Q&gt;CA-FDS^FG_PRICE(43465)&lt;/Q&gt;&lt;R&gt;1&lt;/R&gt;&lt;C&gt;1&lt;/C&gt;&lt;D xsi:type="xsd:double"&gt;5965&lt;/D&gt;&lt;/FQL&gt;&lt;FQL&gt;&lt;Q&gt;ZS-FDS^FG_PRICE(43465)&lt;/Q&gt;&lt;R&gt;1&lt;/R&gt;&lt;C&gt;1&lt;/C&gt;&lt;D xsi:type="xsd:double"&gt;2510.5&lt;/D&gt;&lt;/FQL&gt;&lt;FQL&gt;&lt;Q&gt;PB-FDS^FG_PRICE(43465)&lt;/Q&gt;&lt;R&gt;1&lt;/R&gt;&lt;C&gt;1&lt;/C&gt;&lt;D xsi:type="xsd:double"&gt;2009&lt;/D&gt;&lt;/FQL&gt;&lt;FQL&gt;&lt;Q&gt;NYGOLD-FDS^FG_PRICE(43465)&lt;/Q&gt;&lt;R&gt;1&lt;/R&gt;&lt;C&gt;1&lt;/C&gt;&lt;D xsi:type="xsd:double"&gt;1278.3&lt;/D&gt;&lt;/FQL&gt;&lt;FQL&gt;&lt;Q&gt;SLVR-FDS^FG_PRICE(43465)&lt;/Q&gt;&lt;R&gt;1&lt;/R&gt;&lt;C&gt;1&lt;/C&gt;&lt;D xsi:type="xsd:double"&gt;15.465&lt;/D&gt;&lt;/FQL&gt;&lt;FQL&gt;&lt;Q&gt;AUDUSD^FG_PRICE(43465)&lt;/Q&gt;&lt;R&gt;1&lt;/R&gt;&lt;C&gt;1&lt;/C&gt;&lt;D xsi:type="xsd:double"&gt;0.704&lt;/D&gt;&lt;/FQL&gt;&lt;FQL&gt;&lt;Q&gt;CA-FDS^FG_PRICE(43466)&lt;/Q&gt;&lt;R&gt;1&lt;/R&gt;&lt;C&gt;1&lt;/C&gt;&lt;D xsi:type="xsd:double"&gt;5965&lt;/D&gt;&lt;/FQL&gt;&lt;FQL&gt;&lt;Q&gt;ZS-FDS^FG_PRICE(43466)&lt;/Q&gt;&lt;R&gt;1&lt;/R&gt;&lt;C&gt;1&lt;/C&gt;&lt;D xsi:type="xsd:double"&gt;2510.5&lt;/D&gt;&lt;/FQL&gt;&lt;FQL&gt;&lt;Q&gt;PB-FDS^FG_PRICE(43466)&lt;/Q&gt;&lt;R&gt;1&lt;/R&gt;&lt;C&gt;1&lt;/C&gt;&lt;D xsi:type="xsd:double"&gt;2009&lt;/D&gt;&lt;/FQL&gt;&lt;FQL&gt;&lt;Q&gt;NYGOLD-FDS^FG_PRICE(43466)&lt;/Q&gt;&lt;R&gt;1&lt;/R&gt;&lt;C&gt;1&lt;/C&gt;&lt;D xsi:type="xsd:double"&gt;1278.3&lt;/D&gt;&lt;/FQL&gt;&lt;FQL&gt;&lt;Q&gt;SLVR-FDS^FG_PRICE(43466)&lt;/Q&gt;&lt;R&gt;1&lt;/R&gt;&lt;C&gt;1&lt;/C&gt;&lt;D xsi:type="xsd:double"&gt;15.465&lt;/D&gt;&lt;/FQL&gt;&lt;FQL&gt;&lt;Q&gt;AUDUSD^FG_PRICE(43466)&lt;/Q&gt;&lt;R&gt;1&lt;/R&gt;&lt;C&gt;1&lt;/C&gt;&lt;D xsi:type="xsd:double"&gt;0.7039965&lt;/D&gt;&lt;/FQL&gt;&lt;FQL&gt;&lt;Q&gt;CA-FDS^FG_PRICE(43467)&lt;/Q&gt;&lt;R&gt;1&lt;/R&gt;&lt;C&gt;1&lt;/C&gt;&lt;D xsi:type="xsd:double"&gt;5839&lt;/D&gt;&lt;/FQL&gt;&lt;FQL&gt;&lt;Q&gt;ZS-FDS^FG_PRICE(43467)&lt;/Q&gt;&lt;R&gt;1&lt;/R&gt;&lt;C&gt;1&lt;/C&gt;&lt;D xsi:type="xsd:double"&gt;2462&lt;/D&gt;&lt;/FQL&gt;&lt;FQL&gt;&lt;Q&gt;PB-FDS^FG_PRICE(43467)&lt;/Q&gt;&lt;R&gt;1&lt;/R&gt;&lt;C&gt;1&lt;/C&gt;&lt;D xsi:type="xsd:double"&gt;1975&lt;/D&gt;&lt;/FQL&gt;&lt;FQL&gt;&lt;Q&gt;NYGOLD-FDS^FG_PRICE(43467)&lt;/Q&gt;&lt;R&gt;1&lt;/R&gt;&lt;C&gt;1&lt;/C&gt;&lt;D xsi:type="xsd:double"&gt;1281&lt;/D&gt;&lt;/FQL&gt;&lt;FQL&gt;&lt;Q&gt;SLVR-FDS^FG_PRICE(43467)&lt;/Q&gt;&lt;R&gt;1&lt;/R&gt;&lt;C&gt;1&lt;/C&gt;&lt;D xsi:type="xsd:double"&gt;15.44&lt;/D&gt;&lt;/FQL&gt;&lt;FQL&gt;&lt;Q&gt;AUDUSD^FG_PRICE(43467)&lt;/Q&gt;&lt;R&gt;1&lt;/R&gt;&lt;C&gt;1&lt;/C&gt;&lt;D xsi:type="xsd:double"&gt;0.69995&lt;/D&gt;&lt;/FQL&gt;&lt;FQL&gt;&lt;Q&gt;CA-FDS^FG_PRICE(43468)&lt;/Q&gt;&lt;R&gt;1&lt;/R&gt;&lt;C&gt;1&lt;/C&gt;&lt;D xsi:type="xsd:double"&gt;5811&lt;/D&gt;&lt;/FQL&gt;&lt;FQL&gt;&lt;Q&gt;ZS-FDS^FG_PRICE(43468)&lt;/Q&gt;&lt;R&gt;1&lt;/R&gt;&lt;C&gt;1&lt;/C&gt;&lt;D xsi:type="xsd:double"&gt;2480&lt;/D&gt;&lt;/FQL&gt;&lt;FQL&gt;&lt;Q&gt;PB-FDS^FG_PRICE(43468)&lt;/Q&gt;&lt;R&gt;1&lt;/R&gt;&lt;C&gt;1&lt;/C&gt;&lt;D xsi:type="xsd:double"&gt;1943&lt;/D&gt;&lt;/FQL&gt;&lt;FQL&gt;&lt;Q&gt;NYGOLD-FDS^FG_PRICE(43468)&lt;/Q&gt;&lt;R&gt;1&lt;/R&gt;&lt;C&gt;1&lt;/C&gt;&lt;D xsi:type="xsd:double"&gt;1291.8&lt;/D&gt;&lt;/FQL&gt;&lt;FQL&gt;&lt;Q&gt;SLVR-FDS^FG_PRICE(43468)&lt;/Q&gt;&lt;R&gt;1&lt;/R&gt;&lt;C&gt;1&lt;/C&gt;&lt;D xsi:type="xsd:double"&gt;15.535&lt;/D&gt;&lt;/FQL&gt;&lt;FQL&gt;&lt;Q&gt;AUDUSD^FG_PRICE(43468)&lt;/Q&gt;&lt;R&gt;1&lt;/R&gt;&lt;C&gt;1&lt;/C&gt;&lt;D xsi:type="xsd:double"&gt;0.69965&lt;/D&gt;&lt;/FQL&gt;&lt;FQL&gt;&lt;Q&gt;CA-FDS^FG_PRICE(43469)&lt;/Q&gt;&lt;R&gt;1&lt;/R&gt;&lt;C&gt;1&lt;/C&gt;&lt;D xsi:type="xsd:double"&gt;5840&lt;/D&gt;&lt;/FQL&gt;&lt;FQL&gt;&lt;Q&gt;ZS-FDS^FG_PRICE(43469)&lt;/Q&gt;&lt;R&gt;1&lt;/R&gt;&lt;C&gt;1&lt;/C&gt;&lt;D xsi:type="xsd:double"&gt;2505&lt;/D&gt;&lt;/FQL&gt;&lt;FQL&gt;&lt;Q&gt;PB-FDS^FG_PRICE(43469)&lt;/Q&gt;&lt;R&gt;1&lt;/R&gt;&lt;C&gt;1&lt;/C&gt;&lt;D xsi:type="xsd:double"&gt;1936&lt;/D&gt;&lt;/FQL&gt;&lt;FQL&gt;&lt;Q&gt;NYGOLD-FDS^FG_PRICE(43469)&lt;/Q&gt;&lt;R&gt;1&lt;/R&gt;&lt;C&gt;1&lt;/C&gt;&lt;D xsi:type="xsd:double"&gt;1282.7&lt;/D&gt;&lt;/FQL&gt;&lt;FQL&gt;&lt;Q&gt;SLVR-FDS^FG_PRICE(43469)&lt;/Q&gt;&lt;R&gt;1&lt;/R&gt;&lt;C&gt;1&lt;/C&gt;&lt;D xsi:type="xsd:double"&gt;15.705&lt;/D&gt;&lt;/FQL&gt;&lt;FQL&gt;&lt;Q&gt;AUDUSD^FG_PRICE(43469)&lt;/Q&gt;&lt;R&gt;1&lt;/R&gt;&lt;C&gt;1&lt;/C&gt;&lt;D xsi:type="xsd:double"&gt;0.71025&lt;/D&gt;&lt;/FQL&gt;&lt;FQL&gt;&lt;Q&gt;CA-FDS^FG_PRICE(43472)&lt;/Q&gt;&lt;R&gt;1&lt;/R&gt;&lt;C&gt;1&lt;/C&gt;&lt;D xsi:type="xsd:double"&gt;5889.5&lt;/D&gt;&lt;/FQL&gt;&lt;FQL&gt;&lt;Q&gt;ZS-FDS^FG_PRICE(43472)&lt;/Q&gt;&lt;R&gt;1&lt;/R&gt;&lt;C&gt;1&lt;/C&gt;&lt;D xsi:type="xsd:double"&gt;2535&lt;/D&gt;&lt;/FQL&gt;&lt;FQL&gt;&lt;Q&gt;PB-FDS^FG_PRICE(43472)&lt;/Q&gt;&lt;R&gt;1&lt;/R&gt;&lt;C&gt;1&lt;/C&gt;&lt;D xsi:type="xsd:double"&gt;1934.5&lt;/D&gt;&lt;/FQL&gt;&lt;FQL&gt;&lt;Q&gt;NYGOLD-FDS^FG_PRICE(43472)&lt;/Q&gt;&lt;R&gt;1&lt;/R&gt;&lt;C&gt;1&lt;/C&gt;&lt;D xsi:type="xsd:double"&gt;1286.8&lt;/D&gt;&lt;/FQL&gt;&lt;FQL&gt;&lt;Q&gt;SLVR-FDS^FG_PRICE(43472)&lt;/Q&gt;&lt;R&gt;1&lt;/R&gt;&lt;C&gt;1&lt;/C&gt;&lt;D xsi:type="xsd:double"&gt;15.75&lt;/D&gt;&lt;/FQL&gt;&lt;FQL&gt;&lt;Q&gt;AUDUSD^FG_PRICE(43472)&lt;/Q&gt;&lt;R&gt;1&lt;/R&gt;&lt;C&gt;1&lt;/C&gt;&lt;D xsi:type="xsd:double"&gt;0.71345&lt;/D&gt;&lt;/FQL&gt;&lt;FQL&gt;&lt;Q&gt;CA-FDS^FG_PRICE(43473)&lt;/Q&gt;&lt;R&gt;1&lt;/R&gt;&lt;C&gt;1&lt;/C&gt;&lt;D xsi:type="xsd:double"&gt;5904.5&lt;/D&gt;&lt;/FQL&gt;&lt;FQL&gt;&lt;Q&gt;ZS-FDS^FG_PRICE(43473)&lt;/Q&gt;&lt;R&gt;1&lt;/R&gt;&lt;C&gt;1&lt;/C&gt;&lt;D xsi:type="xsd:double"&gt;2541&lt;/D&gt;&lt;/FQL&gt;&lt;FQL&gt;&lt;Q&gt;PB-FDS^FG_PRICE(43473)&lt;/Q&gt;&lt;R&gt;1&lt;/R&gt;&lt;C&gt;1&lt;/C&gt;&lt;D xsi:type="xsd:double"&gt;1940&lt;/D&gt;&lt;/FQL&gt;&lt;FQL&gt;&lt;Q&gt;NYGOLD-FDS^FG_PRICE(43473)&lt;/Q&gt;&lt;R&gt;1&lt;/R&gt;&lt;C&gt;1&lt;/C&gt;&lt;D xsi:type="xsd:double"&gt;1283.2&lt;/D&gt;&lt;/FQL&gt;&lt;FQL&gt;&lt;Q&gt;SLVR-FDS^FG_PRICE(43473)&lt;/Q&gt;&lt;R&gt;1&lt;/R&gt;&lt;C&gt;1&lt;/C&gt;&lt;D xsi:type="xsd:double"&gt;15.64&lt;/D&gt;&lt;/FQL&gt;&lt;FQL&gt;&lt;Q&gt;AUDUSD^FG_PRICE(43473)&lt;/Q&gt;&lt;R&gt;1&lt;/R&gt;&lt;C&gt;1&lt;/C&gt;&lt;D xsi:type="xsd:double"&gt;0.71285003&lt;/D&gt;&lt;/FQL&gt;&lt;FQL&gt;&lt;Q&gt;CA-FDS^FG_PRICE(43474)&lt;/Q&gt;&lt;R&gt;1&lt;/R&gt;&lt;C&gt;1&lt;/C&gt;&lt;D xsi:type="xsd:double"&gt;5964&lt;/D&gt;&lt;/FQL&gt;&lt;FQL&gt;&lt;Q&gt;ZS-FDS^FG_PRICE(43474)&lt;/Q&gt;&lt;R&gt;1&lt;/R&gt;&lt;C&gt;1&lt;/C&gt;&lt;D xsi:type="xsd:double"&gt;2532&lt;/D&gt;&lt;/FQL&gt;&lt;FQL&gt;&lt;Q&gt;PB-FDS^FG_PRICE(43474)&lt;/Q&gt;&lt;R&gt;1&lt;/R&gt;&lt;C&gt;1&lt;/C&gt;&lt;D xsi:type="xsd:double"&gt;1965.5&lt;/D&gt;&lt;/FQL&gt;&lt;FQL&gt;&lt;Q&gt;NYGOLD-FDS^FG_PRICE(43474)&lt;/Q&gt;&lt;R&gt;1&lt;/R&gt;&lt;C&gt;1&lt;/C&gt;&lt;D xsi:type="xsd:double"&gt;1289.3&lt;/D&gt;&lt;/FQL&gt;&lt;FQL&gt;&lt;Q&gt;SLVR-FDS^FG_PRICE(43474)&lt;/Q&gt;&lt;R&gt;1&lt;/R&gt;&lt;C&gt;1&lt;/C&gt;&lt;D xsi:type="xsd:double"&gt;15.62&lt;/D&gt;&lt;/FQL&gt;&lt;FQL&gt;&lt;Q&gt;AUDUSD^FG_PRICE(43474)&lt;/Q&gt;&lt;R&gt;1&lt;/R&gt;&lt;C&gt;1&lt;/C&gt;&lt;D xsi:type="xsd:double"&gt;0.71645004&lt;/D&gt;&lt;/FQL&gt;&lt;FQL&gt;&lt;Q&gt;CA-FDS^FG_PRICE(43475)&lt;/Q&gt;&lt;R&gt;1&lt;/R&gt;&lt;C&gt;1&lt;/C&gt;&lt;D xsi:type="xsd:double"&gt;5908.5&lt;/D&gt;&lt;/FQL&gt;&lt;FQL&gt;&lt;Q&gt;ZS-FDS^FG_PRICE(43475)&lt;/Q&gt;&lt;R&gt;1&lt;/R&gt;&lt;C&gt;1&lt;/C&gt;&lt;D xsi:type="xsd:double"&gt;2476&lt;/D&gt;&lt;/FQL&gt;&lt;FQL&gt;&lt;Q&gt;PB-FDS^FG_PRICE(43475)&lt;/Q&gt;&lt;R&gt;1&lt;/R&gt;&lt;C&gt;1&lt;/C&gt;&lt;D xsi:type="xsd:double"&gt;1960&lt;/D&gt;&lt;/FQL&gt;&lt;FQL&gt;&lt;Q&gt;NYGOLD-FDS^FG_PRICE(43475)&lt;/Q&gt;&lt;R&gt;1&lt;/R&gt;&lt;C&gt;1&lt;/C&gt;&lt;D xsi:type="xsd:double"&gt;1284.7&lt;/D&gt;&lt;/FQL&gt;&lt;FQL&gt;&lt;Q&gt;SLVR-FDS^FG_PRICE(43475)&lt;/Q&gt;&lt;R&gt;1&lt;/R&gt;&lt;C&gt;1&lt;/C&gt;&lt;D xsi:type="xsd:double"&gt;15.705&lt;/D&gt;&lt;/FQL&gt;&lt;FQL&gt;&lt;Q&gt;AUDUSD^FG_PRICE(43475)&lt;/Q&gt;&lt;R&gt;1&lt;/R&gt;&lt;C&gt;1&lt;/C&gt;&lt;D xsi:type="xsd:double"&gt;0.71895003&lt;/D&gt;&lt;/FQL&gt;&lt;FQL&gt;&lt;Q&gt;CA-FDS^FG_PRICE(43476)&lt;/Q&gt;&lt;R&gt;1&lt;/R&gt;&lt;C&gt;1&lt;/C&gt;&lt;D xsi:type="xsd:double"&gt;5926.5&lt;/D&gt;&lt;/FQL&gt;&lt;FQL&gt;&lt;Q&gt;ZS-FDS^FG_PRICE(43476)&lt;/Q&gt;&lt;R&gt;1&lt;/R&gt;&lt;C&gt;1&lt;/C&gt;&lt;D xsi:type="xsd:double"&gt;2470&lt;/D&gt;&lt;/FQL&gt;&lt;FQL&gt;&lt;Q&gt;PB-FDS^FG_PRICE(43476)&lt;/Q&gt;&lt;R&gt;1&lt;/R&gt;&lt;C&gt;1&lt;/C&gt;&lt;D xsi:type="xsd:double"&gt;1961.5&lt;/D&gt;&lt;/FQL&gt;&lt;FQL&gt;&lt;Q&gt;NYGOLD-FDS^FG_PRICE(43476)&lt;/Q&gt;&lt;R&gt;1&lt;/R&gt;&lt;C&gt;1&lt;/C&gt;&lt;D xsi:type="xsd:double"&gt;1287.1&lt;/D&gt;&lt;/FQL&gt;&lt;FQL&gt;&lt;Q&gt;SLVR-FDS^FG_PRICE(43476)&lt;/Q&gt;&lt;R&gt;1&lt;/R&gt;&lt;C&gt;1&lt;/C&gt;&lt;D xsi:type="xsd:double"&gt;15.68&lt;/D&gt;&lt;/FQL&gt;&lt;FQL&gt;&lt;Q&gt;AUDUSD^FG_PRICE(43476)&lt;/Q&gt;&lt;R&gt;1&lt;/R&gt;&lt;C&gt;1&lt;/C&gt;&lt;D xsi:type="xsd:double"&gt;0.72005004&lt;/D&gt;&lt;/FQL&gt;&lt;FQL&gt;&lt;Q&gt;CA-FDS^FG_PRICE(43479)&lt;/Q&gt;&lt;R&gt;1&lt;/R&gt;&lt;C&gt;1&lt;/C&gt;&lt;D xsi:type="xsd:double"&gt;5861&lt;/D&gt;&lt;/FQL&gt;&lt;FQL&gt;&lt;Q&gt;ZS-FDS^FG_PRICE(43479)&lt;/Q&gt;&lt;R&gt;1&lt;/R&gt;&lt;C&gt;1&lt;/C&gt;&lt;D xsi:type="xsd:double"&gt;2467.5&lt;/D&gt;&lt;/FQL&gt;&lt;FQL&gt;&lt;Q&gt;PB-FDS^FG_PRICE(43479)&lt;/Q&gt;&lt;R&gt;1&lt;/R&gt;&lt;C&gt;1&lt;/C&gt;&lt;D xsi:type="xsd:double"&gt;1962&lt;/D&gt;&lt;/FQL&gt;&lt;FQL&gt;&lt;Q&gt;NYGOLD-FDS^FG_PRICE(43479)&lt;/Q&gt;&lt;R&gt;1&lt;/R&gt;&lt;C&gt;1&lt;/C&gt;&lt;D xsi:type="xsd:double"&gt;1289.1&lt;/D&gt;&lt;/FQL&gt;&lt;FQL&gt;&lt;Q&gt;SLVR-FDS^FG_PRICE(43479)&lt;/Q&gt;&lt;R&gt;1&lt;/R&gt;&lt;C&gt;1&lt;/C&gt;&lt;D xsi:type="xsd:double"&gt;15.615&lt;/D&gt;&lt;/FQL&gt;&lt;FQL&gt;&lt;Q&gt;AUDUSD^FG_PRICE(43479)&lt;/Q&gt;&lt;R&gt;1&lt;/R&gt;&lt;C&gt;1&lt;/C&gt;&lt;D xsi:type="xsd:double"&gt;0.72045&lt;/D&gt;&lt;/FQL&gt;&lt;FQL&gt;&lt;Q&gt;CA-FDS^FG_PRICE(43480)&lt;/Q&gt;&lt;R&gt;1&lt;/R&gt;&lt;C&gt;1&lt;/C&gt;&lt;D xsi:type="xsd:double"&gt;5882&lt;/D&gt;&lt;/FQL&gt;&lt;FQL&gt;&lt;Q&gt;ZS-FDS^FG_PRICE(43480)&lt;/Q&gt;&lt;R&gt;1&lt;/R&gt;&lt;C&gt;1&lt;/C&gt;&lt;D xsi:type="xsd:double"&gt;2472.5&lt;/D&gt;&lt;/FQL&gt;&lt;FQL&gt;&lt;Q&gt;PB-FDS^FG_PRICE(43480)&lt;/Q&gt;&lt;R&gt;1&lt;/R&gt;&lt;C&gt;1&lt;/C&gt;&lt;D xsi:type="xsd:double"&gt;1954&lt;/D&gt;&lt;/FQL&gt;&lt;FQL&gt;&lt;Q&gt;NYGOLD-FDS^FG_PRICE(43480)&lt;/Q&gt;&lt;R&gt;1&lt;/R&gt;&lt;C&gt;1&lt;/C&gt;&lt;D xsi:type="xsd:double"&gt;1286.2&lt;/D&gt;&lt;/FQL&gt;&lt;FQL&gt;&lt;Q&gt;SLVR-FDS^FG_PRICE(43480)&lt;/Q&gt;&lt;R&gt;1&lt;/R&gt;&lt;C&gt;1&lt;/C&gt;&lt;D xsi:type="xsd:double"&gt;15.6&lt;/D&gt;&lt;/FQL&gt;&lt;FQL&gt;&lt;Q&gt;AUDUSD^FG_PRICE(43480)&lt;/Q&gt;&lt;R&gt;1&lt;/R&gt;&lt;C&gt;1&lt;/C&gt;&lt;D xsi:type="xsd:double"&gt;0.72034997&lt;/D&gt;&lt;/FQL&gt;&lt;FQL&gt;&lt;Q&gt;CA-FDS^FG_PRICE(43481)&lt;/Q&gt;&lt;R&gt;1&lt;/R&gt;&lt;C&gt;1&lt;/C&gt;&lt;D xsi:type="xsd:double"&gt;5911&lt;/D&gt;&lt;/FQL&gt;&lt;FQL&gt;&lt;Q&gt;ZS-FDS^FG_PRICE(43481)&lt;/Q&gt;&lt;R&gt;1&lt;/R&gt;&lt;C&gt;1&lt;/C&gt;&lt;D xsi:type="xsd:double"&gt;2490&lt;/D&gt;&lt;/FQL&gt;&lt;FQL&gt;&lt;Q&gt;PB-FDS^FG_PRICE(43481)&lt;/Q&gt;&lt;R&gt;1&lt;/R&gt;&lt;C&gt;1&lt;/C&gt;&lt;D xsi:type="xsd:double"&gt;1952.5&lt;/D&gt;&lt;/FQL&gt;&lt;FQL&gt;&lt;Q&gt;NYGOLD-FDS^FG_PRICE(43481)&lt;/Q&gt;&lt;R&gt;1&lt;/R&gt;&lt;C&gt;1&lt;/C&gt;&lt;D xsi:type="xsd:double"&gt;1291.6&lt;/D&gt;&lt;/FQL&gt;&lt;FQL&gt;&lt;Q&gt;SLVR-FDS^FG_PRICE(43481)&lt;/Q&gt;&lt;R&gt;1&lt;/R&gt;&lt;C&gt;1&lt;/C&gt;&lt;D xsi:type="xsd:double"&gt;15.54&lt;/D&gt;&lt;/FQL&gt;&lt;FQL&gt;&lt;Q&gt;AUDUSD^FG_PRICE(43481)&lt;/Q&gt;&lt;R&gt;1&lt;/R&gt;&lt;C&gt;1&lt;/C&gt;&lt;D xsi:type="xsd:double"&gt;0.718&lt;/D&gt;&lt;/FQL&gt;&lt;FQL&gt;&lt;Q&gt;CA-FDS^FG_PRICE(43482)&lt;/Q&gt;&lt;R&gt;1&lt;/R&gt;&lt;C&gt;1&lt;/C&gt;&lt;D xsi:type="xsd:double"&gt;5933&lt;/D&gt;&lt;/FQL&gt;&lt;FQL&gt;&lt;Q&gt;ZS-FDS^FG_PRICE(43482)&lt;/Q&gt;&lt;R&gt;1&lt;/R&gt;&lt;C&gt;1&lt;/C&gt;&lt;D xsi:type="xsd:double"&gt;2502&lt;/D&gt;&lt;/FQL&gt;&lt;FQL&gt;&lt;Q&gt;PB-FDS^FG_PRICE(43482)&lt;/Q&gt;&lt;R&gt;1&lt;/R&gt;&lt;C&gt;1&lt;/C&gt;&lt;D xsi:type="xsd:double"&gt;1948&lt;/D&gt;&lt;/FQL&gt;&lt;FQL&gt;&lt;Q&gt;NYGOLD-FDS^FG_PRICE(43482)&lt;/Q&gt;&lt;R&gt;1&lt;/R&gt;&lt;C&gt;1&lt;/C&gt;&lt;D xsi:type="xsd:double"&gt;1291&lt;/D&gt;&lt;/FQL&gt;&lt;FQL&gt;&lt;Q&gt;SLVR-FDS^FG_PRICE(43482)&lt;/Q&gt;&lt;R&gt;1&lt;/R&gt;&lt;C&gt;1&lt;/C&gt;&lt;D xsi:type="xsd:double"&gt;15.575&lt;/D&gt;&lt;/FQL&gt;&lt;FQL&gt;&lt;Q&gt;AUDUSD^FG_PRICE(43482)&lt;/Q&gt;&lt;R&gt;1&lt;/R&gt;&lt;C&gt;1&lt;/C&gt;&lt;D xsi:type="xsd:double"&gt;0.716&lt;/D&gt;&lt;/FQL&gt;&lt;FQL&gt;&lt;Q&gt;CA-FDS^FG_PRICE(43483)&lt;/Q&gt;&lt;R&gt;1&lt;/R&gt;&lt;C&gt;1&lt;/C&gt;&lt;D xsi:type="xsd:double"&gt;6022&lt;/D&gt;&lt;/FQL&gt;&lt;FQL&gt;&lt;Q&gt;ZS-FDS^FG_PRICE(43483)&lt;/Q&gt;&lt;R&gt;1&lt;/R&gt;&lt;C&gt;1&lt;/C&gt;&lt;D xsi:type="xsd:double"&gt;2577&lt;/D&gt;&lt;/FQL&gt;&lt;FQL&gt;&lt;Q&gt;PB-FDS^FG_PRICE(43483)&lt;/Q&gt;&lt;R&gt;1&lt;/R&gt;&lt;C&gt;1&lt;/C&gt;&lt;D xsi:type="xsd:double"&gt;1972&lt;/D&gt;&lt;/FQL&gt;&lt;FQL&gt;&lt;Q&gt;NYGOLD-FDS^FG_PRICE(43483)&lt;/Q&gt;&lt;R&gt;1&lt;/R&gt;&lt;C&gt;1&lt;/C&gt;&lt;D xsi:type="xsd:double"&gt;1281.3&lt;/D&gt;&lt;/FQL&gt;&lt;FQL&gt;&lt;Q&gt;SLVR-FDS^FG_PRICE(43483)&lt;/Q&gt;&lt;R&gt;1&lt;/R&gt;&lt;C&gt;1&lt;/C&gt;&lt;D xsi:type="xsd:double"&gt;15.47&lt;/D&gt;&lt;/FQL&gt;&lt;FQL&gt;&lt;Q&gt;AUDUSD^FG_PRICE(43483)&lt;/Q&gt;&lt;R&gt;1&lt;/R&gt;&lt;C&gt;1&lt;/C&gt;&lt;D xsi:type="xsd:double"&gt;0.71845&lt;/D&gt;&lt;/FQL&gt;&lt;FQL&gt;&lt;Q&gt;CA-FDS^FG_PRICE(43486)&lt;/Q&gt;&lt;R&gt;1&lt;/R&gt;&lt;C&gt;1&lt;/C&gt;&lt;D xsi:type="xsd:double"&gt;6022&lt;/D&gt;&lt;/FQL&gt;&lt;FQL&gt;&lt;Q&gt;ZS-FDS^FG_PRICE(43486)&lt;/Q&gt;&lt;R&gt;1&lt;/R&gt;&lt;C&gt;1&lt;/C&gt;&lt;D xsi:type="xsd:double"&gt;2577&lt;/D&gt;&lt;/FQL&gt;&lt;FQL&gt;&lt;Q&gt;PB-FDS^FG_PRICE(43486)&lt;/Q&gt;&lt;R&gt;1&lt;/R&gt;&lt;C&gt;1&lt;/C&gt;&lt;D xsi:type="xsd:double"&gt;1972&lt;/D&gt;&lt;/FQL&gt;&lt;FQL&gt;&lt;Q&gt;NYGOLD-FDS^FG_PRICE(43486)&lt;/Q&gt;&lt;R&gt;1&lt;/R&gt;&lt;C&gt;1&lt;/C&gt;&lt;D xsi:type="xsd:double"&gt;1281.3&lt;/D&gt;&lt;/FQL&gt;&lt;FQL&gt;&lt;Q&gt;SLVR-FDS^FG_PRICE(43486)&lt;/Q&gt;&lt;R&gt;1&lt;/R&gt;&lt;C&gt;1&lt;/C&gt;&lt;D xsi:type="xsd:double"&gt;15.47&lt;/D&gt;&lt;/FQL&gt;&lt;FQL&gt;&lt;Q&gt;AUDUSD^FG_PRICE(43486)&lt;/Q&gt;&lt;R&gt;1&lt;/R&gt;&lt;C&gt;1&lt;/C&gt;&lt;D xsi:type="xsd:double"&gt;0.71555&lt;/D&gt;&lt;/FQL&gt;&lt;FQL&gt;&lt;Q&gt;CA-FDS^FG_PRICE(43487)&lt;/Q&gt;&lt;R&gt;1&lt;/R&gt;&lt;C&gt;1&lt;/C&gt;&lt;D xsi:type="xsd:double"&gt;5926.5&lt;/D&gt;&lt;/FQL&gt;&lt;FQL&gt;&lt;Q&gt;ZS-FDS^FG_PRICE(43487)&lt;/Q&gt;&lt;R&gt;1&lt;/R&gt;&lt;C&gt;1&lt;/C&gt;&lt;D xsi:type="xsd:double"&gt;2602&lt;/D&gt;&lt;/FQL&gt;&lt;FQL&gt;&lt;Q&gt;PB-FDS^FG_PRICE(43487)&lt;/Q&gt;&lt;R&gt;1&lt;/R&gt;&lt;C&gt;1&lt;/C&gt;&lt;D xsi:type="xsd:double"&gt;2002.5&lt;/D&gt;&lt;/FQL&gt;&lt;FQL&gt;&lt;Q&gt;NYGOLD-FDS^FG_PRICE(43487)&lt;/Q&gt;&lt;R&gt;1&lt;/R&gt;&lt;C&gt;1&lt;/C&gt;&lt;D xsi:type="xsd:double"&gt;1282.5&lt;/D&gt;&lt;/FQL&gt;&lt;FQL&gt;&lt;Q&gt;SLVR-FDS^FG_PRICE(43487)&lt;/Q&gt;&lt;R&gt;1&lt;/R&gt;&lt;C&gt;1&lt;/C&gt;&lt;D xsi:type="xsd:double"&gt;15.26&lt;/D&gt;&lt;/FQL&gt;&lt;FQL&gt;&lt;Q&gt;AUDUSD^FG_PRICE(43487)&lt;/Q&gt;&lt;R&gt;1&lt;/R&gt;&lt;C&gt;1&lt;/C&gt;&lt;D xsi:type="xsd:double"&gt;0.71379995&lt;/D&gt;&lt;/FQL&gt;&lt;FQL&gt;&lt;Q&gt;CA-FDS^FG_PRICE(43488)&lt;/Q&gt;&lt;R&gt;1&lt;/R&gt;&lt;C&gt;1&lt;/C&gt;&lt;D xsi:type="xsd:double"&gt;5920.5&lt;/D&gt;&lt;/FQL&gt;&lt;FQL&gt;&lt;Q&gt;ZS-FDS^FG_PRICE(43488)&lt;/Q&gt;&lt;R&gt;1&lt;/R&gt;&lt;C&gt;1&lt;/C&gt;&lt;D xsi:type="xsd:double"&gt;2607.5&lt;/D&gt;&lt;/FQL&gt;&lt;FQL&gt;&lt;Q&gt;PB-FDS^FG_PRICE(43488)&lt;/Q&gt;&lt;R&gt;1&lt;/R&gt;&lt;C&gt;1&lt;/C&gt;&lt;D xsi:type="xsd:double"&gt;2011.5&lt;/D&gt;&lt;/FQL&gt;&lt;FQL&gt;&lt;Q&gt;NYGOLD-FDS^FG_PRICE(43488)&lt;/Q&gt;&lt;R&gt;1&lt;/R&gt;&lt;C&gt;1&lt;/C&gt;&lt;D xsi:type="xsd:double"&gt;1283.1&lt;/D&gt;&lt;/FQL&gt;&lt;FQL&gt;&lt;Q&gt;SLVR-FDS^FG_PRICE(43488)&lt;/Q&gt;&lt;R&gt;1&lt;/R&gt;&lt;C&gt;1&lt;/C&gt;&lt;D xsi:type="xsd:double"&gt;15.385&lt;/D&gt;&lt;/FQL&gt;&lt;FQL&gt;&lt;Q&gt;AUDUSD^FG_PRICE(43488)&lt;/Q&gt;&lt;R&gt;1&lt;/R&gt;&lt;C&gt;1&lt;/C&gt;&lt;D xsi:type="xsd:double"&gt;0.71320003&lt;/D&gt;&lt;/FQL&gt;&lt;FQL&gt;&lt;Q&gt;CA-FDS^FG_PRICE(43489)&lt;/Q&gt;&lt;R&gt;1&lt;/R&gt;&lt;C&gt;1&lt;/C&gt;&lt;D xsi:type="xsd:double"&gt;5885&lt;/D&gt;&lt;/FQL&gt;&lt;FQL&gt;&lt;Q&gt;ZS-FDS^FG_PRICE(43489)&lt;/Q&gt;&lt;R&gt;1&lt;/R&gt;&lt;C&gt;1&lt;/C&gt;&lt;D xsi:type="xsd:double"&gt;2606&lt;/D&gt;&lt;/FQL&gt;&lt;FQL&gt;&lt;Q&gt;PB-FDS^FG_PRICE(43489)&lt;/Q&gt;&lt;R&gt;1&lt;/R&gt;&lt;C&gt;1&lt;/C&gt;&lt;D xsi:type="xsd:double"&gt;2026.5&lt;/D&gt;&lt;/FQL&gt;&lt;FQL&gt;&lt;Q&gt;NYGOLD-FDS^FG_PRICE(43489)&lt;/Q&gt;&lt;R&gt;1&lt;/R&gt;&lt;C&gt;1&lt;/C&gt;&lt;D xsi:type="xsd:double"&gt;1279.1&lt;/D&gt;&lt;/FQL&gt;&lt;FQL&gt;&lt;Q&gt;SLVR-FDS^FG_PRICE(43489)&lt;/Q&gt;&lt;R&gt;1&lt;/R&gt;&lt;C&gt;1&lt;/C&gt;&lt;D xsi:type="xsd:double"&gt;15.3&lt;/D&gt;&lt;/FQL&gt;&lt;FQL&gt;&lt;Q&gt;AUDUSD^FG_PRICE(43489)&lt;/Q&gt;&lt;R&gt;1&lt;/R&gt;&lt;C&gt;1&lt;/C&gt;&lt;D xsi:type="xsd:double"&gt;0.71045&lt;/D&gt;&lt;/FQL&gt;&lt;FQL&gt;&lt;Q&gt;CA-FDS^FG_PRICE(43490)&lt;/Q&gt;&lt;R&gt;1&lt;/R&gt;&lt;C&gt;1&lt;/C&gt;&lt;D xsi:type="xsd:double"&gt;5901&lt;/D&gt;&lt;/FQL&gt;&lt;FQL&gt;&lt;Q&gt;ZS-FDS^FG_PRICE(43490)&lt;/Q&gt;&lt;R&gt;1&lt;/R&gt;&lt;C&gt;1&lt;/C&gt;&lt;D xsi:type="xsd:double"&gt;2635.5&lt;/D&gt;&lt;/FQL&gt;&lt;FQL&gt;&lt;Q&gt;PB-FDS^FG_PRICE(43490)&lt;/Q&gt;&lt;R&gt;1&lt;/R&gt;&lt;C&gt;1&lt;/C&gt;&lt;D xsi:type="xsd:double"&gt;2085&lt;/D&gt;&lt;/FQL&gt;&lt;FQL&gt;&lt;Q&gt;NYGOLD-FDS^FG_PRICE(43490)&lt;/Q&gt;&lt;R&gt;1&lt;/R&gt;&lt;C&gt;1&lt;/C&gt;&lt;D xsi:type="xsd:double"&gt;1297.4&lt;/D&gt;&lt;/FQL&gt;&lt;FQL&gt;&lt;Q&gt;SLVR-FDS^FG_PRICE(43490)&lt;/Q&gt;&lt;R&gt;1&lt;/R&gt;&lt;C&gt;1&lt;/C&gt;&lt;D xsi:type="xsd:double"&gt;15.375&lt;/D&gt;&lt;/FQL&gt;&lt;FQL&gt;&lt;Q&gt;AUDUSD^FG_PRICE(43490)&lt;/Q&gt;&lt;R&gt;1&lt;/R&gt;&lt;C&gt;1&lt;/C&gt;&lt;D xsi:type="xsd:double"&gt;0.71664995&lt;/D&gt;&lt;/FQL&gt;&lt;FQL&gt;&lt;Q&gt;CA-FDS^FG_PRICE(43493)&lt;/Q&gt;&lt;R&gt;1&lt;/R&gt;&lt;C&gt;1&lt;/C&gt;&lt;D xsi:type="xsd:double"&gt;5996&lt;/D&gt;&lt;/FQL&gt;&lt;FQL&gt;&lt;Q&gt;ZS-FDS^FG_PRICE(43493)&lt;/Q&gt;&lt;R&gt;1&lt;/R&gt;&lt;C&gt;1&lt;/C&gt;&lt;D xsi:type="xsd:double"&gt;2699.5&lt;/D&gt;&lt;/FQL&gt;&lt;FQL&gt;&lt;Q&gt;PB-FDS^FG_PRICE(43493)&lt;/Q&gt;&lt;R&gt;1&lt;/R&gt;&lt;C&gt;1&lt;/C&gt;&lt;D xsi:type="xsd:double"&gt;2107.5&lt;/D&gt;&lt;/FQL&gt;&lt;FQL&gt;&lt;Q&gt;NYGOLD-FDS^FG_PRICE(43493)&lt;/Q&gt;&lt;R&gt;1&lt;/R&gt;&lt;C&gt;1&lt;/C&gt;&lt;D xsi:type="xsd:double"&gt;1302.4&lt;/D&gt;&lt;/FQL&gt;&lt;FQL&gt;&lt;Q&gt;SLVR-FDS^FG_PRICE(43493)&lt;/Q&gt;&lt;R&gt;1&lt;/R&gt;&lt;C&gt;1&lt;/C&gt;&lt;D xsi:type="xsd:double"&gt;15.685&lt;/D&gt;&lt;/FQL&gt;&lt;FQL&gt;&lt;Q&gt;AUDUSD^FG_PRICE(43493)&lt;/Q&gt;&lt;R&gt;1&lt;/R&gt;&lt;C&gt;1&lt;/C&gt;&lt;D xsi:type="xsd:double"&gt;0.71674997&lt;/D&gt;&lt;/FQL&gt;&lt;FQL&gt;&lt;Q&gt;CA-FDS^FG_PRICE(43494)&lt;/Q&gt;&lt;R&gt;1&lt;/R&gt;&lt;C&gt;1&lt;/C&gt;&lt;D xsi:type="xsd:double"&gt;6007&lt;/D&gt;&lt;/FQL&gt;&lt;FQL&gt;&lt;Q&gt;ZS-FDS^FG_PRICE(43494)&lt;/Q&gt;&lt;R&gt;1&lt;/R&gt;&lt;C&gt;1&lt;/C&gt;&lt;D xsi:type="xsd:double"&gt;2680&lt;/D&gt;&lt;/FQL&gt;&lt;FQL&gt;&lt;Q&gt;PB-FDS^FG_PRICE(43494)&lt;/Q&gt;&lt;R&gt;1&lt;/R&gt;&lt;C&gt;1&lt;/C&gt;&lt;D xsi:type="xsd:double"&gt;2075.5&lt;/D&gt;&lt;/FQL&gt;&lt;FQL&gt;&lt;Q&gt;NYGOLD-FDS^FG_PRICE(43494)&lt;/Q&gt;&lt;R&gt;1&lt;/R&gt;&lt;C&gt;1&lt;/C&gt;&lt;D xsi:type="xsd:double"&gt;1308.2&lt;/D&gt;&lt;/FQL&gt;&lt;FQL&gt;&lt;Q&gt;SLVR-FDS^FG_PRICE(43494)&lt;/Q&gt;&lt;R&gt;1&lt;/R&gt;&lt;C&gt;1&lt;/C&gt;&lt;D xsi:type="xsd:double"&gt;15.855&lt;/D&gt;&lt;/FQL&gt;&lt;FQL&gt;&lt;Q&gt;AUDUSD^FG_PRICE(43494)&lt;/Q&gt;&lt;R&gt;1&lt;/R&gt;&lt;C&gt;1&lt;/C&gt;&lt;D xsi:type="xsd:double"&gt;0.71495&lt;/D&gt;&lt;/FQL&gt;&lt;FQL&gt;&lt;Q&gt;CA-FDS^FG_PRICE(43495)&lt;/Q&gt;&lt;R&gt;1&lt;/R&gt;&lt;C&gt;1&lt;/C&gt;&lt;D xsi:type="xsd:double"&gt;6077&lt;/D&gt;&lt;/FQL&gt;&lt;FQL&gt;&lt;Q&gt;ZS-FDS^FG_PRICE(43495)&lt;/Q&gt;&lt;R&gt;1&lt;/R&gt;&lt;C&gt;1&lt;/C&gt;&lt;D xsi:type="xsd:double"&gt;2673&lt;/D&gt;&lt;/FQL&gt;&lt;FQL&gt;&lt;Q&gt;PB-FDS^FG_PRICE(43495)&lt;/Q&gt;&lt;R&gt;1&lt;/R&gt;&lt;C&gt;1&lt;/C&gt;&lt;D xsi:type="xsd:double"&gt;2066&lt;/D&gt;&lt;/FQL&gt;&lt;FQL&gt;&lt;Q&gt;NYGOLD-FDS^FG_PRICE(43495)&lt;/Q&gt;&lt;R&gt;1&lt;/R&gt;&lt;C&gt;1&lt;/C&gt;&lt;D xsi:type="xsd:double"&gt;1309.9&lt;/D&gt;&lt;/FQL&gt;&lt;FQL&gt;&lt;Q&gt;SLVR-FDS^FG_PRICE(43495)&lt;/Q&gt;&lt;R&gt;1&lt;/R&gt;&lt;C&gt;1&lt;/C&gt;&lt;D xsi:type="xsd:double"&gt;15.915&lt;/D&gt;&lt;/FQL&gt;&lt;FQL&gt;&lt;Q&gt;AUDUSD^FG_PRICE(43495)&lt;/Q&gt;&lt;R&gt;1&lt;/R&gt;&lt;C&gt;1&lt;/C&gt;&lt;D xsi:type="xsd:double"&gt;0.7191&lt;/D&gt;&lt;/FQL&gt;&lt;FQL&gt;&lt;Q&gt;CA-FDS^FG_PRICE(43496)&lt;/Q&gt;&lt;R&gt;1&lt;/R&gt;&lt;C&gt;1&lt;/C&gt;&lt;D xsi:type="xsd:double"&gt;6148&lt;/D&gt;&lt;/FQL&gt;&lt;FQL&gt;&lt;Q&gt;ZS-FDS^FG_PRICE(43496)&lt;/Q&gt;&lt;R&gt;1&lt;/R&gt;&lt;C&gt;1&lt;/C&gt;&lt;D xsi:type="xsd:double"&gt;2719.5&lt;/D&gt;&lt;/FQL&gt;&lt;FQL&gt;&lt;Q&gt;PB-FDS^FG_PRICE(43496)&lt;/Q&gt;&lt;R&gt;1&lt;/R&gt;&lt;C&gt;1&lt;/C&gt;&lt;D xsi:type="xsd:double"&gt;2090&lt;/D&gt;&lt;/FQL&gt;&lt;FQL&gt;&lt;Q&gt;NYGOLD-FDS^FG_PRICE(43496)&lt;/Q&gt;&lt;R&gt;1&lt;/R&gt;&lt;C&gt;1&lt;/C&gt;&lt;D xsi:type="xsd:double"&gt;1319.7&lt;/D&gt;&lt;/FQL&gt;&lt;FQL&gt;&lt;Q&gt;SLVR-FDS^FG_PRICE(43496)&lt;/Q&gt;&lt;R&gt;1&lt;/R&gt;&lt;C&gt;1&lt;/C&gt;&lt;D xsi:type="xsd:double"&gt;16.075&lt;/D&gt;&lt;/FQL&gt;&lt;FQL&gt;&lt;Q&gt;AUDUSD^FG_PRICE(43496)&lt;/Q&gt;&lt;R&gt;1&lt;/R&gt;&lt;C&gt;1&lt;/C&gt;&lt;D xsi:type="xsd:double"&gt;0.72915&lt;/D&gt;&lt;/FQL&gt;&lt;FQL&gt;&lt;Q&gt;CA-FDS^FG_PRICE(43497)&lt;/Q&gt;&lt;R&gt;1&lt;/R&gt;&lt;C&gt;1&lt;/C&gt;&lt;D xsi:type="xsd:double"&gt;6097.5&lt;/D&gt;&lt;/FQL&gt;&lt;FQL&gt;&lt;Q&gt;ZS-FDS^FG_PRICE(43497)&lt;/Q&gt;&lt;R&gt;1&lt;/R&gt;&lt;C&gt;1&lt;/C&gt;&lt;D xsi:type="xsd:double"&gt;2732.5&lt;/D&gt;&lt;/FQL&gt;&lt;FQL&gt;&lt;Q&gt;PB-FDS^FG_PRICE(43497)&lt;/Q&gt;&lt;R&gt;1&lt;/R&gt;&lt;C&gt;1&lt;/C&gt;&lt;D xsi:type="xsd:double"&gt;2093&lt;/D&gt;&lt;/FQL&gt;&lt;FQL&gt;&lt;Q&gt;NYGOLD-FDS^FG_PRICE(43497)&lt;/Q&gt;&lt;R&gt;1&lt;/R&gt;&lt;C&gt;1&lt;/C&gt;&lt;D xsi:type="xsd:double"&gt;1316.9&lt;/D&gt;&lt;/FQL&gt;&lt;FQL&gt;&lt;Q&gt;SLVR-FDS^FG_PRICE(43497)&lt;/Q&gt;&lt;R&gt;1&lt;/R&gt;&lt;C&gt;1&lt;/C&gt;&lt;D xsi:type="xsd:double"&gt;16.01&lt;/D&gt;&lt;/FQL&gt;&lt;FQL&gt;&lt;Q&gt;AUDUSD^FG_PRICE(43497)&lt;/Q&gt;&lt;R&gt;1&lt;/R&gt;&lt;C&gt;1&lt;/C&gt;&lt;D xsi:type="xsd:double"&gt;0.72574997&lt;/D&gt;&lt;/FQL&gt;&lt;FQL&gt;&lt;Q&gt;CA-FDS^FG_PRICE(43500)&lt;/Q&gt;&lt;R&gt;1&lt;/R&gt;&lt;C&gt;1&lt;/C&gt;&lt;D xsi:type="xsd:double"&gt;6076.5&lt;/D&gt;&lt;/FQL&gt;&lt;FQL&gt;&lt;Q&gt;ZS-FDS^FG_PRICE(43500)&lt;/Q&gt;&lt;R&gt;1&lt;/R&gt;&lt;C&gt;1&lt;/C&gt;&lt;D xsi:type="xsd:double"&gt;2785&lt;/D&gt;&lt;/FQL&gt;&lt;FQL&gt;&lt;Q&gt;PB-FDS^FG_PRICE(43500)&lt;/Q&gt;&lt;R&gt;1&lt;/R&gt;&lt;C&gt;1&lt;/C&gt;&lt;D xsi:type="xsd:double"&gt;2096&lt;/D&gt;&lt;/FQL&gt;&lt;FQL&gt;&lt;Q&gt;NYGOLD-FDS^FG_PRICE(43500)&lt;/Q&gt;&lt;R&gt;1&lt;/R&gt;&lt;C&gt;1&lt;/C&gt;&lt;D xsi:type="xsd:double"&gt;1314.3&lt;/D&gt;&lt;/FQL&gt;&lt;FQL&gt;&lt;Q&gt;SLVR-FDS^FG_PRICE(43500)&lt;/Q&gt;&lt;R&gt;1&lt;/R&gt;&lt;C&gt;1&lt;/C&gt;&lt;D xsi:type="xsd:double"&gt;15.745&lt;/D&gt;&lt;/FQL&gt;&lt;FQL&gt;&lt;Q&gt;AUDUSD^FG_PRICE(43500)&lt;/Q&gt;&lt;R&gt;1&lt;/R&gt;&lt;C&gt;1&lt;/C&gt;&lt;D xsi:type="xsd:double"&gt;0.72195&lt;/D&gt;&lt;/FQL&gt;&lt;FQL&gt;&lt;Q&gt;CA-FDS^FG_PRICE(43501)&lt;/Q&gt;&lt;R&gt;1&lt;/R&gt;&lt;C&gt;1&lt;/C&gt;&lt;D xsi:type="xsd:double"&gt;6174&lt;/D&gt;&lt;/FQL&gt;&lt;FQL&gt;&lt;Q&gt;ZS-FDS^FG_PRICE(43501)&lt;/Q&gt;&lt;R&gt;1&lt;/R&gt;&lt;C&gt;1&lt;/C&gt;&lt;D xsi:type="xsd:double"&gt;2770&lt;/D&gt;&lt;/FQL&gt;&lt;FQL&gt;&lt;Q&gt;PB-FDS^FG_PRICE(43501)&lt;/Q&gt;&lt;R&gt;1&lt;/R&gt;&lt;C&gt;1&lt;/C&gt;&lt;D xsi:type="xsd:double"&gt;2091&lt;/D&gt;&lt;/FQL&gt;&lt;FQL&gt;&lt;Q&gt;NYGOLD-FDS^FG_PRICE(43501)&lt;/Q&gt;&lt;R&gt;1&lt;/R&gt;&lt;C&gt;1&lt;/C&gt;&lt;D xsi:type="xsd:double"&gt;1314.2&lt;/D&gt;&lt;/FQL&gt;&lt;FQL&gt;&lt;Q&gt;SLVR-FDS^FG_PRICE(43501)&lt;/Q&gt;&lt;R&gt;1&lt;/R&gt;&lt;C&gt;1&lt;/C&gt;&lt;D xsi:type="xsd:double"&gt;15.865&lt;/D&gt;&lt;/FQL&gt;&lt;FQL&gt;&lt;Q&gt;AUDUSD^FG_PRICE(43501)&lt;/Q&gt;&lt;R&gt;1&lt;/R&gt;&lt;C&gt;1&lt;/C&gt;&lt;D xsi:type="xsd:double"&gt;0.72360003&lt;/D&gt;&lt;/FQL&gt;&lt;FQL&gt;&lt;Q&gt;CA-FDS^FG_PRICE(43502)&lt;/Q&gt;&lt;R&gt;1&lt;/R&gt;&lt;C&gt;1&lt;/C&gt;&lt;D xsi:type="xsd:double"&gt;6210&lt;/D&gt;&lt;/FQL&gt;&lt;FQL&gt;&lt;Q&gt;ZS-FDS^FG_PRICE(43502)&lt;/Q&gt;&lt;R&gt;1&lt;/R&gt;&lt;C&gt;1&lt;/C&gt;&lt;D xsi:type="xsd:double"&gt;2719&lt;/D&gt;&lt;/FQL&gt;&lt;FQL&gt;&lt;Q&gt;PB-FDS^FG_PRICE(43502)&lt;/Q&gt;&lt;R&gt;1&lt;/R&gt;&lt;C&gt;1&lt;/C&gt;&lt;D xsi:type="xsd:double"&gt;2080&lt;/D&gt;&lt;/FQL&gt;&lt;FQL&gt;&lt;Q&gt;NYGOLD-FDS^FG_PRICE(43502)&lt;/Q&gt;&lt;R&gt;1&lt;/R&gt;&lt;C&gt;1&lt;/C&gt;&lt;D xsi:type="xsd:double"&gt;1309.5&lt;/D&gt;&lt;/FQL&gt;&lt;FQL&gt;&lt;Q&gt;SLVR-FDS^FG_PRICE(43502)&lt;/Q&gt;&lt;R&gt;1&lt;/R&gt;&lt;C&gt;1&lt;/C&gt;&lt;D xsi:type="xsd:double"&gt;15.73&lt;/D&gt;&lt;/FQL&gt;&lt;FQL&gt;&lt;Q&gt;AUDUSD^FG_PRICE(43502)&lt;/Q&gt;&lt;R&gt;1&lt;/R&gt;&lt;C&gt;1&lt;/C&gt;&lt;D xsi:type="xsd:double"&gt;0.71345&lt;/D&gt;&lt;/FQL&gt;&lt;FQL&gt;&lt;Q&gt;CA-FDS^FG_PRICE(43503)&lt;/Q&gt;&lt;R&gt;1&lt;/R&gt;&lt;C&gt;1&lt;/C&gt;&lt;D xsi:type="xsd:double"&gt;6227&lt;/D&gt;&lt;/FQL&gt;&lt;FQL&gt;&lt;Q&gt;ZS-FDS^FG_PRICE(43503)&lt;/Q&gt;&lt;R&gt;1&lt;/R&gt;&lt;C&gt;1&lt;/C&gt;&lt;D xsi:type="xsd:double"&gt;2719&lt;/D&gt;&lt;/FQL&gt;&lt;FQL&gt;&lt;Q&gt;PB-FDS^FG_PRICE(43503)&lt;/Q&gt;&lt;R&gt;1&lt;/R&gt;&lt;C&gt;1&lt;/C&gt;&lt;D xsi:type="xsd:double"&gt;2066&lt;/D&gt;&lt;/FQL&gt;&lt;FQL&gt;&lt;Q&gt;NYGOLD-FDS^FG_PRICE(43503)&lt;/Q&gt;&lt;R&gt;1&lt;/R&gt;&lt;C&gt;1&lt;/C&gt;&lt;D xsi:type="xsd:double"&gt;1309.4&lt;/D&gt;&lt;/FQL&gt;&lt;FQL&gt;&lt;Q&gt;SLVR-FDS^FG_PRICE(43503)&lt;/Q&gt;&lt;R&gt;1&lt;/R&gt;&lt;C&gt;1&lt;/C&gt;&lt;D xsi:type="xsd:double"&gt;15.71&lt;/D&gt;&lt;/FQL&gt;&lt;FQL&gt;&lt;Q&gt;AUDUSD^FG_PRICE(43503)&lt;/Q&gt;&lt;R&gt;1&lt;/R&gt;&lt;C&gt;1&lt;/C&gt;&lt;D xsi:type="xsd:double"&gt;0.71085&lt;/D&gt;&lt;/FQL&gt;&lt;FQL&gt;&lt;Q&gt;CA-FDS^FG_PRICE(43504)&lt;/Q&gt;&lt;R&gt;1&lt;/R&gt;&lt;C&gt;1&lt;/C&gt;&lt;D xsi:type="xsd:double"&gt;6207&lt;/D&gt;&lt;/FQL&gt;&lt;FQL&gt;&lt;Q&gt;ZS-FDS^FG_PRICE(43504)&lt;/Q&gt;&lt;R&gt;1&lt;/R&gt;&lt;C&gt;1&lt;/C&gt;&lt;D xsi:type="xsd:double"&gt;2688.5&lt;/D&gt;&lt;/FQL&gt;&lt;FQL&gt;&lt;Q&gt;PB-FDS^FG_PRICE(43504)&lt;/Q&gt;&lt;R&gt;1&lt;/R&gt;&lt;C&gt;1&lt;/C&gt;&lt;D xsi:type="xsd:double"&gt;2066&lt;/D&gt;&lt;/FQL&gt;&lt;FQL&gt;&lt;Q&gt;NYGOLD-FDS^FG_PRICE(43504)&lt;/Q&gt;&lt;R&gt;1&lt;/R&gt;&lt;C&gt;1&lt;/C&gt;&lt;D xsi:type="xsd:double"&gt;1313.7&lt;/D&gt;&lt;/FQL&gt;&lt;FQL&gt;&lt;Q&gt;SLVR-FDS^FG_PRICE(43504)&lt;/Q&gt;&lt;R&gt;1&lt;/R&gt;&lt;C&gt;1&lt;/C&gt;&lt;D xsi:type="xsd:double"&gt;15.78&lt;/D&gt;&lt;/FQL&gt;&lt;FQL&gt;&lt;Q&gt;AUDUSD^FG_PRICE(43504)&lt;/Q&gt;&lt;R&gt;1&lt;/R&gt;&lt;C&gt;1&lt;/C&gt;&lt;D xsi:type="xsd:double"&gt;0.709&lt;/D&gt;&lt;/FQL&gt;&lt;FQL&gt;&lt;Q&gt;CA-FDS^FG_PRICE(43507)&lt;/Q&gt;&lt;R&gt;1&lt;/R&gt;&lt;C&gt;1&lt;/C&gt;&lt;D xsi:type="xsd:double"&gt;6148&lt;/D&gt;&lt;/FQL&gt;&lt;FQL&gt;&lt;Q&gt;ZS-FDS^FG_PRICE(43507)&lt;/Q&gt;&lt;R&gt;1&lt;/R&gt;&lt;C&gt;1&lt;/C&gt;&lt;D xsi:type="xsd:double"&gt;2648&lt;/D&gt;&lt;/FQL&gt;&lt;FQL&gt;&lt;Q&gt;PB-FDS^FG_PRICE(43507)&lt;/Q&gt;&lt;R&gt;1&lt;/R&gt;&lt;C&gt;1&lt;/C&gt;&lt;D xsi:type="xsd:double"&gt;2050.5&lt;/D&gt;&lt;/FQL&gt;&lt;FQL&gt;&lt;Q&gt;NYGOLD-FDS^FG_PRICE(43507)&lt;/Q&gt;&lt;R&gt;1&lt;/R&gt;&lt;C&gt;1&lt;/C&gt;&lt;D xsi:type="xsd:double"&gt;1307&lt;/D&gt;&lt;/FQL&gt;&lt;FQL&gt;&lt;Q&gt;SLVR-FDS^FG_PRICE(43507)&lt;/Q&gt;&lt;R&gt;1&lt;/R&gt;&lt;C&gt;1&lt;/C&gt;&lt;D xsi:type="xsd:double"&gt;15.705&lt;/D&gt;&lt;/FQL&gt;&lt;FQL&gt;&lt;Q&gt;AUDUSD^FG_PRICE(43507)&lt;/Q&gt;&lt;R&gt;1&lt;/R&gt;&lt;C&gt;1&lt;/C&gt;&lt;D xsi:type="xsd:double"&gt;0.70664996&lt;/D&gt;&lt;/FQL&gt;&lt;FQL&gt;&lt;Q&gt;CA-FDS^FG_PRICE(43508)&lt;/Q&gt;&lt;R&gt;1&lt;/R&gt;&lt;C&gt;1&lt;/C&gt;&lt;D xsi:type="xsd:double"&gt;6102&lt;/D&gt;&lt;/FQL&gt;&lt;FQL&gt;&lt;Q&gt;ZS-FDS^FG_PRICE(43508)&lt;/Q&gt;&lt;R&gt;1&lt;/R&gt;&lt;C&gt;1&lt;/C&gt;&lt;D xsi:type="xsd:double"&gt;2640&lt;/D&gt;&lt;/FQL&gt;&lt;FQL&gt;&lt;Q&gt;PB-FDS^FG_PRICE(43508)&lt;/Q&gt;&lt;R&gt;1&lt;/R&gt;&lt;C&gt;1&lt;/C&gt;&lt;D xsi:type="xsd:double"&gt;2032&lt;/D&gt;&lt;/FQL&gt;&lt;FQL&gt;&lt;Q&gt;NYGOLD-FDS^FG_PRICE(43508)&lt;/Q&gt;&lt;R&gt;1&lt;/R&gt;&lt;C&gt;1&lt;/C&gt;&lt;D xsi:type="xsd:double"&gt;1309.2&lt;/D&gt;&lt;/FQL&gt;&lt;FQL&gt;&lt;Q&gt;SLVR-FDS^FG_PRICE(43508)&lt;/Q&gt;&lt;R&gt;1&lt;/R&gt;&lt;C&gt;1&lt;/C&gt;&lt;D xsi:type="xsd:double"&gt;15.81&lt;/D&gt;&lt;/FQL&gt;&lt;FQL&gt;&lt;Q&gt;AUDUSD^FG_PRICE(43508)&lt;/Q&gt;&lt;R&gt;1&lt;/R&gt;&lt;C&gt;1&lt;/C&gt;&lt;D xsi:type="xsd:double"&gt;0.70905&lt;/D&gt;&lt;/FQL&gt;&lt;FQL&gt;&lt;Q&gt;CA-FDS^FG_PRICE(43509)&lt;/Q&gt;&lt;R&gt;1&lt;/R&gt;&lt;C&gt;1&lt;/C&gt;&lt;D xsi:type="xsd:double"&gt;6120&lt;/D&gt;&lt;/FQL&gt;&lt;FQL&gt;&lt;Q&gt;ZS-FDS^FG_PRICE(43509)&lt;/Q&gt;&lt;R&gt;1&lt;/R&gt;&lt;C&gt;1&lt;/C&gt;&lt;D xsi:type="xsd:double"&gt;2603.5&lt;/D&gt;&lt;/FQL&gt;&lt;FQL&gt;&lt;Q&gt;PB-FDS^FG_PRICE(43509)&lt;/Q&gt;&lt;R&gt;1&lt;/R&gt;&lt;C&gt;1&lt;/C&gt;&lt;D xsi:type="xsd:double"&gt;2002&lt;/D&gt;&lt;/FQL&gt;&lt;FQL&gt;&lt;Q&gt;NYGOLD-FDS^FG_PRICE(43509)&lt;/Q&gt;&lt;R&gt;1&lt;/R&gt;&lt;C&gt;1&lt;/C&gt;&lt;D xsi:type="xsd:double"&gt;1310.8&lt;/D&gt;&lt;/FQL&gt;&lt;FQL&gt;&lt;Q&gt;SLVR-FDS^FG_PRICE(43509)&lt;/Q&gt;&lt;R&gt;1&lt;/R&gt;&lt;C&gt;1&lt;/C&gt;&lt;D xsi:type="xsd:double"&gt;15.695&lt;/D&gt;&lt;/FQL&gt;&lt;FQL&gt;&lt;Q&gt;AUDUSD^FG_PRICE(43509)&lt;/Q&gt;&lt;R&gt;1&lt;/R&gt;&lt;C&gt;1&lt;/C&gt;&lt;D xsi:type="xsd:double"&gt;0.71135&lt;/D&gt;&lt;/FQL&gt;&lt;FQL&gt;&lt;Q&gt;CA-FDS^FG_PRICE(43510)&lt;/Q&gt;&lt;R&gt;1&lt;/R&gt;&lt;C&gt;1&lt;/C&gt;&lt;D xsi:type="xsd:double"&gt;6178.5&lt;/D&gt;&lt;/FQL&gt;&lt;FQL&gt;&lt;Q&gt;ZS-FDS^FG_PRICE(43510)&lt;/Q&gt;&lt;R&gt;1&lt;/R&gt;&lt;C&gt;1&lt;/C&gt;&lt;D xsi:type="xsd:double"&gt;2635&lt;/D&gt;&lt;/FQL&gt;&lt;FQL&gt;&lt;Q&gt;PB-FDS^FG_PRICE(43510)&lt;/Q&gt;&lt;R&gt;1&lt;/R&gt;&lt;C&gt;1&lt;/C&gt;&lt;D xsi:type="xsd:double"&gt;2033.5&lt;/D&gt;&lt;/FQL&gt;&lt;FQL&gt;&lt;Q&gt;NYGOLD-FDS^FG_PRICE(43510)&lt;/Q&gt;&lt;R&gt;1&lt;/R&gt;&lt;C&gt;1&lt;/C&gt;&lt;D xsi:type="xsd:double"&gt;1309.8&lt;/D&gt;&lt;/FQL&gt;&lt;FQL&gt;&lt;Q&gt;SLVR-FDS^FG_PRICE(43510)&lt;/Q&gt;&lt;R&gt;1&lt;/R&gt;&lt;C&gt;1&lt;/C&gt;&lt;D xsi:type="xsd:double"&gt;15.58&lt;/D&gt;&lt;/FQL&gt;&lt;FQL&gt;&lt;Q&gt;AUDUSD^FG_PRICE(43510)&lt;/Q&gt;&lt;R&gt;1&lt;/R&gt;&lt;C&gt;1&lt;/C&gt;&lt;D xsi:type="xsd:double"&gt;0.7095&lt;/D&gt;&lt;/FQL&gt;&lt;FQL&gt;&lt;Q&gt;CA-FDS^FG_PRICE(43511)&lt;/Q&gt;&lt;R&gt;1&lt;/R&gt;&lt;C&gt;1&lt;/C&gt;&lt;D xsi:type="xsd:double"&gt;6190&lt;/D&gt;&lt;/FQL&gt;&lt;FQL&gt;&lt;Q&gt;ZS-FDS^FG_PRICE(43511)&lt;/Q&gt;&lt;R&gt;1&lt;/R&gt;&lt;C&gt;1&lt;/C&gt;&lt;D xsi:type="xsd:double"&gt;2641&lt;/D&gt;&lt;/FQL&gt;&lt;FQL&gt;&lt;Q&gt;PB-FDS^FG_PRICE(43511)&lt;/Q&gt;&lt;R&gt;1&lt;/R&gt;&lt;C&gt;1&lt;/C&gt;&lt;D xsi:type="xsd:double"&gt;2068&lt;/D&gt;&lt;/FQL&gt;&lt;FQL&gt;&lt;Q&gt;NYGOLD-FDS^FG_PRICE(43511)&lt;/Q&gt;&lt;R&gt;1&lt;/R&gt;&lt;C&gt;1&lt;/C&gt;&lt;D xsi:type="xsd:double"&gt;1318.1&lt;/D&gt;&lt;/FQL&gt;&lt;FQL&gt;&lt;Q&gt;SLVR-FDS^FG_PRICE(43511)&lt;/Q&gt;&lt;R&gt;1&lt;/R&gt;&lt;C&gt;1&lt;/C&gt;&lt;D xsi:type="xsd:double"&gt;15.675&lt;/D&gt;&lt;/FQL&gt;&lt;FQL&gt;&lt;Q&gt;AUDUSD^FG_PRICE(43511)&lt;/Q&gt;&lt;R&gt;1&lt;/R&gt;&lt;C&gt;1&lt;/C&gt;&lt;D xsi:type="xsd:double"&gt;0.71195&lt;/D&gt;&lt;/FQL&gt;&lt;FQL&gt;&lt;Q&gt;CA-FDS^FG_PRICE(43514)&lt;/Q&gt;&lt;R&gt;1&lt;/R&gt;&lt;C&gt;1&lt;/C&gt;&lt;D xsi:type="xsd:double"&gt;6190&lt;/D&gt;&lt;/FQL&gt;&lt;FQL&gt;&lt;Q&gt;ZS-FDS^FG_PRICE(43514)&lt;/Q&gt;&lt;R&gt;1&lt;/R&gt;&lt;C&gt;1&lt;/C&gt;&lt;D xsi:type="xsd:double"&gt;2641&lt;/D&gt;&lt;/FQL&gt;&lt;FQL&gt;&lt;Q&gt;PB-FDS^FG_PRICE(43514)&lt;/Q&gt;&lt;R&gt;1&lt;/R&gt;&lt;C&gt;1&lt;/C&gt;&lt;D xsi:type="xsd:double"&gt;2068&lt;/D&gt;&lt;/FQL&gt;&lt;FQL&gt;&lt;Q&gt;NYGOLD-FDS^FG_PRICE(43514)&lt;/Q&gt;&lt;R&gt;1&lt;/R&gt;&lt;C&gt;1&lt;/C&gt;&lt;D xsi:type="xsd:double"&gt;1318.1&lt;/D&gt;&lt;/FQL&gt;&lt;FQL&gt;&lt;Q&gt;SLVR-FDS^FG_PRICE(43514)&lt;/Q&gt;&lt;R&gt;1&lt;/R&gt;&lt;C&gt;1&lt;/C&gt;&lt;D xsi:type="xsd:double"&gt;15.675&lt;/D&gt;&lt;/FQL&gt;&lt;FQL&gt;&lt;Q&gt;AUDUSD^FG_PRICE(43514)&lt;/Q&gt;&lt;R&gt;1&lt;/R&gt;&lt;C&gt;1&lt;/C&gt;&lt;D xsi:type="xsd:double"&gt;0.71355003&lt;/D&gt;&lt;/FQL&gt;&lt;FQL&gt;&lt;Q&gt;CA-FDS^FG_PRICE(43515)&lt;/Q&gt;&lt;R&gt;1&lt;/R&gt;&lt;C&gt;1&lt;/C&gt;&lt;D xsi:type="xsd:double"&gt;6246.5&lt;/D&gt;&lt;/FQL&gt;&lt;FQL&gt;&lt;Q&gt;ZS-FDS^FG_PRICE(43515)&lt;/Q&gt;&lt;R&gt;1&lt;/R&gt;&lt;C&gt;1&lt;/C&gt;&lt;D xsi:type="xsd:double"&gt;2667&lt;/D&gt;&lt;/FQL&gt;&lt;FQL&gt;&lt;Q&gt;PB-FDS^FG_PRICE(43515)&lt;/Q&gt;&lt;R&gt;1&lt;/R&gt;&lt;C&gt;1&lt;/C&gt;&lt;D xsi:type="xsd:double"&gt;2009&lt;/D&gt;&lt;/FQL&gt;&lt;FQL&gt;&lt;Q&gt;NYGOLD-FDS^FG_PRICE(43515)&lt;/Q&gt;&lt;R&gt;1&lt;/R&gt;&lt;C&gt;1&lt;/C&gt;&lt;D xsi:type="xsd:double"&gt;1340.1&lt;/D&gt;&lt;/FQL&gt;&lt;FQL&gt;&lt;Q&gt;SLVR-FDS^FG_PRICE(43515)&lt;/Q&gt;&lt;R&gt;1&lt;/R&gt;&lt;C&gt;1&lt;/C&gt;&lt;D xsi:type="xsd:double"&gt;15.78&lt;/D&gt;&lt;/FQL&gt;&lt;FQL&gt;&lt;Q&gt;AUDUSD^FG_PRICE(43515)&lt;/Q&gt;&lt;R&gt;1&lt;/R&gt;&lt;C&gt;1&lt;/C&gt;&lt;D xsi:type="xsd:double"&gt;0.71419996&lt;/D&gt;&lt;/FQL&gt;&lt;FQL&gt;&lt;Q&gt;CA-FDS^FG_PRICE(43516)&lt;/Q&gt;&lt;R&gt;1&lt;/R&gt;&lt;C&gt;1&lt;/C&gt;&lt;D xsi:type="xsd:double"&gt;6351.5&lt;/D&gt;&lt;/FQL&gt;&lt;FQL&gt;&lt;Q&gt;ZS-FDS^FG_PRICE(43516)&lt;/Q&gt;&lt;R&gt;1&lt;/R&gt;&lt;C&gt;1&lt;/C&gt;&lt;D xsi:type="xsd:double"&gt;2711.5&lt;/D&gt;&lt;/FQL&gt;&lt;FQL&gt;&lt;Q&gt;PB-FDS^FG_PRICE(43516)&lt;/Q&gt;&lt;R&gt;1&lt;/R&gt;&lt;C&gt;1&lt;/C&gt;&lt;D xsi:type="xsd:double"&gt;2025&lt;/D&gt;&lt;/FQL&gt;&lt;FQL&gt;&lt;Q&gt;NYGOLD-FDS^FG_PRICE(43516)&lt;/Q&gt;&lt;R&gt;1&lt;/R&gt;&lt;C&gt;1&lt;/C&gt;&lt;D xsi:type="xsd:double"&gt;1343.3&lt;/D&gt;&lt;/FQL&gt;&lt;FQL&gt;&lt;Q&gt;SLVR-FDS^FG_PRICE(43516)&lt;/Q&gt;&lt;R&gt;1&lt;/R&gt;&lt;C&gt;1&lt;/C&gt;&lt;D xsi:type="xsd:double"&gt;16.035&lt;/D&gt;&lt;/FQL&gt;&lt;FQL&gt;&lt;Q&gt;AUDUSD^FG_PRICE(43516)&lt;/Q&gt;&lt;R&gt;1&lt;/R&gt;&lt;C&gt;1&lt;/C&gt;&lt;D xsi:type="xsd:double"&gt;0.7166&lt;/D&gt;&lt;/FQL&gt;&lt;FQL&gt;&lt;Q&gt;CA-FDS^FG_PRICE(43517)&lt;/Q&gt;&lt;R&gt;1&lt;/R&gt;&lt;C&gt;1&lt;/C&gt;&lt;D xsi:type="xsd:double"&gt;6391&lt;/D&gt;&lt;/FQL&gt;&lt;FQL&gt;&lt;Q</t>
        </r>
      </text>
    </comment>
    <comment ref="A6" authorId="0" shapeId="0" xr:uid="{00000000-0006-0000-0000-000006000000}">
      <text>
        <r>
          <rPr>
            <b/>
            <sz val="9"/>
            <color indexed="81"/>
            <rFont val="Tahoma"/>
            <family val="2"/>
          </rPr>
          <t>&gt;ZS-FDS^FG_PRICE(43517)&lt;/Q&gt;&lt;R&gt;1&lt;/R&gt;&lt;C&gt;1&lt;/C&gt;&lt;D xsi:type="xsd:double"&gt;2698&lt;/D&gt;&lt;/FQL&gt;&lt;FQL&gt;&lt;Q&gt;PB-FDS^FG_PRICE(43517)&lt;/Q&gt;&lt;R&gt;1&lt;/R&gt;&lt;C&gt;1&lt;/C&gt;&lt;D xsi:type="xsd:double"&gt;2045&lt;/D&gt;&lt;/FQL&gt;&lt;FQL&gt;&lt;Q&gt;NYGOLD-FDS^FG_PRICE(43517)&lt;/Q&gt;&lt;R&gt;1&lt;/R&gt;&lt;C&gt;1&lt;/C&gt;&lt;D xsi:type="xsd:double"&gt;1323.5&lt;/D&gt;&lt;/FQL&gt;&lt;FQL&gt;&lt;Q&gt;SLVR-FDS^FG_PRICE(43517)&lt;/Q&gt;&lt;R&gt;1&lt;/R&gt;&lt;C&gt;1&lt;/C&gt;&lt;D xsi:type="xsd:double"&gt;15.91&lt;/D&gt;&lt;/FQL&gt;&lt;FQL&gt;&lt;Q&gt;AUDUSD^FG_PRICE(43517)&lt;/Q&gt;&lt;R&gt;1&lt;/R&gt;&lt;C&gt;1&lt;/C&gt;&lt;D xsi:type="xsd:double"&gt;0.70895&lt;/D&gt;&lt;/FQL&gt;&lt;FQL&gt;&lt;Q&gt;CA-FDS^FG_PRICE(43518)&lt;/Q&gt;&lt;R&gt;1&lt;/R&gt;&lt;C&gt;1&lt;/C&gt;&lt;D xsi:type="xsd:double"&gt;6489&lt;/D&gt;&lt;/FQL&gt;&lt;FQL&gt;&lt;Q&gt;ZS-FDS^FG_PRICE(43518)&lt;/Q&gt;&lt;R&gt;1&lt;/R&gt;&lt;C&gt;1&lt;/C&gt;&lt;D xsi:type="xsd:double"&gt;2718&lt;/D&gt;&lt;/FQL&gt;&lt;FQL&gt;&lt;Q&gt;PB-FDS^FG_PRICE(43518)&lt;/Q&gt;&lt;R&gt;1&lt;/R&gt;&lt;C&gt;1&lt;/C&gt;&lt;D xsi:type="xsd:double"&gt;2059&lt;/D&gt;&lt;/FQL&gt;&lt;FQL&gt;&lt;Q&gt;NYGOLD-FDS^FG_PRICE(43518)&lt;/Q&gt;&lt;R&gt;1&lt;/R&gt;&lt;C&gt;1&lt;/C&gt;&lt;D xsi:type="xsd:double"&gt;1329.2&lt;/D&gt;&lt;/FQL&gt;&lt;FQL&gt;&lt;Q&gt;SLVR-FDS^FG_PRICE(43518)&lt;/Q&gt;&lt;R&gt;1&lt;/R&gt;&lt;C&gt;1&lt;/C&gt;&lt;D xsi:type="xsd:double"&gt;15.87&lt;/D&gt;&lt;/FQL&gt;&lt;FQL&gt;&lt;Q&gt;AUDUSD^FG_PRICE(43518)&lt;/Q&gt;&lt;R&gt;1&lt;/R&gt;&lt;C&gt;1&lt;/C&gt;&lt;D xsi:type="xsd:double"&gt;0.71355003&lt;/D&gt;&lt;/FQL&gt;&lt;FQL&gt;&lt;Q&gt;CA-FDS^FG_PRICE(43521)&lt;/Q&gt;&lt;R&gt;1&lt;/R&gt;&lt;C&gt;1&lt;/C&gt;&lt;D xsi:type="xsd:double"&gt;6546&lt;/D&gt;&lt;/FQL&gt;&lt;FQL&gt;&lt;Q&gt;ZS-FDS^FG_PRICE(43521)&lt;/Q&gt;&lt;R&gt;1&lt;/R&gt;&lt;C&gt;1&lt;/C&gt;&lt;D xsi:type="xsd:double"&gt;2742&lt;/D&gt;&lt;/FQL&gt;&lt;FQL&gt;&lt;Q&gt;PB-FDS^FG_PRICE(43521)&lt;/Q&gt;&lt;R&gt;1&lt;/R&gt;&lt;C&gt;1&lt;/C&gt;&lt;D xsi:type="xsd:double"&gt;2072.5&lt;/D&gt;&lt;/FQL&gt;&lt;FQL&gt;&lt;Q&gt;NYGOLD-FDS^FG_PRICE(43521)&lt;/Q&gt;&lt;R&gt;1&lt;/R&gt;&lt;C&gt;1&lt;/C&gt;&lt;D xsi:type="xsd:double"&gt;1325.9&lt;/D&gt;&lt;/FQL&gt;&lt;FQL&gt;&lt;Q&gt;SLVR-FDS^FG_PRICE(43521)&lt;/Q&gt;&lt;R&gt;1&lt;/R&gt;&lt;C&gt;1&lt;/C&gt;&lt;D xsi:type="xsd:double"&gt;15.955&lt;/D&gt;&lt;/FQL&gt;&lt;FQL&gt;&lt;Q&gt;AUDUSD^FG_PRICE(43521)&lt;/Q&gt;&lt;R&gt;1&lt;/R&gt;&lt;C&gt;1&lt;/C&gt;&lt;D xsi:type="xsd:double"&gt;0.71725&lt;/D&gt;&lt;/FQL&gt;&lt;FQL&gt;&lt;Q&gt;CA-FDS^FG_PRICE(43522)&lt;/Q&gt;&lt;R&gt;1&lt;/R&gt;&lt;C&gt;1&lt;/C&gt;&lt;D xsi:type="xsd:double"&gt;6471&lt;/D&gt;&lt;/FQL&gt;&lt;FQL&gt;&lt;Q&gt;ZS-FDS^FG_PRICE(43522)&lt;/Q&gt;&lt;R&gt;1&lt;/R&gt;&lt;C&gt;1&lt;/C&gt;&lt;D xsi:type="xsd:double"&gt;2741&lt;/D&gt;&lt;/FQL&gt;&lt;FQL&gt;&lt;Q&gt;PB-FDS^FG_PRICE(43522)&lt;/Q&gt;&lt;R&gt;1&lt;/R&gt;&lt;C&gt;1&lt;/C&gt;&lt;D xsi:type="xsd:double"&gt;2063&lt;/D&gt;&lt;/FQL&gt;&lt;FQL&gt;&lt;Q&gt;NYGOLD-FDS^FG_PRICE(43522)&lt;/Q&gt;&lt;R&gt;1&lt;/R&gt;&lt;C&gt;1&lt;/C&gt;&lt;D xsi:type="xsd:double"&gt;1325.1&lt;/D&gt;&lt;/FQL&gt;&lt;FQL&gt;&lt;Q&gt;SLVR-FDS^FG_PRICE(43522)&lt;/Q&gt;&lt;R&gt;1&lt;/R&gt;&lt;C&gt;1&lt;/C&gt;&lt;D xsi:type="xsd:double"&gt;15.955&lt;/D&gt;&lt;/FQL&gt;&lt;FQL&gt;&lt;Q&gt;AUDUSD^FG_PRICE(43522)&lt;/Q&gt;&lt;R&gt;1&lt;/R&gt;&lt;C&gt;1&lt;/C&gt;&lt;D xsi:type="xsd:double"&gt;0.71744996&lt;/D&gt;&lt;/FQL&gt;&lt;FQL&gt;&lt;Q&gt;CA-FDS^FG_PRICE(43523)&lt;/Q&gt;&lt;R&gt;1&lt;/R&gt;&lt;C&gt;1&lt;/C&gt;&lt;D xsi:type="xsd:double"&gt;6533&lt;/D&gt;&lt;/FQL&gt;&lt;FQL&gt;&lt;Q&gt;ZS-FDS^FG_PRICE(43523)&lt;/Q&gt;&lt;R&gt;1&lt;/R&gt;&lt;C&gt;1&lt;/C&gt;&lt;D xsi:type="xsd:double"&gt;2772&lt;/D&gt;&lt;/FQL&gt;&lt;FQL&gt;&lt;Q&gt;PB-FDS^FG_PRICE(43523)&lt;/Q&gt;&lt;R&gt;1&lt;/R&gt;&lt;C&gt;1&lt;/C&gt;&lt;D xsi:type="xsd:double"&gt;2107&lt;/D&gt;&lt;/FQL&gt;&lt;FQL&gt;&lt;Q&gt;NYGOLD-FDS^FG_PRICE(43523)&lt;/Q&gt;&lt;R&gt;1&lt;/R&gt;&lt;C&gt;1&lt;/C&gt;&lt;D xsi:type="xsd:double"&gt;1317.7&lt;/D&gt;&lt;/FQL&gt;&lt;FQL&gt;&lt;Q&gt;SLVR-FDS^FG_PRICE(43523)&lt;/Q&gt;&lt;R&gt;1&lt;/R&gt;&lt;C&gt;1&lt;/C&gt;&lt;D xsi:type="xsd:double"&gt;15.86&lt;/D&gt;&lt;/FQL&gt;&lt;FQL&gt;&lt;Q&gt;AUDUSD^FG_PRICE(43523)&lt;/Q&gt;&lt;R&gt;1&lt;/R&gt;&lt;C&gt;1&lt;/C&gt;&lt;D xsi:type="xsd:double"&gt;0.71425&lt;/D&gt;&lt;/FQL&gt;&lt;FQL&gt;&lt;Q&gt;CA-FDS^FG_PRICE(43524)&lt;/Q&gt;&lt;R&gt;1&lt;/R&gt;&lt;C&gt;1&lt;/C&gt;&lt;D xsi:type="xsd:double"&gt;6536&lt;/D&gt;&lt;/FQL&gt;&lt;FQL&gt;&lt;Q&gt;ZS-FDS^FG_PRICE(43524)&lt;/Q&gt;&lt;R&gt;1&lt;/R&gt;&lt;C&gt;1&lt;/C&gt;&lt;D xsi:type="xsd:double"&gt;2794&lt;/D&gt;&lt;/FQL&gt;&lt;FQL&gt;&lt;Q&gt;PB-FDS^FG_PRICE(43524)&lt;/Q&gt;&lt;R&gt;1&lt;/R&gt;&lt;C&gt;1&lt;/C&gt;&lt;D xsi:type="xsd:double"&gt;2154&lt;/D&gt;&lt;/FQL&gt;&lt;FQL&gt;&lt;Q&gt;NYGOLD-FDS^FG_PRICE(43524)&lt;/Q&gt;&lt;R&gt;1&lt;/R&gt;&lt;C&gt;1&lt;/C&gt;&lt;D xsi:type="xsd:double"&gt;1312.8&lt;/D&gt;&lt;/FQL&gt;&lt;FQL&gt;&lt;Q&gt;SLVR-FDS^FG_PRICE(43524)&lt;/Q&gt;&lt;R&gt;1&lt;/R&gt;&lt;C&gt;1&lt;/C&gt;&lt;D xsi:type="xsd:double"&gt;15.815&lt;/D&gt;&lt;/FQL&gt;&lt;FQL&gt;&lt;Q&gt;AUDUSD^FG_PRICE(43524)&lt;/Q&gt;&lt;R&gt;1&lt;/R&gt;&lt;C&gt;1&lt;/C&gt;&lt;D xsi:type="xsd:double"&gt;0.71145&lt;/D&gt;&lt;/FQL&gt;&lt;FQL&gt;&lt;Q&gt;CA-FDS^FG_PRICE(43525)&lt;/Q&gt;&lt;R&gt;1&lt;/R&gt;&lt;C&gt;1&lt;/C&gt;&lt;D xsi:type="xsd:double"&gt;6572&lt;/D&gt;&lt;/FQL&gt;&lt;FQL&gt;&lt;Q&gt;ZS-FDS^FG_PRICE(43525)&lt;/Q&gt;&lt;R&gt;1&lt;/R&gt;&lt;C&gt;1&lt;/C&gt;&lt;D xsi:type="xsd:double"&gt;2839.5&lt;/D&gt;&lt;/FQL&gt;&lt;FQL&gt;&lt;Q&gt;PB-FDS^FG_PRICE(43525)&lt;/Q&gt;&lt;R&gt;1&lt;/R&gt;&lt;C&gt;1&lt;/C&gt;&lt;D xsi:type="xsd:double"&gt;2152.5&lt;/D&gt;&lt;/FQL&gt;&lt;FQL&gt;&lt;Q&gt;NYGOLD-FDS^FG_PRICE(43525)&lt;/Q&gt;&lt;R&gt;1&lt;/R&gt;&lt;C&gt;1&lt;/C&gt;&lt;D xsi:type="xsd:double"&gt;1296.4&lt;/D&gt;&lt;/FQL&gt;&lt;FQL&gt;&lt;Q&gt;SLVR-FDS^FG_PRICE(43525)&lt;/Q&gt;&lt;R&gt;1&lt;/R&gt;&lt;C&gt;1&lt;/C&gt;&lt;D xsi:type="xsd:double"&gt;15.56&lt;/D&gt;&lt;/FQL&gt;&lt;FQL&gt;&lt;Q&gt;AUDUSD^FG_PRICE(43525)&lt;/Q&gt;&lt;R&gt;1&lt;/R&gt;&lt;C&gt;1&lt;/C&gt;&lt;D xsi:type="xsd:double"&gt;0.70945&lt;/D&gt;&lt;/FQL&gt;&lt;FQL&gt;&lt;Q&gt;CA-FDS^FG_PRICE(43528)&lt;/Q&gt;&lt;R&gt;1&lt;/R&gt;&lt;C&gt;1&lt;/C&gt;&lt;D xsi:type="xsd:double"&gt;6420&lt;/D&gt;&lt;/FQL&gt;&lt;FQL&gt;&lt;Q&gt;ZS-FDS^FG_PRICE(43528)&lt;/Q&gt;&lt;R&gt;1&lt;/R&gt;&lt;C&gt;1&lt;/C&gt;&lt;D xsi:type="xsd:double"&gt;2788&lt;/D&gt;&lt;/FQL&gt;&lt;FQL&gt;&lt;Q&gt;PB-FDS^FG_PRICE(43528)&lt;/Q&gt;&lt;R&gt;1&lt;/R&gt;&lt;C&gt;1&lt;/C&gt;&lt;D xsi:type="xsd:double"&gt;2109&lt;/D&gt;&lt;/FQL&gt;&lt;FQL&gt;&lt;Q&gt;NYGOLD-FDS^FG_PRICE(43528)&lt;/Q&gt;&lt;R&gt;1&lt;/R&gt;&lt;C&gt;1&lt;/C&gt;&lt;D xsi:type="xsd:double"&gt;1284.8&lt;/D&gt;&lt;/FQL&gt;&lt;FQL&gt;&lt;Q&gt;SLVR-FDS^FG_PRICE(43528)&lt;/Q&gt;&lt;R&gt;1&lt;/R&gt;&lt;C&gt;1&lt;/C&gt;&lt;D xsi:type="xsd:double"&gt;15.16&lt;/D&gt;&lt;/FQL&gt;&lt;FQL&gt;&lt;Q&gt;AUDUSD^FG_PRICE(43528)&lt;/Q&gt;&lt;R&gt;1&lt;/R&gt;&lt;C&gt;1&lt;/C&gt;&lt;D xsi:type="xsd:double"&gt;0.70855004&lt;/D&gt;&lt;/FQL&gt;&lt;FQL&gt;&lt;Q&gt;CA-FDS^FG_PRICE(43529)&lt;/Q&gt;&lt;R&gt;1&lt;/R&gt;&lt;C&gt;1&lt;/C&gt;&lt;D xsi:type="xsd:double"&gt;6553.5&lt;/D&gt;&lt;/FQL&gt;&lt;FQL&gt;&lt;Q&gt;ZS-FDS^FG_PRICE(43529)&lt;/Q&gt;&lt;R&gt;1&lt;/R&gt;&lt;C&gt;1&lt;/C&gt;&lt;D xsi:type="xsd:double"&gt;2787&lt;/D&gt;&lt;/FQL&gt;&lt;FQL&gt;&lt;Q&gt;PB-FDS^FG_PRICE(43529)&lt;/Q&gt;&lt;R&gt;1&lt;/R&gt;&lt;C&gt;1&lt;/C&gt;&lt;D xsi:type="xsd:double"&gt;2091&lt;/D&gt;&lt;/FQL&gt;&lt;FQL&gt;&lt;Q&gt;NYGOLD-FDS^FG_PRICE(43529)&lt;/Q&gt;&lt;R&gt;1&lt;/R&gt;&lt;C&gt;1&lt;/C&gt;&lt;D xsi:type="xsd:double"&gt;1282&lt;/D&gt;&lt;/FQL&gt;&lt;FQL&gt;&lt;Q&gt;SLVR-FDS^FG_PRICE(43529)&lt;/Q&gt;&lt;R&gt;1&lt;/R&gt;&lt;C&gt;1&lt;/C&gt;&lt;D xsi:type="xsd:double"&gt;15.11&lt;/D&gt;&lt;/FQL&gt;&lt;FQL&gt;&lt;Q&gt;AUDUSD^FG_PRICE(43529)&lt;/Q&gt;&lt;R&gt;1&lt;/R&gt;&lt;C&gt;1&lt;/C&gt;&lt;D xsi:type="xsd:double"&gt;0.707&lt;/D&gt;&lt;/FQL&gt;&lt;FQL&gt;&lt;Q&gt;CA-FDS^FG_PRICE(43530)&lt;/Q&gt;&lt;R&gt;1&lt;/R&gt;&lt;C&gt;1&lt;/C&gt;&lt;D xsi:type="xsd:double"&gt;6505&lt;/D&gt;&lt;/FQL&gt;&lt;FQL&gt;&lt;Q&gt;ZS-FDS^FG_PRICE(43530)&lt;/Q&gt;&lt;R&gt;1&lt;/R&gt;&lt;C&gt;1&lt;/C&gt;&lt;D xsi:type="xsd:double"&gt;2801.5&lt;/D&gt;&lt;/FQL&gt;&lt;FQL&gt;&lt;Q&gt;PB-FDS^FG_PRICE(43530)&lt;/Q&gt;&lt;R&gt;1&lt;/R&gt;&lt;C&gt;1&lt;/C&gt;&lt;D xsi:type="xsd:double"&gt;2090.5&lt;/D&gt;&lt;/FQL&gt;&lt;FQL&gt;&lt;Q&gt;NYGOLD-FDS^FG_PRICE(43530)&lt;/Q&gt;&lt;R&gt;1&lt;/R&gt;&lt;C&gt;1&lt;/C&gt;&lt;D xsi:type="xsd:double"&gt;1284.9&lt;/D&gt;&lt;/FQL&gt;&lt;FQL&gt;&lt;Q&gt;SLVR-FDS^FG_PRICE(43530)&lt;/Q&gt;&lt;R&gt;1&lt;/R&gt;&lt;C&gt;1&lt;/C&gt;&lt;D xsi:type="xsd:double"&gt;15.095&lt;/D&gt;&lt;/FQL&gt;&lt;FQL&gt;&lt;Q&gt;AUDUSD^FG_PRICE(43530)&lt;/Q&gt;&lt;R&gt;1&lt;/R&gt;&lt;C&gt;1&lt;/C&gt;&lt;D xsi:type="xsd:double"&gt;0.70275&lt;/D&gt;&lt;/FQL&gt;&lt;FQL&gt;&lt;Q&gt;CA-FDS^FG_PRICE(43531)&lt;/Q&gt;&lt;R&gt;1&lt;/R&gt;&lt;C&gt;1&lt;/C&gt;&lt;D xsi:type="xsd:double"&gt;6458&lt;/D&gt;&lt;/FQL&gt;&lt;FQL&gt;&lt;Q&gt;ZS-FDS^FG_PRICE(43531)&lt;/Q&gt;&lt;R&gt;1&lt;/R&gt;&lt;C&gt;1&lt;/C&gt;&lt;D xsi:type="xsd:double"&gt;2785.5&lt;/D&gt;&lt;/FQL&gt;&lt;FQL&gt;&lt;Q&gt;PB-FDS^FG_PRICE(43531)&lt;/Q&gt;&lt;R&gt;1&lt;/R&gt;&lt;C&gt;1&lt;/C&gt;&lt;D xsi:type="xsd:double"&gt;2096&lt;/D&gt;&lt;/FQL&gt;&lt;FQL&gt;&lt;Q&gt;NYGOLD-FDS^FG_PRICE(43531)&lt;/Q&gt;&lt;R&gt;1&lt;/R&gt;&lt;C&gt;1&lt;/C&gt;&lt;D xsi:type="xsd:double"&gt;1283.8&lt;/D&gt;&lt;/FQL&gt;&lt;FQL&gt;&lt;Q&gt;SLVR-FDS^FG_PRICE(43531)&lt;/Q&gt;&lt;R&gt;1&lt;/R&gt;&lt;C&gt;1&lt;/C&gt;&lt;D xsi:type="xsd:double"&gt;15.075&lt;/D&gt;&lt;/FQL&gt;&lt;FQL&gt;&lt;Q&gt;AUDUSD^FG_PRICE(43531)&lt;/Q&gt;&lt;R&gt;1&lt;/R&gt;&lt;C&gt;1&lt;/C&gt;&lt;D xsi:type="xsd:double"&gt;0.70320004&lt;/D&gt;&lt;/FQL&gt;&lt;FQL&gt;&lt;Q&gt;CA-FDS^FG_PRICE(43532)&lt;/Q&gt;&lt;R&gt;1&lt;/R&gt;&lt;C&gt;1&lt;/C&gt;&lt;D xsi:type="xsd:double"&gt;6398.5&lt;/D&gt;&lt;/FQL&gt;&lt;FQL&gt;&lt;Q&gt;ZS-FDS^FG_PRICE(43532)&lt;/Q&gt;&lt;R&gt;1&lt;/R&gt;&lt;C&gt;1&lt;/C&gt;&lt;D xsi:type="xsd:double"&gt;2706&lt;/D&gt;&lt;/FQL&gt;&lt;FQL&gt;&lt;Q&gt;PB-FDS^FG_PRICE(43532)&lt;/Q&gt;&lt;R&gt;1&lt;/R&gt;&lt;C&gt;1&lt;/C&gt;&lt;D xsi:type="xsd:double"&gt;2072&lt;/D&gt;&lt;/FQL&gt;&lt;FQL&gt;&lt;Q&gt;NYGOLD-FDS^FG_PRICE(43532)&lt;/Q&gt;&lt;R&gt;1&lt;/R&gt;&lt;C&gt;1&lt;/C&gt;&lt;D xsi:type="xsd:double"&gt;1297&lt;/D&gt;&lt;/FQL&gt;&lt;FQL&gt;&lt;Q&gt;SLVR-FDS^FG_PRICE(43532)&lt;/Q&gt;&lt;R&gt;1&lt;/R&gt;&lt;C&gt;1&lt;/C&gt;&lt;D xsi:type="xsd:double"&gt;15.115&lt;/D&gt;&lt;/FQL&gt;&lt;FQL&gt;&lt;Q&gt;AUDUSD^FG_PRICE(43532)&lt;/Q&gt;&lt;R&gt;1&lt;/R&gt;&lt;C&gt;1&lt;/C&gt;&lt;D xsi:type="xsd:double"&gt;0.70395&lt;/D&gt;&lt;/FQL&gt;&lt;FQL&gt;&lt;Q&gt;CA-FDS^FG_PRICE(43535)&lt;/Q&gt;&lt;R&gt;1&lt;/R&gt;&lt;C&gt;1&lt;/C&gt;&lt;D xsi:type="xsd:double"&gt;6435&lt;/D&gt;&lt;/FQL&gt;&lt;FQL&gt;&lt;Q&gt;ZS-FDS^FG_PRICE(43535)&lt;/Q&gt;&lt;R&gt;1&lt;/R&gt;&lt;C&gt;1&lt;/C&gt;&lt;D xsi:type="xsd:double"&gt;2774&lt;/D&gt;&lt;/FQL&gt;&lt;FQL&gt;&lt;Q&gt;PB-FDS^FG_PRICE(43535)&lt;/Q&gt;&lt;R&gt;1&lt;/R&gt;&lt;C&gt;1&lt;/C&gt;&lt;D xsi:type="xsd:double"&gt;2081&lt;/D&gt;&lt;/FQL&gt;&lt;FQL&gt;&lt;Q&gt;NYGOLD-FDS^FG_PRICE(43535)&lt;/Q&gt;&lt;R&gt;1&lt;/R&gt;&lt;C&gt;1&lt;/C&gt;&lt;D xsi:type="xsd:double"&gt;1288.8&lt;/D&gt;&lt;/FQL&gt;&lt;FQL&gt;&lt;Q&gt;SLVR-FDS^FG_PRICE(43535)&lt;/Q&gt;&lt;R&gt;1&lt;/R&gt;&lt;C&gt;1&lt;/C&gt;&lt;D xsi:type="xsd:double"&gt;15.295&lt;/D&gt;&lt;/FQL&gt;&lt;FQL&gt;&lt;Q&gt;AUDUSD^FG_PRICE(43535)&lt;/Q&gt;&lt;R&gt;1&lt;/R&gt;&lt;C&gt;1&lt;/C&gt;&lt;D xsi:type="xsd:double"&gt;0.70555&lt;/D&gt;&lt;/FQL&gt;&lt;FQL&gt;&lt;Q&gt;CA-FDS^FG_PRICE(43536)&lt;/Q&gt;&lt;R&gt;1&lt;/R&gt;&lt;C&gt;1&lt;/C&gt;&lt;D xsi:type="xsd:double"&gt;6510&lt;/D&gt;&lt;/FQL&gt;&lt;FQL&gt;&lt;Q&gt;ZS-FDS^FG_PRICE(43536)&lt;/Q&gt;&lt;R&gt;1&lt;/R&gt;&lt;C&gt;1&lt;/C&gt;&lt;D xsi:type="xsd:double"&gt;2857&lt;/D&gt;&lt;/FQL&gt;&lt;FQL&gt;&lt;Q&gt;PB-FDS^FG_PRICE(43536)&lt;/Q&gt;&lt;R&gt;1&lt;/R&gt;&lt;C&gt;1&lt;/C&gt;&lt;D xsi:type="xsd:double"&gt;2070&lt;/D&gt;&lt;/FQL&gt;&lt;FQL&gt;&lt;Q&gt;NYGOLD-FDS^FG_PRICE(43536)&lt;/Q&gt;&lt;R&gt;1&lt;/R&gt;&lt;C&gt;1&lt;/C&gt;&lt;D xsi:type="xsd:double"&gt;1294.7&lt;/D&gt;&lt;/FQL&gt;&lt;FQL&gt;&lt;Q&gt;SLVR-FDS^FG_PRICE(43536)&lt;/Q&gt;&lt;R&gt;1&lt;/R&gt;&lt;C&gt;1&lt;/C&gt;&lt;D xsi:type="xsd:double"&gt;15.445&lt;/D&gt;&lt;/FQL&gt;&lt;FQL&gt;&lt;Q&gt;AUDUSD^FG_PRICE(43536)&lt;/Q&gt;&lt;R&gt;1&lt;/R&gt;&lt;C&gt;1&lt;/C&gt;&lt;D xsi:type="xsd:double"&gt;0.7081&lt;/D&gt;&lt;/FQL&gt;&lt;FQL&gt;&lt;Q&gt;CA-FDS^FG_PRICE(43537)&lt;/Q&gt;&lt;R&gt;1&lt;/R&gt;&lt;C&gt;1&lt;/C&gt;&lt;D xsi:type="xsd:double"&gt;6529&lt;/D&gt;&lt;/FQL&gt;&lt;FQL&gt;&lt;Q&gt;ZS-FDS^FG_PRICE(43537)&lt;/Q&gt;&lt;R&gt;1&lt;/R&gt;&lt;C&gt;1&lt;/C&gt;&lt;D xsi:type="xsd:double"&gt;2878&lt;/D&gt;&lt;/FQL&gt;&lt;FQL&gt;&lt;Q&gt;PB-FDS^FG_PRICE(43537)&lt;/Q&gt;&lt;R&gt;1&lt;/R&gt;&lt;C&gt;1&lt;/C&gt;&lt;D xsi:type="xsd:double"&gt;2105.5&lt;/D&gt;&lt;/FQL&gt;&lt;FQL&gt;&lt;Q&gt;NYGOLD-FDS^FG_PRICE(43537)&lt;/Q&gt;&lt;R&gt;1&lt;/R&gt;&lt;C&gt;1&lt;/C&gt;&lt;D xsi:type="xsd:double"&gt;1307.5&lt;/D&gt;&lt;/FQL&gt;&lt;FQL&gt;&lt;Q&gt;SLVR-FDS^FG_PRICE(43537)&lt;/Q&gt;&lt;R&gt;1&lt;/R&gt;&lt;C&gt;1&lt;/C&gt;&lt;D xsi:type="xsd:double"&gt;15.52&lt;/D&gt;&lt;/FQL&gt;&lt;FQL&gt;&lt;Q&gt;AUDUSD^FG_PRICE(43537)&lt;/Q&gt;&lt;R&gt;1&lt;/R&gt;&lt;C&gt;1&lt;/C&gt;&lt;D xsi:type="xsd:double"&gt;0.70869994&lt;/D&gt;&lt;/FQL&gt;&lt;FQL&gt;&lt;Q&gt;CA-FDS^FG_PRICE(43538)&lt;/Q&gt;&lt;R&gt;1&lt;/R&gt;&lt;C&gt;1&lt;/C&gt;&lt;D xsi:type="xsd:double"&gt;6409&lt;/D&gt;&lt;/FQL&gt;&lt;FQL&gt;&lt;Q&gt;ZS-FDS^FG_PRICE(43538)&lt;/Q&gt;&lt;R&gt;1&lt;/R&gt;&lt;C&gt;1&lt;/C&gt;&lt;D xsi:type="xsd:double"&gt;2878&lt;/D&gt;&lt;/FQL&gt;&lt;FQL&gt;&lt;Q&gt;PB-FDS^FG_PRICE(43538)&lt;/Q&gt;&lt;R&gt;1&lt;/R&gt;&lt;C&gt;1&lt;/C&gt;&lt;D xsi:type="xsd:double"&gt;2111&lt;/D&gt;&lt;/FQL&gt;&lt;FQL&gt;&lt;Q&gt;NYGOLD-FDS^FG_PRICE(43538)&lt;/Q&gt;&lt;R&gt;1&lt;/R&gt;&lt;C&gt;1&lt;/C&gt;&lt;D xsi:type="xsd:double"&gt;1293.4&lt;/D&gt;&lt;/FQL&gt;&lt;FQL&gt;&lt;Q&gt;SLVR-FDS^FG_PRICE(43538)&lt;/Q&gt;&lt;R&gt;1&lt;/R&gt;&lt;C&gt;1&lt;/C&gt;&lt;D xsi:type="xsd:double"&gt;15.235&lt;/D&gt;&lt;/FQL&gt;&lt;FQL&gt;&lt;Q&gt;AUDUSD^FG_PRICE(43538)&lt;/Q&gt;&lt;R&gt;1&lt;/R&gt;&lt;C&gt;1&lt;/C&gt;&lt;D xsi:type="xsd:double"&gt;0.70605&lt;/D&gt;&lt;/FQL&gt;&lt;FQL&gt;&lt;Q&gt;CA-FDS^FG_PRICE(43539)&lt;/Q&gt;&lt;R&gt;1&lt;/R&gt;&lt;C&gt;1&lt;/C&gt;&lt;D xsi:type="xsd:double"&gt;6410&lt;/D&gt;&lt;/FQL&gt;&lt;FQL&gt;&lt;Q&gt;ZS-FDS^FG_PRICE(43539)&lt;/Q&gt;&lt;R&gt;1&lt;/R&gt;&lt;C&gt;1&lt;/C&gt;&lt;D xsi:type="xsd:double"&gt;2839&lt;/D&gt;&lt;/FQL&gt;&lt;FQL&gt;&lt;Q&gt;PB-FDS^FG_PRICE(43539)&lt;/Q&gt;&lt;R&gt;1&lt;/R&gt;&lt;C&gt;1&lt;/C&gt;&lt;D xsi:type="xsd:double"&gt;2053.5&lt;/D&gt;&lt;/FQL&gt;&lt;FQL&gt;&lt;Q&gt;NYGOLD-FDS^FG_PRICE(43539)&lt;/Q&gt;&lt;R&gt;1&lt;/R&gt;&lt;C&gt;1&lt;/C&gt;&lt;D xsi:type="xsd:double"&gt;1301.8&lt;/D&gt;&lt;/FQL&gt;&lt;FQL&gt;&lt;Q&gt;SLVR-FDS^FG_PRICE(43539)&lt;/Q&gt;&lt;R&gt;1&lt;/R&gt;&lt;C&gt;1&lt;/C&gt;&lt;D xsi:type="xsd:double"&gt;15.355&lt;/D&gt;&lt;/FQL&gt;&lt;FQL&gt;&lt;Q&gt;AUDUSD^FG_PRICE(43539)&lt;/Q&gt;&lt;R&gt;1&lt;/R&gt;&lt;C&gt;1&lt;/C&gt;&lt;D xsi:type="xsd:double"&gt;0.70875&lt;/D&gt;&lt;/FQL&gt;&lt;FQL&gt;&lt;Q&gt;CA-FDS^FG_PRICE(43542)&lt;/Q&gt;&lt;R&gt;1&lt;/R&gt;&lt;C&gt;1&lt;/C&gt;&lt;D xsi:type="xsd:double"&gt;6492&lt;/D&gt;&lt;/FQL&gt;&lt;FQL&gt;&lt;Q&gt;ZS-FDS^FG_PRICE(43542)&lt;/Q&gt;&lt;R&gt;1&lt;/R&gt;&lt;C&gt;1&lt;/C&gt;&lt;D xsi:type="xsd:double"&gt;2840&lt;/D&gt;&lt;/FQL&gt;&lt;FQL&gt;&lt;Q&gt;PB-FDS^FG_PRICE(43542)&lt;/Q&gt;&lt;R&gt;1&lt;/R&gt;&lt;C&gt;1&lt;/C&gt;&lt;D xsi:type="xsd:double"&gt;2028&lt;/D&gt;&lt;/FQL&gt;&lt;FQL&gt;&lt;Q&gt;NYGOLD-FDS^FG_PRICE(43542)&lt;/Q&gt;&lt;R&gt;1&lt;/R&gt;&lt;C&gt;1&lt;/C&gt;&lt;D xsi:type="xsd:double"&gt;1300.3&lt;/D&gt;&lt;/FQL&gt;&lt;FQL&gt;&lt;Q&gt;SLVR-FDS^FG_PRICE(43542)&lt;/Q&gt;&lt;R&gt;1&lt;/R&gt;&lt;C&gt;1&lt;/C&gt;&lt;D xsi:type="xsd:double"&gt;15.38&lt;/D&gt;&lt;/FQL&gt;&lt;FQL&gt;&lt;Q&gt;AUDUSD^FG_PRICE(43542)&lt;/Q&gt;&lt;R&gt;1&lt;/R&gt;&lt;C&gt;1&lt;/C&gt;&lt;D xsi:type="xsd:double"&gt;0.70995&lt;/D&gt;&lt;/FQL&gt;&lt;FQL&gt;&lt;Q&gt;CA-FDS^FG_PRICE(43543)&lt;/Q&gt;&lt;R&gt;1&lt;/R&gt;&lt;C&gt;1&lt;/C&gt;&lt;D xsi:type="xsd:double"&gt;6500&lt;/D&gt;&lt;/FQL&gt;&lt;FQL&gt;&lt;Q&gt;ZS-FDS^FG_PRICE(43543)&lt;/Q&gt;&lt;R&gt;1&lt;/R&gt;&lt;C&gt;1&lt;/C&gt;&lt;D xsi:type="xsd:double"&gt;2841&lt;/D&gt;&lt;/FQL&gt;&lt;FQL&gt;&lt;Q&gt;PB-FDS^FG_PRICE(43543)&lt;/Q&gt;&lt;R&gt;1&lt;/R&gt;&lt;C&gt;1&lt;/C&gt;&lt;D xsi:type="xsd:double"&gt;2017.5&lt;/D&gt;&lt;/FQL&gt;&lt;FQL&gt;&lt;Q&gt;NYGOLD-FDS^FG_PRICE(43543)&lt;/Q&gt;&lt;R&gt;1&lt;/R&gt;&lt;C&gt;1&lt;/C&gt;&lt;D xsi:type="xsd:double"&gt;1305&lt;/D&gt;&lt;/FQL&gt;&lt;FQL&gt;&lt;Q&gt;SLVR-FDS^FG_PRICE(43543)&lt;/Q&gt;&lt;R&gt;1&lt;/R&gt;&lt;C&gt;1&lt;/C&gt;&lt;D xsi:type="xsd:double"&gt;15.41&lt;/D&gt;&lt;/FQL&gt;&lt;FQL&gt;&lt;Q&gt;AUDUSD^FG_PRICE(43543)&lt;/Q&gt;&lt;R&gt;1&lt;/R&gt;&lt;C&gt;1&lt;/C&gt;&lt;D xsi:type="xsd:double"&gt;0.71015&lt;/D&gt;&lt;/FQL&gt;&lt;FQL&gt;&lt;Q&gt;CA-FDS^FG_PRICE(43544)&lt;/Q&gt;&lt;R&gt;1&lt;/R&gt;&lt;C&gt;1&lt;/C&gt;&lt;D xsi:type="xsd:double"&gt;6487&lt;/D&gt;&lt;/FQL&gt;&lt;FQL&gt;&lt;Q&gt;ZS-FDS^FG_PRICE(43544)&lt;/Q&gt;&lt;R&gt;1&lt;/R&gt;&lt;C&gt;1&lt;/C&gt;&lt;D xsi:type="xsd:double"&gt;2876&lt;/D&gt;&lt;/FQL&gt;&lt;FQL&gt;&lt;Q&gt;PB-FDS^FG_PRICE(43544)&lt;/Q&gt;&lt;R&gt;1&lt;/R&gt;&lt;C&gt;1&lt;/C&gt;&lt;D xsi:type="xsd:double"&gt;2013.5&lt;/D&gt;&lt;/FQL&gt;&lt;FQL&gt;&lt;Q&gt;NYGOLD-FDS^FG_PRICE(43544)&lt;/Q&gt;&lt;R&gt;1&lt;/R&gt;&lt;C&gt;1&lt;/C&gt;&lt;D xsi:type="xsd:double"&gt;1300.5&lt;/D&gt;&lt;/FQL&gt;&lt;FQL&gt;&lt;Q&gt;SLVR-FDS^FG_PRICE(43544)&lt;/Q&gt;&lt;R&gt;1&lt;/R&gt;&lt;C&gt;1&lt;/C&gt;&lt;D xsi:type="xsd:double"&gt;15.41&lt;/D&gt;&lt;/FQL&gt;&lt;FQL&gt;&lt;Q&gt;AUDUSD^FG_PRICE(43544)&lt;/Q&gt;&lt;R&gt;1&lt;/R&gt;&lt;C&gt;1&lt;/C&gt;&lt;D xsi:type="xsd:double"&gt;0.70875&lt;/D&gt;&lt;/FQL&gt;&lt;FQL&gt;&lt;Q&gt;CA-FDS^FG_PRICE(43545)&lt;/Q&gt;&lt;R&gt;1&lt;/R&gt;&lt;C&gt;1&lt;/C&gt;&lt;D xsi:type="xsd:double"&gt;6520&lt;/D&gt;&lt;/FQL&gt;&lt;FQL&gt;&lt;Q&gt;ZS-FDS^FG_PRICE(43545)&lt;/Q&gt;&lt;R&gt;1&lt;/R&gt;&lt;C&gt;1&lt;/C&gt;&lt;D xsi:type="xsd:double"&gt;2901.5&lt;/D&gt;&lt;/FQL&gt;&lt;FQL&gt;&lt;Q&gt;PB-FDS^FG_PRICE(43545)&lt;/Q&gt;&lt;R&gt;1&lt;/R&gt;&lt;C&gt;1&lt;/C&gt;&lt;D xsi:type="xsd:double"&gt;2035.5&lt;/D&gt;&lt;/FQL&gt;&lt;FQL&gt;&lt;Q&gt;NYGOLD-FDS^FG_PRICE(43545)&lt;/Q&gt;&lt;R&gt;1&lt;/R&gt;&lt;C&gt;1&lt;/C&gt;&lt;D xsi:type="xsd:double"&gt;1306.1&lt;/D&gt;&lt;/FQL&gt;&lt;FQL&gt;&lt;Q&gt;SLVR-FDS^FG_PRICE(43545)&lt;/Q&gt;&lt;R&gt;1&lt;/R&gt;&lt;C&gt;1&lt;/C&gt;&lt;D xsi:type="xsd:double"&gt;15.54&lt;/D&gt;&lt;/FQL&gt;&lt;FQL&gt;&lt;Q&gt;AUDUSD^FG_PRICE(43545)&lt;/Q&gt;&lt;R&gt;1&lt;/R&gt;&lt;C&gt;1&lt;/C&gt;&lt;D xsi:type="xsd:double"&gt;0.71095&lt;/D&gt;&lt;/FQL&gt;&lt;FQL&gt;&lt;Q&gt;CA-FDS^FG_PRICE(43546)&lt;/Q&gt;&lt;R&gt;1&lt;/R&gt;&lt;C&gt;1&lt;/C&gt;&lt;D xsi:type="xsd:double"&gt;6375&lt;/D&gt;&lt;/FQL&gt;&lt;FQL&gt;&lt;Q&gt;ZS-FDS^FG_PRICE(43546)&lt;/Q&gt;&lt;R&gt;1&lt;/R&gt;&lt;C&gt;1&lt;/C&gt;&lt;D xsi:type="xsd:double"&gt;2865&lt;/D&gt;&lt;/FQL&gt;&lt;FQL&gt;&lt;Q&gt;PB-FDS^FG_PRICE(43546)&lt;/Q&gt;&lt;R&gt;1&lt;/R&gt;&lt;C&gt;1&lt;/C&gt;&lt;D xsi:type="xsd:double"&gt;2020&lt;/D&gt;&lt;/FQL&gt;&lt;FQL&gt;&lt;Q&gt;NYGOLD-FDS^FG_PRICE(43546)&lt;/Q&gt;&lt;R&gt;1&lt;/R&gt;&lt;C&gt;1&lt;/C&gt;&lt;D xsi:type="xsd:double"&gt;1311.6&lt;/D&gt;&lt;/FQL&gt;&lt;FQL&gt;&lt;Q&gt;SLVR-FDS^FG_PRICE(43546)&lt;/Q&gt;&lt;R&gt;1&lt;/R&gt;&lt;C&gt;1&lt;/C&gt;&lt;D xsi:type="xsd:double"&gt;15.46&lt;/D&gt;&lt;/FQL&gt;&lt;FQL&gt;&lt;Q&gt;AUDUSD^FG_PRICE(43546)&lt;/Q&gt;&lt;R&gt;1&lt;/R&gt;&lt;C&gt;1&lt;/C&gt;&lt;D xsi:type="xsd:double"&gt;0.70915&lt;/D&gt;&lt;/FQL&gt;&lt;FQL&gt;&lt;Q&gt;CA-FDS^FG_PRICE(43549)&lt;/Q&gt;&lt;R&gt;1&lt;/R&gt;&lt;C&gt;1&lt;/C&gt;&lt;D xsi:type="xsd:double"&gt;6328&lt;/D&gt;&lt;/FQL&gt;&lt;FQL&gt;&lt;Q&gt;ZS-FDS^FG_PRICE(43549)&lt;/Q&gt;&lt;R&gt;1&lt;/R&gt;&lt;C&gt;1&lt;/C&gt;&lt;D xsi:type="xsd:double"&gt;2839&lt;/D&gt;&lt;/FQL&gt;&lt;FQL&gt;&lt;Q&gt;PB-FDS^FG_PRICE(43549)&lt;/Q&gt;&lt;R&gt;1&lt;/R&gt;&lt;C&gt;1&lt;/C&gt;&lt;D xsi:type="xsd:double"&gt;2007.5&lt;/D&gt;&lt;/FQL&gt;&lt;FQL&gt;&lt;Q&gt;NYGOLD-FDS^FG_PRICE(43549)&lt;/Q&gt;&lt;R&gt;1&lt;/R&gt;&lt;C&gt;1&lt;/C&gt;&lt;D xsi:type="xsd:double"&gt;1321.9&lt;/D&gt;&lt;/FQL&gt;&lt;FQL&gt;&lt;Q&gt;SLVR-FDS^FG_PRICE(43549)&lt;/Q&gt;&lt;R&gt;1&lt;/R&gt;&lt;C&gt;1&lt;/C&gt;&lt;D xsi:type="xsd:double"&gt;15.525&lt;/D&gt;&lt;/FQL&gt;&lt;FQL&gt;&lt;Q&gt;AUDUSD^FG_PRICE(43549)&lt;/Q&gt;&lt;R&gt;1&lt;/R&gt;&lt;C&gt;1&lt;/C&gt;&lt;D xsi:type="xsd:double"&gt;0.71135&lt;/D&gt;&lt;/FQL&gt;&lt;FQL&gt;&lt;Q&gt;CA-FDS^FG_PRICE(43550)&lt;/Q&gt;&lt;R&gt;1&lt;/R&gt;&lt;C&gt;1&lt;/C&gt;&lt;D xsi:type="xsd:double"&gt;6361&lt;/D&gt;&lt;/FQL&gt;&lt;FQL&gt;&lt;Q&gt;ZS-FDS^FG_PRICE(43550)&lt;/Q&gt;&lt;R&gt;1&lt;/R&gt;&lt;C&gt;1&lt;/C&gt;&lt;D xsi:type="xsd:double"&gt;2905.5&lt;/D&gt;&lt;/FQL&gt;&lt;FQL&gt;&lt;Q&gt;PB-FDS^FG_PRICE(43550)&lt;/Q&gt;&lt;R&gt;1&lt;/R&gt;&lt;C&gt;1&lt;/C&gt;&lt;D xsi:type="xsd:double"&gt;1982&lt;/D&gt;&lt;/FQL&gt;&lt;FQL&gt;&lt;Q&gt;NYGOLD-FDS^FG_PRICE(43550)&lt;/Q&gt;&lt;R&gt;1&lt;/R&gt;&lt;C&gt;1&lt;/C&gt;&lt;D xsi:type="xsd:double"&gt;1314.3&lt;/D&gt;&lt;/FQL&gt;&lt;FQL&gt;&lt;Q&gt;SLVR-FDS^FG_PRICE(43550)&lt;/Q&gt;&lt;R&gt;1&lt;/R&gt;&lt;C&gt;1&lt;/C&gt;&lt;D xsi:type="xsd:double"&gt;15.44&lt;/D&gt;&lt;/FQL&gt;&lt;FQL&gt;&lt;Q&gt;AUDUSD^FG_PRICE(43550)&lt;/Q&gt;&lt;R&gt;1&lt;/R&gt;&lt;C&gt;1&lt;/C&gt;&lt;D xsi:type="xsd:double"&gt;0.71405&lt;/D&gt;&lt;/FQL&gt;&lt;FQL&gt;&lt;Q&gt;CA-FDS^FG_PRICE(43551)&lt;/Q&gt;&lt;R&gt;1&lt;/R&gt;&lt;C&gt;1&lt;/C&gt;&lt;D xsi:type="xsd:double"&gt;6338.5&lt;/D&gt;&lt;/FQL&gt;&lt;FQL&gt;&lt;Q&gt;ZS-FDS^FG_PRICE(43551)&lt;/Q&gt;&lt;R&gt;1&lt;/R&gt;&lt;C&gt;1&lt;/C&gt;&lt;D xsi:type="xsd:double"&gt;2929&lt;/D&gt;&lt;/FQL&gt;&lt;FQL&gt;&lt;Q&gt;PB-FDS^FG_PRICE(43551)&lt;/Q&gt;&lt;R&gt;1&lt;/R&gt;&lt;C&gt;1&lt;/C&gt;&lt;D xsi:type="xsd:double"&gt;1978&lt;/D&gt;&lt;/FQL&gt;&lt;FQL&gt;&lt;Q&gt;NYGOLD-FDS^FG_PRICE(43551)&lt;/Q&gt;&lt;R&gt;1&lt;/R&gt;&lt;C&gt;1&lt;/C&gt;&lt;D xsi:type="xsd:double"&gt;1309.9&lt;/D&gt;&lt;/FQL&gt;&lt;FQL&gt;&lt;Q&gt;SLVR-FDS^FG_PRICE(43551)&lt;/Q&gt;&lt;R&gt;1&lt;/R&gt;&lt;C&gt;1&lt;/C&gt;&lt;D xsi:type="xsd:double"&gt;15.4&lt;/D&gt;&lt;/FQL&gt;&lt;FQL&gt;&lt;Q&gt;AUDUSD^FG_PRICE(43551)&lt;/Q&gt;&lt;R&gt;1&lt;/R&gt;&lt;C&gt;1&lt;/C&gt;&lt;D xsi:type="xsd:double"&gt;0.707&lt;/D&gt;&lt;/FQL&gt;&lt;FQL&gt;&lt;Q&gt;CA-FDS^FG_PRICE(43552)&lt;/Q&gt;&lt;R&gt;1&lt;/R&gt;&lt;C&gt;1&lt;/C&gt;&lt;D xsi:type="xsd:double"&gt;6385&lt;/D&gt;&lt;/FQL&gt;&lt;FQL&gt;&lt;Q&gt;ZS-FDS^FG_PRICE(43552)&lt;/Q&gt;&lt;R&gt;1&lt;/R&gt;&lt;C&gt;1&lt;/C&gt;&lt;D xsi:type="xsd:double"&gt;2949&lt;/D&gt;&lt;/FQL&gt;&lt;FQL&gt;&lt;Q&gt;PB-FDS^FG_PRICE(43552)&lt;/Q&gt;&lt;R&gt;1&lt;/R&gt;&lt;C&gt;1&lt;/C&gt;&lt;D xsi:type="xsd:double"&gt;2010&lt;/D&gt;&lt;/FQL&gt;&lt;FQL&gt;&lt;Q&gt;NYGOLD-FDS^FG_PRICE(43552)&lt;/Q&gt;&lt;R&gt;1&lt;/R&gt;&lt;C&gt;1&lt;/C&gt;&lt;D xsi:type="xsd:double"&gt;1289.8&lt;/D&gt;&lt;/FQL&gt;&lt;FQL&gt;&lt;Q&gt;SLVR-FDS^FG_PRICE(43552)&lt;/Q&gt;&lt;R&gt;1&lt;/R&gt;&lt;C&gt;1&lt;/C&gt;&lt;D xsi:type="xsd:double"&gt;15.195&lt;/D&gt;&lt;/FQL&gt;&lt;FQL&gt;&lt;Q&gt;AUDUSD^FG_PRICE(43552)&lt;/Q&gt;&lt;R&gt;1&lt;/R&gt;&lt;C&gt;1&lt;/C&gt;&lt;D xsi:type="xsd:double"&gt;0.70774996&lt;/D&gt;&lt;/FQL&gt;&lt;FQL&gt;&lt;Q&gt;CA-FDS^FG_PRICE(43553)&lt;/Q&gt;&lt;R&gt;1&lt;/R&gt;&lt;C&gt;1&lt;/C&gt;&lt;D xsi:type="xsd:double"&gt;6485&lt;/D&gt;&lt;/FQL&gt;&lt;FQL&gt;&lt;Q&gt;ZS-FDS^FG_PRICE(43553)&lt;/Q&gt;&lt;R&gt;1&lt;/R&gt;&lt;C&gt;1&lt;/C&gt;&lt;D xsi:type="xsd:double"&gt;3000&lt;/D&gt;&lt;/FQL&gt;&lt;FQL&gt;&lt;Q&gt;PB-FDS^FG_PRICE(43553)&lt;/Q&gt;&lt;R&gt;1&lt;/R&gt;&lt;C&gt;1&lt;/C&gt;&lt;D xsi:type="xsd:double"&gt;2022&lt;/D&gt;&lt;/FQL&gt;&lt;FQL&gt;&lt;Q&gt;NYGOLD-FDS^FG_PRICE(43553)&lt;/Q&gt;&lt;R&gt;1&lt;/R&gt;&lt;C&gt;1&lt;/C&gt;&lt;D xsi:type="xsd:double"&gt;1293&lt;/D&gt;&lt;/FQL&gt;&lt;FQL&gt;&lt;Q&gt;SLVR-FDS^FG_PRICE(43553)&lt;/Q&gt;&lt;R&gt;1&lt;/R&gt;&lt;C&gt;1&lt;/C&gt;&lt;D xsi:type="xsd:double"&gt;15.1&lt;/D&gt;&lt;/FQL&gt;&lt;FQL&gt;&lt;Q&gt;AUDUSD^FG_PRICE(43553)&lt;/Q&gt;&lt;R&gt;1&lt;/R&gt;&lt;C&gt;1&lt;/C&gt;&lt;D xsi:type="xsd:double"&gt;0.71035004&lt;/D&gt;&lt;/FQL&gt;&lt;FQL&gt;&lt;Q&gt;CA-FDS^FG_PRICE(43556)&lt;/Q&gt;&lt;R&gt;1&lt;/R&gt;&lt;C&gt;1&lt;/C&gt;&lt;D xsi:type="xsd:double"&gt;6498&lt;/D&gt;&lt;/FQL&gt;&lt;FQL&gt;&lt;Q&gt;ZS-FDS^FG_PRICE(43556)&lt;/Q&gt;&lt;R&gt;1&lt;/R&gt;&lt;C&gt;1&lt;/C&gt;&lt;D xsi:type="xsd:double"&gt;3018&lt;/D&gt;&lt;/FQL&gt;&lt;FQL&gt;&lt;Q&gt;PB-FDS^FG_PRICE(43556)&lt;/Q&gt;&lt;R&gt;1&lt;/R&gt;&lt;C&gt;1&lt;/C&gt;&lt;D xsi:type="xsd:double"&gt;2022&lt;/D&gt;&lt;/FQL&gt;&lt;FQL&gt;&lt;Q&gt;NYGOLD-FDS^FG_PRICE(43556)&lt;/Q&gt;&lt;R&gt;1&lt;/R&gt;&lt;C&gt;1&lt;/C&gt;&lt;D xsi:type="xsd:double"&gt;1288.4&lt;/D&gt;&lt;/FQL&gt;&lt;FQL&gt;&lt;Q&gt;SLVR-FDS^FG_PRICE(43556)&lt;/Q&gt;&lt;R&gt;1&lt;/R&gt;&lt;C&gt;1&lt;/C&gt;&lt;D xsi:type="xsd:double"&gt;15.07&lt;/D&gt;&lt;/FQL&gt;&lt;FQL&gt;&lt;Q&gt;AUDUSD^FG_PRICE(43556)&lt;/Q&gt;&lt;R&gt;1&lt;/R&gt;&lt;C&gt;1&lt;/C&gt;&lt;D xsi:type="xsd:double"&gt;0.71215004&lt;/D&gt;&lt;/FQL&gt;&lt;FQL&gt;&lt;Q&gt;CA-FDS^FG_PRICE(43557)&lt;/Q&gt;&lt;R&gt;1&lt;/R&gt;&lt;C&gt;1&lt;/C&gt;&lt;D xsi:type="xsd:double"&gt;6431&lt;/D&gt;&lt;/FQL&gt;&lt;FQL&gt;&lt;Q&gt;ZS-FDS^FG_PRICE(43557)&lt;/Q&gt;&lt;R&gt;1&lt;/R&gt;&lt;C&gt;1&lt;/C&gt;&lt;D xsi:type="xsd:double"&gt;2938&lt;/D&gt;&lt;/FQL&gt;&lt;FQL&gt;&lt;Q&gt;PB-FDS^FG_PRICE(43557)&lt;/Q&gt;&lt;R&gt;1&lt;/R&gt;&lt;C&gt;1&lt;/C&gt;&lt;D xsi:type="xsd:double"&gt;1974&lt;/D&gt;&lt;/FQL&gt;&lt;FQL&gt;&lt;Q&gt;NYGOLD-FDS^FG_PRICE(43557)&lt;/Q&gt;&lt;R&gt;1&lt;/R&gt;&lt;C&gt;1&lt;/C&gt;&lt;D xsi:type="xsd:double"&gt;1290&lt;/D&gt;&lt;/FQL&gt;&lt;FQL&gt;&lt;Q&gt;SLVR-FDS^FG_PRICE(43557)&lt;/Q&gt;&lt;R&gt;1&lt;/R&gt;&lt;C&gt;1&lt;/C&gt;&lt;D xsi:type="xsd:double"&gt;15.025&lt;/D&gt;&lt;/FQL&gt;&lt;FQL&gt;&lt;Q&gt;AUDUSD^FG_PRICE(43557)&lt;/Q&gt;&lt;R&gt;1&lt;/R&gt;&lt;C&gt;1&lt;/C&gt;&lt;D xsi:type="xsd:double"&gt;0.70655&lt;/D&gt;&lt;/FQL&gt;&lt;FQL&gt;&lt;Q&gt;CA-FDS^FG_PRICE(43558)&lt;/Q&gt;&lt;R&gt;1&lt;/R&gt;&lt;C&gt;1&lt;/C&gt;&lt;D xsi:type="xsd:double"&gt;6483&lt;/D&gt;&lt;/FQL&gt;&lt;FQL&gt;&lt;Q&gt;ZS-FDS^FG_PRICE(43558)&lt;/Q&gt;&lt;R&gt;1&lt;/R&gt;&lt;C&gt;1&lt;/C&gt;&lt;D xsi:type="xsd:double"&gt;2975&lt;/D&gt;&lt;/FQL&gt;&lt;FQL&gt;&lt;Q&gt;PB-FDS^FG_PRICE(43558)&lt;/Q&gt;&lt;R&gt;1&lt;/R&gt;&lt;C&gt;1&lt;/C&gt;&lt;D xsi:type="xsd:double"&gt;1985&lt;/D&gt;&lt;/FQL&gt;&lt;FQL&gt;&lt;Q&gt;NYGOLD-FDS^FG_PRICE(43558)&lt;/Q&gt;&lt;R&gt;1&lt;/R&gt;&lt;C&gt;1&lt;/C&gt;&lt;D xsi:type="xsd:double"&gt;1289.9&lt;/D&gt;&lt;/FQL&gt;&lt;FQL&gt;&lt;Q&gt;SLVR-FDS^FG_PRICE(43558)&lt;/Q&gt;&lt;R&gt;1&lt;/R&gt;&lt;C&gt;1&lt;/C&gt;&lt;D xsi:type="xsd:double"&gt;15.165&lt;/D&gt;&lt;/FQL&gt;&lt;FQL&gt;&lt;Q&gt;AUDUSD^FG_PRICE(43558)&lt;/Q&gt;&lt;R&gt;1&lt;/R&gt;&lt;C&gt;1&lt;/C&gt;&lt;D xsi:type="xsd:double"&gt;0.7119&lt;/D&gt;&lt;/FQL&gt;&lt;FQL&gt;&lt;Q&gt;CA-FDS^FG_PRICE(43559)&lt;/Q&gt;&lt;R&gt;1&lt;/R&gt;&lt;C&gt;1&lt;/C&gt;&lt;D xsi:type="xsd:double"&gt;6444&lt;/D&gt;&lt;/FQL&gt;&lt;FQL&gt;&lt;Q&gt;ZS-FDS^FG_PRICE(43559)&lt;/Q&gt;&lt;R&gt;1&lt;/R&gt;&lt;C&gt;1&lt;/C&gt;&lt;D xsi:type="xsd:double"&gt;2993&lt;/D&gt;&lt;/FQL&gt;&lt;FQL&gt;&lt;Q&gt;PB-FDS^FG_PRICE(43559)&lt;/Q&gt;&lt;R&gt;1&lt;/R&gt;&lt;C&gt;1&lt;/C&gt;&lt;D xsi:type="xsd:double"&gt;1988&lt;/D&gt;&lt;/FQL&gt;&lt;FQL&gt;&lt;Q&gt;NYGOLD-FDS^FG_PRICE(43559)&lt;/Q&gt;&lt;R&gt;1&lt;/R&gt;&lt;C&gt;1&lt;/C&gt;&lt;D xsi:type="xsd:double"&gt;1289&lt;/D&gt;&lt;/FQL&gt;&lt;FQL&gt;&lt;Q&gt;SLVR-FDS^FG_PRICE(43559)&lt;/Q&gt;&lt;R&gt;1&lt;/R&gt;&lt;C&gt;1&lt;/C&gt;&lt;D xsi:type="xsd:double"&gt;15.085&lt;/D&gt;&lt;/FQL&gt;&lt;FQL&gt;&lt;Q&gt;AUDUSD^FG_PRICE(43559)&lt;/Q&gt;&lt;R&gt;1&lt;/R&gt;&lt;C&gt;1&lt;/C&gt;&lt;D xsi:type="xsd:double"&gt;0.71125&lt;/D&gt;&lt;/FQL&gt;&lt;FQL&gt;&lt;Q&gt;CA-FDS^FG_PRICE(43560)&lt;/Q&gt;&lt;R&gt;1&lt;/R&gt;&lt;C&gt;1&lt;/C&gt;&lt;D xsi:type="xsd:double"&gt;6419&lt;/D&gt;&lt;/FQL&gt;&lt;FQL&gt;&lt;Q&gt;ZS-FDS^FG_PRICE(43560)&lt;/Q&gt;&lt;R&gt;1&lt;/R&gt;&lt;C&gt;1&lt;/C&gt;&lt;D xsi:type="xsd:double"&gt;2969&lt;/D&gt;&lt;/FQL&gt;&lt;FQL&gt;&lt;Q&gt;PB-FDS^FG_PRICE(43560)&lt;/Q&gt;&lt;R&gt;1&lt;/R&gt;&lt;C&gt;1&lt;/C&gt;&lt;D xsi:type="xsd:double"&gt;1973&lt;/D&gt;&lt;/FQL&gt;&lt;FQL&gt;&lt;Q&gt;NYGOLD-FDS^FG_PRICE(43560)&lt;/Q&gt;&lt;R&gt;1&lt;/R&gt;&lt;C&gt;1&lt;/C&gt;&lt;D xsi:type="xsd:double"&gt;1290.4&lt;/D&gt;&lt;/FQL&gt;&lt;FQL&gt;&lt;Q&gt;SLVR-FDS^FG_PRICE(43560)&lt;/Q&gt;&lt;R&gt;1&lt;/R&gt;&lt;C&gt;1&lt;/C&gt;&lt;D xsi:type="xsd:double"&gt;15.195&lt;/D&gt;&lt;/FQL&gt;&lt;FQL&gt;&lt;Q&gt;AUDUSD^FG_PRICE(43560)&lt;/Q&gt;&lt;R&gt;1&lt;/R&gt;&lt;C&gt;1&lt;/C&gt;&lt;D xsi:type="xsd:double"&gt;0.71035004&lt;/D&gt;&lt;/FQL&gt;&lt;FQL&gt;&lt;Q&gt;CA-FDS^FG_PRICE(43563)&lt;/Q&gt;&lt;R&gt;1&lt;/R&gt;&lt;C&gt;1&lt;/C&gt;&lt;D xsi:type="xsd:double"&gt;6432.5&lt;/D&gt;&lt;/FQL&gt;&lt;FQL&gt;&lt;Q&gt;ZS-FDS^FG_PRICE(43563)&lt;/Q&gt;&lt;R&gt;1&lt;/R&gt;&lt;C&gt;1&lt;/C&gt;&lt;D xsi:type="xsd:double"&gt;2960&lt;/D&gt;&lt;/FQL&gt;&lt;FQL&gt;&lt;Q&gt;PB-FDS^FG_PRICE(43563)&lt;/Q&gt;&lt;R&gt;1&lt;/R&gt;&lt;C&gt;1&lt;/C&gt;&lt;D xsi:type="xsd:double"&gt;1980&lt;/D&gt;&lt;/FQL&gt;&lt;FQL&gt;&lt;Q&gt;NYGOLD-FDS^FG_PRICE(43563)&lt;/Q&gt;&lt;R&gt;1&lt;/R&gt;&lt;C&gt;1&lt;/C&gt;&lt;D xsi:type="xsd:double"&gt;1297.1&lt;/D&gt;&lt;/FQL&gt;&lt;FQL&gt;&lt;Q&gt;SLVR-FDS^FG_PRICE(43563)&lt;/Q&gt;&lt;R&gt;1&lt;/R&gt;&lt;C&gt;1&lt;/C&gt;&lt;D xsi:type="xsd:double"&gt;15.14&lt;/D&gt;&lt;/FQL&gt;&lt;FQL&gt;&lt;Q&gt;AUDUSD^FG_PRICE(43563)&lt;/Q&gt;&lt;R&gt;1&lt;/R&gt;&lt;C&gt;1&lt;/C&gt;&lt;D xsi:type="xsd:double"&gt;0.71215004&lt;/D&gt;&lt;/FQL&gt;&lt;FQL&gt;&lt;Q&gt;CA-FDS^FG_PRICE(43564)&lt;/Q&gt;&lt;R&gt;1&lt;/R&gt;&lt;C&gt;1&lt;/C&gt;&lt;D xsi:type="xsd:double"&gt;6498&lt;/D&gt;&lt;/FQL&gt;&lt;FQL&gt;&lt;Q&gt;ZS-FDS^FG_PRICE(43564)&lt;/Q&gt;&lt;R&gt;1&lt;/R&gt;&lt;C&gt;1&lt;/C&gt;&lt;D xsi:type="xsd:double"&gt;2936&lt;/D&gt;&lt;/FQL&gt;&lt;FQL&gt;&lt;Q&gt;PB-FDS^FG_PRICE(43564)&lt;/Q&gt;&lt;R&gt;1&lt;/R&gt;&lt;C&gt;1&lt;/C&gt;&lt;D xsi:type="xsd:double"&gt;1977.5&lt;/D&gt;&lt;/FQL&gt;&lt;FQL&gt;&lt;Q&gt;NYGOLD-FDS^FG_PRICE(43564)&lt;/Q&gt;&lt;R&gt;1&lt;/R&gt;&lt;C&gt;1&lt;/C&gt;&lt;D xsi:type="xsd:double"&gt;1303.5&lt;/D&gt;&lt;/FQL&gt;&lt;FQL&gt;&lt;Q&gt;SLVR-FDS^FG_PRICE(43564)&lt;/Q&gt;&lt;R&gt;1&lt;/R&gt;&lt;C&gt;1&lt;/C&gt;&lt;D xsi:type="xsd:double"&gt;15.255&lt;/D&gt;&lt;/FQL&gt;&lt;FQL&gt;&lt;Q&gt;AUDUSD^FG_PRICE(43564)&lt;/Q&gt;&lt;R&gt;1&lt;/R&gt;&lt;C&gt;1&lt;/C&gt;&lt;D xsi:type="xsd:double"&gt;0.71355003&lt;/D&gt;&lt;/FQL&gt;&lt;FQL&gt;&lt;Q&gt;CA-FDS^FG_PRICE(43565)&lt;/Q&gt;&lt;R&gt;1&lt;/R&gt;&lt;C&gt;1&lt;/C&gt;&lt;D xsi:type="xsd:double"&gt;6447&lt;/D&gt;&lt;/FQL&gt;&lt;FQL&gt;&lt;Q&gt;ZS-FDS^FG_PRICE(43565)&lt;/Q&gt;&lt;R&gt;1&lt;/R&gt;&lt;C&gt;1&lt;/C&gt;&lt;D xsi:type="xsd:double"&gt;2945&lt;/D&gt;&lt;/FQL&gt;&lt;FQL&gt;&lt;Q&gt;PB-FDS^FG_PRICE(43565)&lt;/Q&gt;&lt;R&gt;1&lt;/R&gt;&lt;C&gt;1&lt;/C&gt;&lt;D xsi:type="xsd:double"&gt;1956&lt;/D&gt;&lt;/FQL&gt;&lt;FQL&gt;&lt;Q&gt;NYGOLD-FDS^FG_PRICE(43565)&lt;/Q&gt;&lt;R&gt;1&lt;/R&gt;&lt;C&gt;1&lt;/C&gt;&lt;D xsi:type="xsd:double"&gt;1309.1&lt;/D&gt;&lt;/FQL&gt;&lt;FQL&gt;&lt;Q&gt;SLVR-FDS^FG_PRICE(43565)&lt;/Q&gt;&lt;R&gt;1&lt;/R&gt;&lt;C&gt;1&lt;/C&gt;&lt;D xsi:type="xsd:double"&gt;15.245&lt;/D&gt;&lt;/FQL&gt;&lt;FQL&gt;&lt;Q&gt;AUDUSD^FG_PRICE(43565)&lt;/Q&gt;&lt;R&gt;1&lt;/R&gt;&lt;C&gt;1&lt;/C&gt;&lt;D xsi:type="xsd:double"&gt;0.71435004&lt;/D&gt;&lt;/FQL&gt;&lt;FQL&gt;&lt;Q&gt;CA-FDS^FG_PRICE(43566)&lt;/Q&gt;&lt;R&gt;1&lt;/R&gt;&lt;C&gt;1&lt;/C&gt;&lt;D xsi:type="xsd:double"&gt;6432.5&lt;/D&gt;&lt;/FQL&gt;&lt;FQL&gt;&lt;Q&gt;ZS-FDS^FG_PRICE(43566)&lt;/Q&gt;&lt;R&gt;1&lt;/R&gt;&lt;C&gt;1&lt;/C&gt;&lt;D xsi:type="xsd:double"&gt;2980&lt;/D&gt;&lt;/FQL&gt;&lt;FQL&gt;&lt;Q&gt;PB-FDS^FG_PRICE(43566)&lt;/Q&gt;&lt;R&gt;1&lt;/R&gt;&lt;C&gt;1&lt;/C&gt;&lt;D xsi:type="xsd:double"&gt;1942&lt;/D&gt;&lt;/FQL&gt;&lt;FQL&gt;&lt;Q&gt;NYGOLD-FDS^FG_PRICE(43566)&lt;/Q&gt;&lt;R&gt;1&lt;/R&gt;&lt;C&gt;1&lt;/C&gt;&lt;D xsi:type="xsd:double"&gt;1288.6&lt;/D&gt;&lt;/FQL&gt;&lt;FQL&gt;&lt;Q&gt;SLVR-FDS^FG_PRICE(43566)&lt;/Q&gt;&lt;R&gt;1&lt;/R&gt;&lt;C&gt;1&lt;/C&gt;&lt;D xsi:type="xsd:double"&gt;15.16&lt;/D&gt;&lt;/FQL&gt;&lt;FQL&gt;&lt;Q&gt;AUDUSD^FG_PRICE(43566)&lt;/Q&gt;&lt;R&gt;1&lt;/R&gt;&lt;C&gt;1&lt;/C&gt;&lt;D xsi:type="xsd:double"&gt;0.71395004&lt;/D&gt;&lt;/FQL&gt;&lt;FQL&gt;&lt;Q&gt;CA-FDS^FG_PRICE(43567)&lt;/Q&gt;&lt;R&gt;1&lt;/R&gt;&lt;C&gt;1&lt;/C&gt;&lt;D xsi:type="xsd:double"&gt;6490&lt;/D&gt;&lt;/FQL&gt;&lt;FQL&gt;&lt;Q&gt;ZS-FDS^FG_PRICE(43567)&lt;/Q&gt;&lt;R&gt;1&lt;/R&gt;&lt;C&gt;1&lt;/C&gt;&lt;D xsi:type="xsd:double"&gt;3010&lt;/D&gt;&lt;/FQL&gt;&lt;FQL&gt;&lt;Q&gt;PB-FDS^FG_PRICE(43567)&lt;/Q&gt;&lt;R&gt;1&lt;/R&gt;&lt;C&gt;1&lt;/C&gt;&lt;D xsi:type="xsd:double"&gt;1910&lt;/D&gt;&lt;/FQL&gt;&lt;FQL&gt;&lt;Q&gt;NYGOLD-FDS^FG_PRICE(43567)&lt;/Q&gt;&lt;R&gt;1&lt;/R&gt;&lt;C&gt;1&lt;/C&gt;&lt;D xsi:type="xsd:double"&gt;1290.6&lt;/D&gt;&lt;/FQL&gt;&lt;FQL&gt;&lt;Q&gt;SLVR-FDS^FG_PRICE(43567)&lt;/Q&gt;&lt;R&gt;1&lt;/R&gt;&lt;C&gt;1&lt;/C&gt;&lt;D xsi:type="xsd:double"&gt;15.065&lt;/D&gt;&lt;/FQL&gt;&lt;FQL&gt;&lt;Q&gt;AUDUSD^FG_PRICE(43567)&lt;/Q&gt;&lt;R&gt;1&lt;/R&gt;&lt;C&gt;1&lt;/C&gt;&lt;D xsi:type="xsd:double"&gt;0.7178&lt;/D&gt;&lt;/FQL&gt;&lt;FQL&gt;&lt;Q&gt;CA-FDS^FG_PRICE(43570)&lt;/Q&gt;&lt;R&gt;1&lt;/R&gt;&lt;C&gt;1&lt;/C&gt;&lt;D xsi:type="xsd:double"&gt;6456&lt;/D&gt;&lt;/FQL&gt;&lt;FQL&gt;&lt;Q&gt;ZS-FDS^FG_PRICE(43570)&lt;/Q&gt;&lt;R&gt;1&lt;/R&gt;&lt;C&gt;1&lt;/C&gt;&lt;D xsi:type="xsd:double"&gt;3000&lt;/D&gt;&lt;/FQL&gt;&lt;FQL&gt;&lt;Q&gt;PB-FDS^FG_PRICE(43570)&lt;/Q&gt;&lt;R&gt;1&lt;/R&gt;&lt;C&gt;1&lt;/C&gt;&lt;D xsi:type="xsd:double"&gt;1932&lt;/D&gt;&lt;/FQL&gt;&lt;FQL&gt;&lt;Q&gt;NYGOLD-FDS^FG_PRICE(43570)&lt;/Q&gt;&lt;R&gt;1&lt;/R&gt;&lt;C&gt;1&lt;/C&gt;&lt;D xsi:type="xsd:double"&gt;1286.8&lt;/D&gt;&lt;/FQL&gt;&lt;FQL&gt;&lt;Q&gt;SLVR-FDS^FG_PRICE(43570)&lt;/Q&gt;&lt;R&gt;1&lt;/R&gt;&lt;C&gt;1&lt;/C&gt;&lt;D xsi:type="xsd:double"&gt;14.935&lt;/D&gt;&lt;/FQL&gt;&lt;FQL&gt;&lt;Q&gt;AUDUSD^FG_PRICE(43570)&lt;/Q&gt;&lt;R&gt;1&lt;/R&gt;&lt;C&gt;1&lt;/C&gt;&lt;D xsi:type="xsd:double"&gt;0.71775&lt;/D&gt;&lt;/FQL&gt;&lt;FQL&gt;&lt;Q&gt;CA-FDS^FG_PRICE(43571)&lt;/Q&gt;&lt;R&gt;1&lt;/R&gt;&lt;C&gt;1&lt;/C&gt;&lt;D xsi:type="xsd:double"&gt;6460&lt;/D&gt;&lt;/FQL&gt;&lt;FQL&gt;&lt;Q&gt;ZS-FDS^FG_PRICE(43571)&lt;/Q&gt;&lt;R&gt;1&lt;/R&gt;&lt;C&gt;1&lt;/C&gt;&lt;D xsi:type="xsd:double"&gt;2919.5&lt;/D&gt;&lt;/FQL&gt;&lt;FQL&gt;&lt;Q&gt;PB-FDS^FG_PRICE(43571)&lt;/Q&gt;&lt;R&gt;1&lt;/R&gt;&lt;C&gt;1&lt;/C&gt;&lt;D xsi:type="xsd:double"&gt;1942.5&lt;/D&gt;&lt;/FQL&gt;&lt;FQL&gt;&lt;Q&gt;NYGOLD-FDS^FG_PRICE(43571)&lt;/Q&gt;&lt;R&gt;1&lt;/R&gt;&lt;C&gt;1&lt;/C&gt;&lt;D xsi:type="xsd:double"&gt;1272.6&lt;/D&gt;&lt;/FQL&gt;&lt;FQL&gt;&lt;Q&gt;SLVR-FDS^FG_PRICE(43571)&lt;/Q&gt;&lt;R&gt;1&lt;/R&gt;&lt;C&gt;1&lt;/C&gt;&lt;D xsi:type="xsd:double"&gt;14.945&lt;/D&gt;&lt;/FQL&gt;&lt;FQL&gt;&lt;Q&gt;AUDUSD^FG_PRICE(43571)&lt;/Q&gt;&lt;R&gt;1&lt;/R&gt;&lt;C&gt;1&lt;/C&gt;&lt;D xsi:type="xsd:double"&gt;0.71744996&lt;/D&gt;&lt;/FQL&gt;&lt;FQL&gt;&lt;Q&gt;CA-FDS^FG_PRICE(43572)&lt;/Q&gt;&lt;R&gt;1&lt;/R&gt;&lt;C&gt;1&lt;/C&gt;&lt;D xsi:type="xsd:double"&gt;6509&lt;/D&gt;&lt;/FQL&gt;&lt;FQL&gt;&lt;Q&gt;ZS-FDS^FG_PRICE(43572)&lt;/Q&gt;&lt;R&gt;1&lt;/R&gt;&lt;C&gt;1&lt;/C&gt;&lt;D xsi:type="xsd:double"&gt;2927&lt;/D&gt;&lt;/FQL&gt;&lt;FQL&gt;&lt;Q&gt;PB-FDS^FG_PRICE(43572)&lt;/Q&gt;&lt;R&gt;1&lt;/R&gt;&lt;C&gt;1&lt;/C&gt;&lt;D xsi:type="xsd:double"&gt;1930&lt;/D&gt;&lt;/FQL&gt;&lt;FQL&gt;&lt;Q&gt;NYGOLD-FDS^FG_PRICE(43572)&lt;/Q&gt;&lt;R&gt;1&lt;/R&gt;&lt;C&gt;1&lt;/C&gt;&lt;D xsi:type="xsd:double"&gt;1272.2&lt;/D&gt;&lt;/FQL&gt;&lt;FQL&gt;&lt;Q&gt;SLVR-FDS^FG_PRICE(43572)&lt;/Q&gt;&lt;R&gt;1&lt;/R&gt;&lt;C&gt;1&lt;/C&gt;&lt;D xsi:type="xsd:double"&gt;15&lt;/D&gt;&lt;/FQL&gt;&lt;FQL&gt;&lt;Q&gt;AUDUSD^FG_PRICE(43572)&lt;/Q&gt;&lt;R&gt;1&lt;/R&gt;&lt;C&gt;1&lt;/C&gt;&lt;D xsi:type="xsd:double"&gt;0.71804994&lt;/D&gt;&lt;/FQL&gt;&lt;FQL&gt;&lt;Q&gt;CA-FDS^FG_PRICE(43573)&lt;/Q&gt;&lt;R&gt;1&lt;/R&gt;&lt;C&gt;1&lt;/C&gt;&lt;D xsi:type="xsd:double"&gt;6448&lt;/D&gt;&lt;/FQL&gt;&lt;FQL&gt;&lt;Q&gt;ZS-FDS^FG_PRICE(43573)&lt;/Q&gt;&lt;R&gt;1&lt;/R&gt;&lt;C&gt;1&lt;/C&gt;&lt;D xsi:type="xsd:double"&gt;2854&lt;/D&gt;&lt;/FQL&gt;&lt;FQL&gt;&lt;Q&gt;PB-FDS^FG_PRICE(43573)&lt;/Q&gt;&lt;R&gt;1&lt;/R&gt;&lt;C&gt;1&lt;/C&gt;&lt;D xsi:type="xsd:double"&gt;1919&lt;/D&gt;&lt;/FQL&gt;&lt;FQL&gt;&lt;Q&gt;NYGOLD-FDS^FG_PRICE(43573)&lt;/Q&gt;&lt;R&gt;1&lt;/R&gt;&lt;C&gt;1&lt;/C&gt;&lt;D xsi:type="xsd:double"&gt;1271.9&lt;/D&gt;&lt;/FQL&gt;&lt;FQL&gt;&lt;Q&gt;SLVR-FDS^FG_PRICE(43573)&lt;/Q&gt;&lt;R&gt;1&lt;/R&gt;&lt;C&gt;1&lt;/C&gt;&lt;D xsi:type="xsd:double"&gt;14.955&lt;/D&gt;&lt;/FQL&gt;&lt;FQL&gt;&lt;Q&gt;AUDUSD^FG_PRICE(43573)&lt;/Q&gt;&lt;R&gt;1&lt;/R&gt;&lt;C&gt;1&lt;/C&gt;&lt;D xsi:type="xsd:double"&gt;0.71515&lt;/D&gt;&lt;/FQL&gt;&lt;FQL&gt;&lt;Q&gt;CA-FDS^FG_PRICE(43574)&lt;/Q&gt;&lt;R&gt;1&lt;/R&gt;&lt;C&gt;1&lt;/C&gt;&lt;D xsi:type="xsd:double"&gt;6448&lt;/D&gt;&lt;/FQL&gt;&lt;FQL&gt;&lt;Q&gt;ZS-FDS^FG_PRICE(43574)&lt;/Q&gt;&lt;R&gt;1&lt;/R&gt;&lt;C&gt;1&lt;/C&gt;&lt;D xsi:type="xsd:double"&gt;2854&lt;/D&gt;&lt;/FQL&gt;&lt;FQL&gt;&lt;Q&gt;PB-FDS^FG_PRICE(43574)&lt;/Q&gt;&lt;R&gt;1&lt;/R&gt;&lt;C&gt;1&lt;/C&gt;&lt;D xsi:type="xsd:double"&gt;1919&lt;/D&gt;&lt;/FQL&gt;&lt;FQL&gt;&lt;Q&gt;NYGOLD-FDS^FG_PRICE(43574)&lt;/Q&gt;&lt;R&gt;1&lt;/R&gt;&lt;C&gt;1&lt;/C&gt;&lt;D xsi:type="xsd:double"&gt;1271.9&lt;/D&gt;&lt;/FQL&gt;&lt;FQL&gt;&lt;Q&gt;SLVR-FDS^FG_PRICE(43574)&lt;/Q&gt;&lt;R&gt;1&lt;/R&gt;&lt;C&gt;1&lt;/C&gt;&lt;D xsi:type="xsd:double"&gt;14.955&lt;/D&gt;&lt;/FQL&gt;&lt;FQL&gt;&lt;Q&gt;AUDUSD^FG_PRICE(43574)&lt;/Q&gt;&lt;R&gt;1&lt;/R&gt;&lt;C&gt;1&lt;/C&gt;&lt;D xsi:type="xsd:double"&gt;0.7151417&lt;/D&gt;&lt;/FQL&gt;&lt;FQL&gt;&lt;Q&gt;CA-FDS^FG_PRICE(43577)&lt;/Q&gt;&lt;R&gt;1&lt;/R&gt;&lt;C&gt;1&lt;/C&gt;&lt;D xsi:type="xsd:double"&gt;6448&lt;/D&gt;&lt;/FQL&gt;&lt;FQL&gt;&lt;Q&gt;ZS-FDS^FG_PRICE(43577)&lt;/Q&gt;&lt;R&gt;1&lt;/R&gt;&lt;C&gt;1&lt;/C&gt;&lt;D xsi:type="xsd:double"&gt;2854&lt;/D&gt;&lt;/FQL&gt;&lt;FQL&gt;&lt;Q&gt;PB-FDS^FG_PRICE(43577)&lt;/Q&gt;&lt;R&gt;1&lt;/R&gt;&lt;C&gt;1&lt;/C&gt;&lt;D xsi:type="xsd:double"&gt;1919&lt;/D&gt;&lt;/FQL&gt;&lt;FQL&gt;&lt;Q&gt;NYGOLD-FDS^FG_PRICE(43577)&lt;/Q&gt;&lt;R&gt;1&lt;/R&gt;&lt;C&gt;1&lt;/C&gt;&lt;D xsi:type="xsd:double"&gt;1273.5&lt;/D&gt;&lt;/FQL&gt;&lt;FQL&gt;&lt;Q&gt;SLVR-FDS^FG_PRICE(43577)&lt;/Q&gt;&lt;R&gt;1&lt;/R&gt;&lt;C&gt;1&lt;/C&gt;&lt;D xsi:type="xsd:double"&gt;14.955&lt;/D&gt;&lt;/FQL&gt;&lt;FQL&gt;&lt;Q&gt;AUDUSD^FG_PRICE(43577)&lt;/Q&gt;&lt;R&gt;1&lt;/R&gt;&lt;C&gt;1&lt;/C&gt;&lt;D xsi:type="xsd:double"&gt;0.71335&lt;/D&gt;&lt;/FQL&gt;&lt;FQL&gt;&lt;Q&gt;CA-FDS^FG_PRICE(43578)&lt;/Q&gt;&lt;R&gt;1&lt;/R&gt;&lt;C&gt;1&lt;/C&gt;&lt;D xsi:type="xsd:double"&gt;6430&lt;/D&gt;&lt;/FQL&gt;&lt;FQL&gt;&lt;Q&gt;ZS-FDS^FG_PRICE(43578)&lt;/Q&gt;&lt;R&gt;1&lt;/R&gt;&lt;C&gt;1&lt;/C&gt;&lt;D xsi:type="xsd:double"&gt;2882&lt;/D&gt;&lt;/FQL&gt;&lt;FQL&gt;&lt;Q&gt;PB-FDS^FG_PRICE(43578)&lt;/Q&gt;&lt;R&gt;1&lt;/R&gt;&lt;C&gt;1&lt;/C&gt;&lt;D xsi:type="xsd:double"&gt;1927&lt;/D&gt;&lt;/FQL&gt;&lt;FQL&gt;&lt;Q&gt;NYGOLD-FDS^FG_PRICE(43578)&lt;/Q&gt;&lt;R&gt;1&lt;/R&gt;&lt;C&gt;1&lt;/C&gt;&lt;D xsi:type="xsd:double"&gt;1269.3&lt;/D&gt;&lt;/FQL&gt;&lt;FQL&gt;&lt;Q&gt;SLVR-FDS^FG_PRICE(43578)&lt;/Q&gt;&lt;R&gt;1&lt;/R&gt;&lt;C&gt;1&lt;/C&gt;&lt;D xsi:type="xsd:double"&gt;14.975&lt;/D&gt;&lt;/FQL&gt;&lt;FQL&gt;&lt;Q&gt;AUDUSD^FG_PRICE(43578)&lt;/Q&gt;&lt;R&gt;1&lt;/R&gt;&lt;C&gt;1&lt;/C&gt;&lt;D xsi:type="xsd:double"&gt;0.70925&lt;/D&gt;&lt;/FQL&gt;&lt;FQL&gt;&lt;Q&gt;CA-FDS^FG_PRICE(43579)&lt;/Q&gt;&lt;R&gt;1&lt;/R&gt;&lt;C&gt;1&lt;/C&gt;&lt;D xsi:type="xsd:double"&gt;6437.5&lt;/D&gt;&lt;/FQL&gt;&lt;FQL&gt;&lt;Q&gt;ZS-FDS^FG_PRICE(43579)&lt;/Q&gt;&lt;R&gt;1&lt;/R&gt;&lt;C&gt;1&lt;/C&gt;&lt;D xsi:type="xsd:double"&gt;2859&lt;/D&gt;&lt;/FQL&gt;&lt;FQL&gt;&lt;Q&gt;PB-FDS^FG_PRICE(43579)&lt;/Q&gt;&lt;R&gt;1&lt;/R&gt;&lt;C&gt;1&lt;/C&gt;&lt;D xsi:type="xsd:double"&gt;1905&lt;/D&gt;&lt;/FQL&gt;&lt;FQL&gt;&lt;Q&gt;NYGOLD-FDS^FG_PRICE(43579)&lt;/Q&gt;&lt;R&gt;1&lt;/R&gt;&lt;C&gt;1&lt;/C&gt;&lt;D xsi:type="xsd:double"&gt;1275.5&lt;/D&gt;&lt;/FQL&gt;&lt;FQL&gt;&lt;Q&gt;SLVR-FDS^FG_PRICE(43579)&lt;/Q&gt;&lt;R&gt;1&lt;/R&gt;&lt;C&gt;1&lt;/C&gt;&lt;D xsi:type="xsd:double"&gt;14.805&lt;/D&gt;&lt;/FQL&gt;&lt;FQL&gt;&lt;Q&gt;AUDUSD^FG_PRICE(43579)&lt;/Q&gt;&lt;R&gt;1&lt;/R&gt;&lt;C&gt;1&lt;/C&gt;&lt;D xsi:type="xsd:double"&gt;0.70365&lt;/D&gt;&lt;/FQL&gt;&lt;FQL&gt;&lt;Q&gt;CA-FDS^FG_PRICE(43580)&lt;/Q&gt;&lt;R&gt;1&lt;/R&gt;&lt;C&gt;1&lt;/C&gt;&lt;D xsi:type="xsd:double"&gt;6375.5&lt;/D&gt;&lt;/FQL&gt;&lt;FQL&gt;&lt;Q&gt;ZS-FDS^FG_PRICE(43580)&lt;/Q&gt;&lt;R&gt;1&lt;/R&gt;&lt;C&gt;1&lt;/C&gt;&lt;D xsi:type="xsd:double"&gt;2870&lt;/D&gt;&lt;/FQL&gt;&lt;FQL&gt;&lt;Q&gt;PB-FDS^FG_PRICE(43580)&lt;/Q&gt;&lt;R&gt;1&lt;/R&gt;&lt;C&gt;1&lt;/C&gt;&lt;D xsi:type="xsd:double"&gt;1902&lt;/D&gt;&lt;/FQL&gt;&lt;FQL&gt;&lt;Q&gt;NYGOLD-FDS^FG_PRICE(43580)&lt;/Q&gt;&lt;R&gt;1&lt;/R&gt;&lt;C&gt;1&lt;/C&gt;&lt;D xsi:type="xsd:double"&gt;1275.8&lt;/D&gt;&lt;/FQL&gt;&lt;FQL&gt;&lt;Q&gt;SLVR-FDS^FG_PRICE(43580)&lt;/Q&gt;&lt;R&gt;1&lt;/R&gt;&lt;C&gt;1&lt;/C&gt;&lt;D xsi:type="xsd:double"&gt;14.865&lt;/D&gt;&lt;/FQL&gt;&lt;FQL&gt;&lt;Q&gt;AUDUSD^FG_PRICE(43580)&lt;/Q&gt;&lt;R&gt;1&lt;/R&gt;&lt;C&gt;1&lt;/C&gt;&lt;D xsi:type="xsd:double"&gt;0.70115&lt;/D&gt;&lt;/FQL&gt;&lt;FQL&gt;&lt;Q&gt;CA-FDS^FG_PRICE(43581)&lt;/Q&gt;&lt;R&gt;1&lt;/R&gt;&lt;C&gt;1&lt;/C&gt;&lt;D xsi:type="xsd:double"&gt;6393&lt;/D&gt;&lt;/FQL&gt;&lt;FQL&gt;&lt;Q&gt;ZS-FDS^FG_PRICE(43581)&lt;/Q&gt;&lt;R&gt;1&lt;/R&gt;&lt;C&gt;1&lt;/C&gt;&lt;D xsi:type="xsd:double"&gt;2917&lt;/D&gt;&lt;/FQL&gt;&lt;FQL&gt;&lt;Q&gt;PB-FDS^FG_PRICE(43581)&lt;/Q&gt;&lt;R&gt;1&lt;/R&gt;&lt;C&gt;1&lt;/C&gt;&lt;D xsi:type="xsd:double"&gt;1924&lt;/D&gt;&lt;/FQL&gt;&lt;FQL&gt;&lt;Q&gt;NYGOLD-FDS^FG_PRICE(43581)&lt;/Q&gt;&lt;R&gt;1&lt;/R&gt;&lt;C&gt;1&lt;/C&gt;&lt;D xsi:type="xsd:double"&gt;1284.9&lt;/D&gt;&lt;/FQL&gt;&lt;FQL&gt;&lt;Q&gt;SLVR-FDS^FG_PRICE(43581)&lt;/Q&gt;&lt;R&gt;1&lt;/R&gt;&lt;C&gt;1&lt;/C&gt;&lt;D xsi:type="xsd:double"&gt;15&lt;/D&gt;&lt;/FQL&gt;&lt;FQL&gt;&lt;Q&gt;AUDUSD^FG_PRICE(43581)&lt;/Q&gt;&lt;R&gt;1&lt;/R&gt;&lt;C&gt;1&lt;/C&gt;&lt;D xsi:type="xsd:double"&gt;0.70415&lt;/D&gt;&lt;/FQL&gt;&lt;FQL&gt;&lt;Q&gt;CA-FDS^FG_PRICE(43584)&lt;/Q&gt;&lt;R&gt;1&lt;/R&gt;&lt;C&gt;1&lt;/C&gt;&lt;D xsi:type="xsd:double"&gt;6376&lt;/D&gt;&lt;/FQL&gt;&lt;FQL&gt;&lt;Q&gt;ZS-FDS^FG_PRICE(43584)&lt;/Q&gt;&lt;R&gt;1&lt;/R&gt;&lt;C&gt;1&lt;/C&gt;&lt;D xsi:type="xsd:double"&gt;2888&lt;/D&gt;&lt;/FQL&gt;&lt;FQL&gt;&lt;Q&gt;PB-FDS^FG_PRICE(43584)&lt;/Q&gt;&lt;R&gt;1&lt;/R&gt;&lt;C&gt;1&lt;/C&gt;&lt;D xsi:type="xsd:double"&gt;1947&lt;/D&gt;&lt;/FQL&gt;&lt;FQL&gt;&lt;Q&gt;NYGOLD-FDS^FG_PRICE(43584)&lt;/Q&gt;&lt;R&gt;1&lt;/R&gt;&lt;C&gt;1&lt;/C&gt;&lt;D xsi:type="xsd:double"&gt;1278.6&lt;/D&gt;&lt;/FQL&gt;&lt;FQL&gt;&lt;Q&gt;SLVR-FDS^FG_PRICE(43584)&lt;/Q&gt;&lt;R&gt;1&lt;/R&gt;&lt;C&gt;1&lt;/C&gt;&lt;D xsi:type="xsd:double"&gt;14.97&lt;/D&gt;&lt;/FQL&gt;&lt;FQL&gt;&lt;Q&gt;AUDUSD^FG_PRICE(43584)&lt;/Q&gt;&lt;R&gt;1&lt;/R&gt;&lt;C&gt;1&lt;/C&gt;&lt;D xsi:type="xsd:double"&gt;0.70524997&lt;/D&gt;&lt;/FQL&gt;&lt;FQL&gt;&lt;Q&gt;CA-FDS^FG_PRICE(43585)&lt;/Q&gt;&lt;R&gt;1&lt;/R&gt;&lt;C&gt;1&lt;/C&gt;&lt;D xsi:type="xsd:double"&gt;6442&lt;/D&gt;&lt;/FQL&gt;&lt;FQL&gt;&lt;Q&gt;ZS-FDS^FG_PRICE(43585)&lt;/Q&gt;&lt;R&gt;1&lt;/R&gt;&lt;C&gt;1&lt;/C&gt;&lt;D xsi:type="xsd:double"&gt;2934.5&lt;/D&gt;&lt;/FQL&gt;&lt;FQL&gt;&lt;Q&gt;PB-FDS^FG_PRICE(43585)&lt;/Q&gt;&lt;R&gt;1&lt;/R&gt;&lt;C&gt;1&lt;/C&gt;&lt;D xsi:type="xsd:double"&gt;1941&lt;/D&gt;&lt;/FQL&gt;&lt;FQL&gt;&lt;Q&gt;NYGOLD-FDS^FG_PRICE(43585)&lt;/Q&gt;&lt;R&gt;1&lt;/R&gt;&lt;C&gt;1&lt;/C&gt;&lt;D xsi:type="xsd:double"&gt;1282.8&lt;/D&gt;&lt;/FQL&gt;&lt;FQL&gt;&lt;Q&gt;SLVR-FDS^FG_PRICE(43585)&lt;/Q&gt;&lt;R&gt;1&lt;/R&gt;&lt;C&gt;1&lt;/C&gt;&lt;D xsi:type="xsd:double"&gt;14.985&lt;/D&gt;&lt;/FQL&gt;&lt;FQL&gt;&lt;Q&gt;AUDUSD^FG_PRICE(43585)&lt;/Q&gt;&lt;R&gt;1&lt;/R&gt;&lt;C&gt;1&lt;/C&gt;&lt;D xsi:type="xsd:double"&gt;0.70385&lt;/D&gt;&lt;/FQL&gt;&lt;FQL&gt;&lt;Q&gt;CA-FDS^FG_PRICE(43586)&lt;/Q&gt;&lt;R&gt;1&lt;/R&gt;&lt;C&gt;1&lt;/C&gt;&lt;D xsi:type="xsd:double"&gt;6398&lt;/D&gt;&lt;/FQL&gt;&lt;FQL&gt;&lt;Q&gt;ZS-FDS^FG_PRICE(43586)&lt;/Q&gt;&lt;R&gt;1&lt;/R&gt;&lt;C&gt;1&lt;/C&gt;&lt;D xsi:type="xsd:double"&gt;2906&lt;/D&gt;&lt;/FQL&gt;&lt;FQL&gt;&lt;Q&gt;PB-FDS^FG_PRICE(43586)&lt;/Q&gt;&lt;R&gt;1&lt;/R&gt;&lt;C&gt;1&lt;/C&gt;&lt;D xsi:type="xsd:double"&gt;1885.5&lt;/D&gt;&lt;/FQL&gt;&lt;FQL&gt;&lt;Q&gt;NYGOLD-FDS^FG_PRICE(43586)&lt;/Q&gt;&lt;R&gt;1&lt;/R&gt;&lt;C&gt;1&lt;/C&gt;&lt;D xsi:type="xsd:double"&gt;1281.4&lt;/D&gt;&lt;/FQL&gt;&lt;FQL&gt;&lt;Q&gt;SLVR-FDS^FG_PRICE(43586)&lt;/Q&gt;&lt;R&gt;1&lt;/R&gt;&lt;C&gt;1&lt;/C&gt;&lt;D xsi:type="xsd:double"&gt;14.88&lt;/D&gt;&lt;/FQL&gt;&lt;FQL&gt;&lt;Q&gt;AUDUSD^FG_PRICE(43586)&lt;/Q&gt;&lt;R&gt;1&lt;/R&gt;&lt;C&gt;1&lt;/C&gt;&lt;D xsi:type="xsd:double"&gt;0.70385&lt;/D&gt;&lt;/FQL&gt;&lt;FQL&gt;&lt;Q&gt;CA-FDS^FG_PRICE(43587)&lt;/Q&gt;&lt;R&gt;1&lt;/R&gt;&lt;C&gt;1&lt;/C&gt;&lt;D xsi:type="xsd:double"&gt;6214&lt;/D&gt;&lt;/FQL&gt;&lt;FQL&gt;&lt;Q&gt;ZS-FDS^FG_PRICE(43587)&lt;/Q&gt;&lt;R&gt;1&lt;/R&gt;&lt;C&gt;1&lt;/C&gt;&lt;D xsi:type="xsd:double"&gt;2832&lt;/D&gt;&lt;/FQL&gt;&lt;FQL&gt;&lt;Q&gt;PB-FDS^FG_PRICE(43587)&lt;/Q&gt;&lt;R&gt;1&lt;/R&gt;&lt;C&gt;1&lt;/C&gt;&lt;D xsi:type="xsd:double"&gt;1859&lt;/D&gt;&lt;/FQL&gt;&lt;FQL&gt;&lt;Q&gt;NYGOLD-FDS^FG_PRICE(43587)&lt;/Q&gt;&lt;R&gt;1&lt;/R&gt;&lt;C&gt;1&lt;/C&gt;&lt;D xsi:type="xsd:double"&gt;1269.7&lt;/D&gt;&lt;/FQL&gt;&lt;FQL&gt;&lt;Q&gt;SLVR-FDS^FG_PRICE(43587)&lt;/Q&gt;&lt;R&gt;1&lt;/R&gt;&lt;C&gt;1&lt;/C&gt;&lt;D xsi:type="xsd:double"&gt;14.675&lt;/D&gt;&lt;/FQL&gt;&lt;FQL&gt;&lt;Q&gt;AUDUSD^FG_PRICE(43587)&lt;/Q&gt;&lt;R&gt;1&lt;/R&gt;&lt;C&gt;1&lt;/C&gt;&lt;D xsi:type="xsd:double"&gt;0.70015&lt;/D&gt;&lt;/FQL&gt;&lt;FQL&gt;&lt;Q&gt;CA-FDS^FG_PRICE(43588)&lt;/Q&gt;&lt;R&gt;1&lt;/R&gt;&lt;C&gt;1&lt;/C&gt;&lt;D xsi:type="xsd:double"&gt;6180&lt;/D&gt;&lt;/FQL&gt;&lt;FQL&gt;&lt;Q&gt;ZS-FDS^FG_PRICE(43588)&lt;/Q&gt;&lt;R&gt;1&lt;/R&gt;&lt;C&gt;1&lt;/C&gt;&lt;D xsi:type="xsd:double"&gt;2867&lt;/D&gt;&lt;/FQL&gt;&lt;FQL&gt;&lt;Q&gt;PB-FDS^FG_PRICE(43588)&lt;/Q&gt;&lt;R&gt;1&lt;/R&gt;&lt;C&gt;1&lt;/C&gt;&lt;D xsi:type="xsd:double"&gt;1880&lt;/D&gt;&lt;/FQL&gt;&lt;FQL&gt;&lt;Q&gt;NYGOLD-FDS^FG_PRICE(43588)&lt;/Q&gt;&lt;R&gt;1&lt;/R&gt;&lt;C&gt;1&lt;/C&gt;&lt;D xsi:type="xsd:double"&gt;1279.2&lt;/D&gt;&lt;/FQL&gt;&lt;FQL&gt;&lt;Q&gt;SLVR-FDS^FG_PRICE(43588)&lt;/Q&gt;&lt;R&gt;1&lt;/R&gt;&lt;C&gt;1&lt;/C&gt;&lt;D xsi:type="xsd:double"&gt;14.655&lt;/D&gt;&lt;/FQL&gt;&lt;FQL&gt;&lt;Q&gt;AUDUSD^FG_PRICE(43588)&lt;/Q&gt;&lt;R&gt;1&lt;/R&gt;&lt;C&gt;1&lt;/C&gt;&lt;D xsi:type="xsd:double"&gt;0.70185&lt;/D&gt;&lt;/FQL&gt;&lt;FQL&gt;&lt;Q&gt;CA-FDS^FG_PRICE(43591)&lt;/Q&gt;&lt;R&gt;1&lt;/R&gt;&lt;C&gt;1&lt;/C&gt;&lt;D xsi:type="xsd:double"&gt;6180&lt;/D&gt;&lt;/FQL&gt;&lt;FQL&gt;&lt;Q&gt;ZS-FDS^FG_PRICE(43591)&lt;/Q&gt;&lt;R&gt;1&lt;/R&gt;&lt;C&gt;1&lt;/C&gt;&lt;D xsi:type="xsd:double"&gt;2867&lt;/D&gt;&lt;/FQL&gt;&lt;FQL&gt;&lt;Q&gt;PB-FDS^FG_PRICE(43591)&lt;/Q&gt;&lt;R&gt;1&lt;/R&gt;&lt;C&gt;1&lt;/C&gt;&lt;D xsi:type="xsd:double"&gt;1880&lt;/D&gt;&lt;/FQL&gt;&lt;FQL&gt;&lt;Q&gt;NYGOLD-FDS^FG_PRICE(43591)&lt;/Q&gt;&lt;R&gt;1&lt;/R&gt;&lt;C&gt;1&lt;/C&gt;&lt;D xsi:type="xsd:double"&gt;1281.7&lt;/D&gt;&lt;/FQL&gt;&lt;FQL&gt;&lt;Q&gt;SLVR-FDS^FG_PRICE(43591)&lt;/Q&gt;&lt;R&gt;1&lt;/R&gt;&lt;C&gt;1&lt;/C&gt;&lt;D xsi:type="xsd:double"&gt;14.655&lt;/D&gt;&lt;/FQL&gt;&lt;FQL&gt;&lt;Q&gt;AUDUSD^FG_PRICE(43591)&lt;/Q&gt;&lt;R&gt;1&lt;/R&gt;&lt;C&gt;1&lt;/C&gt;&lt;D xsi:type="xsd:double"&gt;0.69965&lt;/D&gt;&lt;/FQL&gt;&lt;FQL&gt;&lt;Q&gt;CA-FDS^FG_PRICE(43592)&lt;/Q&gt;&lt;R&gt;1&lt;/R&gt;&lt;C&gt;1&lt;/C&gt;&lt;D xsi:type="xsd:double"&gt;6174&lt;/D&gt;&lt;/FQL&gt;&lt;FQL&gt;&lt;Q&gt;ZS-FDS^FG_PRICE(43592)&lt;/Q&gt;&lt;R&gt;1&lt;/R&gt;&lt;C&gt;1&lt;/C&gt;&lt;D xsi:type="xsd:double"&gt;2835&lt;/D&gt;&lt;/FQL&gt;&lt;FQL&gt;&lt;Q&gt;PB-FDS^FG_PRICE(43592)&lt;/Q&gt;&lt;R&gt;1&lt;/R&gt;&lt;C&gt;1&lt;/C&gt;&lt;D xsi:type="xsd:double"&gt;1867&lt;/D&gt;&lt;/FQL&gt;&lt;FQL&gt;&lt;Q&gt;NYGOLD-FDS^FG_PRICE(43592)&lt;/Q&gt;&lt;R&gt;1&lt;/R&gt;&lt;C&gt;1&lt;/C&gt;&lt;D xsi:type="xsd:double"&gt;1283.5&lt;/D&gt;&lt;/FQL&gt;&lt;FQL&gt;&lt;Q&gt;SLVR-FDS^FG_PRICE(43592)&lt;/Q&gt;&lt;R&gt;1&lt;/R&gt;&lt;C&gt;1&lt;/C&gt;&lt;D xsi:type="xsd:double"&gt;14.83&lt;/D&gt;&lt;/FQL&gt;&lt;FQL&gt;&lt;Q&gt;AUDUSD^FG_PRICE(43592)&lt;/Q&gt;&lt;R&gt;1&lt;/R&gt;&lt;C&gt;1&lt;/C&gt;&lt;D xsi:type="xsd:double"&gt;0.70075&lt;/D&gt;&lt;/FQL&gt;&lt;FQL&gt;&lt;Q&gt;CA-FDS^FG_PRICE(43593)&lt;/Q&gt;&lt;R&gt;1&lt;/R&gt;&lt;C&gt;1&lt;/C&gt;&lt;D xsi:type="xsd:double"&gt;6103&lt;/D&gt;&lt;/FQL&gt;&lt;FQL&gt;&lt;Q&gt;ZS-FDS^FG_PRICE(43593)&lt;/Q&gt;&lt;R&gt;1&lt;/R&gt;&lt;C&gt;1&lt;/C&gt;&lt;D xsi:type="xsd:double"&gt;2764&lt;/D&gt;&lt;/FQL&gt;&lt;FQL&gt;&lt;Q&gt;PB-FDS^FG_PRICE(43593)&lt;/Q&gt;&lt;R&gt;1&lt;/R&gt;&lt;C&gt;1&lt;/C&gt;&lt;D xsi:type="xsd:double"&gt;1860&lt;/D&gt;&lt;/FQL&gt;&lt;FQL&gt;&lt;Q&gt;NYGOLD-FDS^FG_PRICE(43593)&lt;/Q&gt;&lt;R&gt;1&lt;/R&gt;&lt;C&gt;1&lt;/C&gt;&lt;D xsi:type="xsd:double"&gt;1279.4&lt;/D&gt;&lt;/FQL&gt;&lt;FQL&gt;&lt;Q&gt;SLVR-FDS^FG_PRICE(43593)&lt;/Q&gt;&lt;R&gt;1&lt;/R&gt;&lt;C&gt;1&lt;/C&gt;&lt;D xsi:type="xsd:double"&gt;14.93&lt;/D&gt;&lt;/FQL&gt;&lt;FQL&gt;&lt;Q&gt;AUDUSD^FG_PRICE(43593)&lt;/Q&gt;&lt;R&gt;1&lt;/R&gt;&lt;C&gt;1&lt;/C&gt;&lt;D xsi:type="xsd:double"&gt;0.70085&lt;/D&gt;&lt;/FQL&gt;&lt;FQL&gt;&lt;Q&gt;CA-FDS^FG_PRICE(43594)&lt;/Q&gt;&lt;R&gt;1&lt;/R&gt;&lt;C&gt;1&lt;/C&gt;&lt;D xsi:type="xsd:double"&gt;6112&lt;/D&gt;&lt;/FQL&gt;&lt;FQL&gt;&lt;Q&gt;ZS-FDS^FG_PRICE(43594)&lt;/Q&gt;&lt;R&gt;1&lt;/R&gt;&lt;C&gt;1&lt;/C&gt;&lt;D xsi:type="xsd:double"&gt;2725&lt;/D&gt;&lt;/FQL&gt;&lt;FQL&gt;&lt;Q&gt;PB-FDS^FG_PRICE(43594)&lt;/Q&gt;&lt;R&gt;1&lt;/R&gt;&lt;C&gt;1&lt;/C&gt;&lt;D xsi:type="xsd:double"&gt;1855&lt;/D&gt;&lt;/FQL&gt;&lt;FQL&gt;&lt;Q&gt;NYGOLD-FDS^FG_PRICE(43594)&lt;/Q&gt;&lt;R&gt;1&lt;/R&gt;&lt;C&gt;1&lt;/C&gt;&lt;D xsi:type="xsd:double"&gt;1283.5&lt;/D&gt;&lt;/FQL&gt;&lt;FQL&gt;&lt;Q&gt;SLVR-FDS^FG_PRICE(43594)&lt;/Q&gt;&lt;R&gt;1&lt;/R&gt;&lt;C&gt;1&lt;/C&gt;&lt;D xsi:type="xsd:double"&gt;14.82&lt;/D&gt;&lt;/FQL&gt;&lt;FQL&gt;&lt;Q&gt;AUDUSD^FG_PRICE(43594)&lt;/Q&gt;&lt;R&gt;1&lt;/R&gt;&lt;C&gt;1&lt;/C&gt;&lt;D xsi:type="xsd:double"&gt;0.69765&lt;/D&gt;&lt;/FQL&gt;&lt;FQL&gt;&lt;Q&gt;CA-FDS^FG_PRICE(43595)&lt;/Q&gt;&lt;R&gt;1&lt;/R&gt;&lt;C&gt;1&lt;/C&gt;&lt;D xsi:type="xsd:double"&gt;6135.5&lt;/D&gt;&lt;/FQL&gt;&lt;FQL&gt;&lt;Q&gt;ZS-FDS^FG_PRICE(43595)&lt;/Q&gt;&lt;R&gt;1&lt;/R&gt;&lt;C&gt;1&lt;/C&gt;&lt;D xsi:type="xsd:double"&gt;2751&lt;/D&gt;&lt;/FQL&gt;&lt;FQL&gt;&lt;Q&gt;PB-FDS^FG_PRICE(43595)&lt;/Q&gt;&lt;R&gt;1&lt;/R&gt;&lt;C&gt;1&lt;/C&gt;&lt;D xsi:type="xsd:double"&gt;1823&lt;/D&gt;&lt;/FQL&gt;&lt;FQL&gt;&lt;Q&gt;NYGOLD-FDS^FG_PRICE(43595)&lt;/Q&gt;&lt;R&gt;1&lt;/R&gt;&lt;C&gt;1&lt;/C&gt;&lt;D xsi:type="xsd:double"&gt;1285.7&lt;/D&gt;&lt;/FQL&gt;&lt;FQL&gt;&lt;Q&gt;SLVR-FDS^FG_PRICE(43595)&lt;/Q&gt;&lt;R&gt;1&lt;/R&gt;&lt;C&gt;1&lt;/C&gt;&lt;D xsi:type="xsd:double"&gt;14.795&lt;/D&gt;&lt;/FQL&gt;&lt;FQL&gt;&lt;Q&gt;AUDUSD^FG_PRICE(43595)&lt;/Q&gt;&lt;R&gt;1&lt;/R&gt;&lt;C&gt;1&lt;/C&gt;&lt;D xsi:type="xsd:double"&gt;0.69955003&lt;/D&gt;&lt;/FQL&gt;&lt;FQL&gt;&lt;Q&gt;CA-FDS^FG_PRICE(43598)&lt;/Q&gt;&lt;R&gt;1&lt;/R&gt;&lt;C&gt;1&lt;/C&gt;&lt;D xsi:type="xsd:double"&gt;6042.5&lt;/D&gt;&lt;/FQL&gt;&lt;FQL&gt;&lt;Q&gt;ZS-FDS^FG_PRICE(43598)&lt;/Q&gt;&lt;R&gt;1&lt;/R&gt;&lt;C&gt;1&lt;/C&gt;&lt;D xsi:type="xsd:double"&gt;2719.5&lt;/D&gt;&lt;/FQL&gt;&lt;FQL&gt;&lt;Q&gt;PB-FDS^FG_PRICE(43598)&lt;/Q&gt;&lt;R&gt;1&lt;/R&gt;&lt;C&gt;1&lt;/C&gt;&lt;D xsi:type="xsd:double"&gt;1785&lt;/D&gt;&lt;/FQL&gt;&lt;FQL&gt;&lt;Q&gt;NYGOLD-FDS^FG_PRICE(43598)&lt;/Q&gt;&lt;R&gt;1&lt;/R&gt;&lt;C&gt;1&lt;/C&gt;&lt;D xsi:type="xsd:double"&gt;1300.1&lt;/D&gt;&lt;/FQL&gt;&lt;FQL&gt;&lt;Q&gt;SLVR-FDS^FG_PRICE(43598)&lt;/Q&gt;&lt;R&gt;1&lt;/R&gt;&lt;C&gt;1&lt;/C&gt;&lt;D xsi:type="xsd:double"&gt;14.66&lt;/D&gt;&lt;/FQL&gt;&lt;FQL&gt;&lt;Q&gt;AUDUSD^FG_PRICE(43598)&lt;/Q&gt;&lt;R&gt;1&lt;/R&gt;&lt;C&gt;1&lt;/C&gt;&lt;D xsi:type="xsd:double"&gt;0.69555&lt;/D&gt;&lt;/FQL&gt;&lt;FQL&gt;&lt;Q&gt;CA-FDS^FG_PRICE(43599)&lt;/Q&gt;&lt;R&gt;1&lt;/R&gt;&lt;C&gt;1&lt;/C&gt;&lt;D xsi:type="xsd:double"&gt;6007&lt;/D&gt;&lt;/FQL&gt;&lt;FQL&gt;&lt;Q&gt;ZS-FDS^FG_PRICE(43599)&lt;/Q&gt;&lt;R&gt;1&lt;/R&gt;&lt;C&gt;1&lt;/C&gt;&lt;D xsi:type="xsd:double"&gt;2715&lt;/D&gt;&lt;/FQL&gt;&lt;FQL&gt;&lt;Q&gt;PB-FDS^FG_PRICE(43599)&lt;/Q&gt;&lt;R&gt;1&lt;/R&gt;&lt;C&gt;1&lt;/C&gt;&lt;D xsi:type="xsd:double"&gt;1768&lt;/D&gt;&lt;/FQL&gt;&lt;FQL&gt;&lt;Q&gt;NYGOLD-FDS^FG_PRICE(43599)&lt;/Q&gt;&lt;R&gt;1&lt;/R&gt;&lt;C&gt;1&lt;/C&gt;&lt;D xsi:type="xsd:double"&gt;1294.7&lt;/D&gt;&lt;/FQL&gt;&lt;FQL&gt;&lt;Q&gt;SLVR-FDS^FG_PRICE(43599)&lt;/Q&gt;&lt;R&gt;1&lt;/R&gt;&lt;C&gt;1&lt;/C&gt;&lt;D xsi:type="xsd:double"&gt;14.755&lt;/D&gt;&lt;/FQL&gt;&lt;FQL&gt;&lt;Q&gt;AUDUSD^FG_PRICE(43599)&lt;/Q&gt;&lt;R&gt;1&lt;/R&gt;&lt;C&gt;1&lt;/C&gt;&lt;D xsi:type="xsd:double"&gt;0.69445&lt;/D&gt;&lt;/FQL&gt;&lt;FQL&gt;&lt;Q&gt;CA-FDS^FG_PRICE(43600)&lt;/Q&gt;&lt;R&gt;1&lt;/R&gt;&lt;C&gt;1&lt;/C&gt;&lt;D xsi:type="xsd:double"&gt;6002&lt;/D&gt;&lt;/FQL&gt;&lt;FQL&gt;&lt;Q&gt;ZS-FDS^FG_PRICE(43600)&lt;/Q&gt;&lt;R&gt;1&lt;/R&gt;&lt;C&gt;1&lt;/C&gt;&lt;D xsi:type="xsd:double"&gt;2730&lt;/D&gt;&lt;/FQL&gt;&lt;FQL&gt;&lt;Q&gt;PB-FDS^FG_PRICE(43600)&lt;/Q&gt;&lt;R&gt;1&lt;/R&gt;&lt;C&gt;1&lt;/C&gt;&lt;D xsi:type="xsd:double"&gt;1780&lt;/D&gt;&lt;/FQL&gt;&lt;FQL&gt;&lt;Q&gt;NYGOLD-FDS^FG_PRICE(43600)&lt;/Q&gt;&lt;R&gt;1&lt;/R&gt;&lt;C&gt;1&lt;/C&gt;&lt;D xsi:type="xsd:double"&gt;1296.3&lt;/D&gt;&lt;/FQL&gt;&lt;FQL&gt;&lt;Q&gt;SLVR-FDS^FG_PRICE(43600)&lt;/Q&gt;&lt;R&gt;1&lt;/R&gt;&lt;C&gt;1&lt;/C&gt;&lt;D xsi:type="xsd:double"&gt;14.815&lt;/D&gt;&lt;/FQL&gt;&lt;FQL&gt;&lt;Q&gt;AUDUSD^FG_PRICE(43600)&lt;/Q&gt;&lt;R&gt;1&lt;/R&gt;&lt;C&gt;1&lt;/C&gt;&lt;D xsi:type="xsd:double"&gt;0</t>
        </r>
      </text>
    </comment>
    <comment ref="A7" authorId="0" shapeId="0" xr:uid="{00000000-0006-0000-0000-000007000000}">
      <text>
        <r>
          <rPr>
            <b/>
            <sz val="9"/>
            <color indexed="81"/>
            <rFont val="Tahoma"/>
            <family val="2"/>
          </rPr>
          <t>.69315&lt;/D&gt;&lt;/FQL&gt;&lt;FQL&gt;&lt;Q&gt;CA-FDS^FG_PRICE(43601)&lt;/Q&gt;&lt;R&gt;1&lt;/R&gt;&lt;C&gt;1&lt;/C&gt;&lt;D xsi:type="xsd:double"&gt;6089&lt;/D&gt;&lt;/FQL&gt;&lt;FQL&gt;&lt;Q&gt;ZS-FDS^FG_PRICE(43601)&lt;/Q&gt;&lt;R&gt;1&lt;/R&gt;&lt;C&gt;1&lt;/C&gt;&lt;D xsi:type="xsd:double"&gt;2781&lt;/D&gt;&lt;/FQL&gt;&lt;FQL&gt;&lt;Q&gt;PB-FDS^FG_PRICE(43601)&lt;/Q&gt;&lt;R&gt;1&lt;/R&gt;&lt;C&gt;1&lt;/C&gt;&lt;D xsi:type="xsd:double"&gt;1826&lt;/D&gt;&lt;/FQL&gt;&lt;FQL&gt;&lt;Q&gt;NYGOLD-FDS^FG_PRICE(43601)&lt;/Q&gt;&lt;R&gt;1&lt;/R&gt;&lt;C&gt;1&lt;/C&gt;&lt;D xsi:type="xsd:double"&gt;1285&lt;/D&gt;&lt;/FQL&gt;&lt;FQL&gt;&lt;Q&gt;SLVR-FDS^FG_PRICE(43601)&lt;/Q&gt;&lt;R&gt;1&lt;/R&gt;&lt;C&gt;1&lt;/C&gt;&lt;D xsi:type="xsd:double"&gt;14.795&lt;/D&gt;&lt;/FQL&gt;&lt;FQL&gt;&lt;Q&gt;AUDUSD^FG_PRICE(43601)&lt;/Q&gt;&lt;R&gt;1&lt;/R&gt;&lt;C&gt;1&lt;/C&gt;&lt;D xsi:type="xsd:double"&gt;0.69054997&lt;/D&gt;&lt;/FQL&gt;&lt;FQL&gt;&lt;Q&gt;CA-FDS^FG_PRICE(43602)&lt;/Q&gt;&lt;R&gt;1&lt;/R&gt;&lt;C&gt;1&lt;/C&gt;&lt;D xsi:type="xsd:double"&gt;6025&lt;/D&gt;&lt;/FQL&gt;&lt;FQL&gt;&lt;Q&gt;ZS-FDS^FG_PRICE(43602)&lt;/Q&gt;&lt;R&gt;1&lt;/R&gt;&lt;C&gt;1&lt;/C&gt;&lt;D xsi:type="xsd:double"&gt;2755&lt;/D&gt;&lt;/FQL&gt;&lt;FQL&gt;&lt;Q&gt;PB-FDS^FG_PRICE(43602)&lt;/Q&gt;&lt;R&gt;1&lt;/R&gt;&lt;C&gt;1&lt;/C&gt;&lt;D xsi:type="xsd:double"&gt;1809&lt;/D&gt;&lt;/FQL&gt;&lt;FQL&gt;&lt;Q&gt;NYGOLD-FDS^FG_PRICE(43602)&lt;/Q&gt;&lt;R&gt;1&lt;/R&gt;&lt;C&gt;1&lt;/C&gt;&lt;D xsi:type="xsd:double"&gt;1274.5&lt;/D&gt;&lt;/FQL&gt;&lt;FQL&gt;&lt;Q&gt;SLVR-FDS^FG_PRICE(43602)&lt;/Q&gt;&lt;R&gt;1&lt;/R&gt;&lt;C&gt;1&lt;/C&gt;&lt;D xsi:type="xsd:double"&gt;14.48&lt;/D&gt;&lt;/FQL&gt;&lt;FQL&gt;&lt;Q&gt;AUDUSD^FG_PRICE(43602)&lt;/Q&gt;&lt;R&gt;1&lt;/R&gt;&lt;C&gt;1&lt;/C&gt;&lt;D xsi:type="xsd:double"&gt;0.68775004&lt;/D&gt;&lt;/FQL&gt;&lt;FQL&gt;&lt;Q&gt;CA-FDS^FG_PRICE(43605)&lt;/Q&gt;&lt;R&gt;1&lt;/R&gt;&lt;C&gt;1&lt;/C&gt;&lt;D xsi:type="xsd:double"&gt;5985&lt;/D&gt;&lt;/FQL&gt;&lt;FQL&gt;&lt;Q&gt;ZS-FDS^FG_PRICE(43605)&lt;/Q&gt;&lt;R&gt;1&lt;/R&gt;&lt;C&gt;1&lt;/C&gt;&lt;D xsi:type="xsd:double"&gt;2705&lt;/D&gt;&lt;/FQL&gt;&lt;FQL&gt;&lt;Q&gt;PB-FDS^FG_PRICE(43605)&lt;/Q&gt;&lt;R&gt;1&lt;/R&gt;&lt;C&gt;1&lt;/C&gt;&lt;D xsi:type="xsd:double"&gt;1797&lt;/D&gt;&lt;/FQL&gt;&lt;FQL&gt;&lt;Q&gt;NYGOLD-FDS^FG_PRICE(43605)&lt;/Q&gt;&lt;R&gt;1&lt;/R&gt;&lt;C&gt;1&lt;/C&gt;&lt;D xsi:type="xsd:double"&gt;1276.1&lt;/D&gt;&lt;/FQL&gt;&lt;FQL&gt;&lt;Q&gt;SLVR-FDS^FG_PRICE(43605)&lt;/Q&gt;&lt;R&gt;1&lt;/R&gt;&lt;C&gt;1&lt;/C&gt;&lt;D xsi:type="xsd:double"&gt;14.415&lt;/D&gt;&lt;/FQL&gt;&lt;FQL&gt;&lt;Q&gt;AUDUSD^FG_PRICE(43605)&lt;/Q&gt;&lt;R&gt;1&lt;/R&gt;&lt;C&gt;1&lt;/C&gt;&lt;D xsi:type="xsd:double"&gt;0.69135&lt;/D&gt;&lt;/FQL&gt;&lt;FQL&gt;&lt;Q&gt;CA-FDS^FG_PRICE(43606)&lt;/Q&gt;&lt;R&gt;1&lt;/R&gt;&lt;C&gt;1&lt;/C&gt;&lt;D xsi:type="xsd:double"&gt;6004&lt;/D&gt;&lt;/FQL&gt;&lt;FQL&gt;&lt;Q&gt;ZS-FDS^FG_PRICE(43606)&lt;/Q&gt;&lt;R&gt;1&lt;/R&gt;&lt;C&gt;1&lt;/C&gt;&lt;D xsi:type="xsd:double"&gt;2723&lt;/D&gt;&lt;/FQL&gt;&lt;FQL&gt;&lt;Q&gt;PB-FDS^FG_PRICE(43606)&lt;/Q&gt;&lt;R&gt;1&lt;/R&gt;&lt;C&gt;1&lt;/C&gt;&lt;D xsi:type="xsd:double"&gt;1795.5&lt;/D&gt;&lt;/FQL&gt;&lt;FQL&gt;&lt;Q&gt;NYGOLD-FDS^FG_PRICE(43606)&lt;/Q&gt;&lt;R&gt;1&lt;/R&gt;&lt;C&gt;1&lt;/C&gt;&lt;D xsi:type="xsd:double"&gt;1272&lt;/D&gt;&lt;/FQL&gt;&lt;FQL&gt;&lt;Q&gt;SLVR-FDS^FG_PRICE(43606)&lt;/Q&gt;&lt;R&gt;1&lt;/R&gt;&lt;C&gt;1&lt;/C&gt;&lt;D xsi:type="xsd:double"&gt;14.43&lt;/D&gt;&lt;/FQL&gt;&lt;FQL&gt;&lt;Q&gt;AUDUSD^FG_PRICE(43606)&lt;/Q&gt;&lt;R&gt;1&lt;/R&gt;&lt;C&gt;1&lt;/C&gt;&lt;D xsi:type="xsd:double"&gt;0.68834996&lt;/D&gt;&lt;/FQL&gt;&lt;FQL&gt;&lt;Q&gt;CA-FDS^FG_PRICE(43607)&lt;/Q&gt;&lt;R&gt;1&lt;/R&gt;&lt;C&gt;1&lt;/C&gt;&lt;D xsi:type="xsd:double"&gt;5920&lt;/D&gt;&lt;/FQL&gt;&lt;FQL&gt;&lt;Q&gt;ZS-FDS^FG_PRICE(43607)&lt;/Q&gt;&lt;R&gt;1&lt;/R&gt;&lt;C&gt;1&lt;/C&gt;&lt;D xsi:type="xsd:double"&gt;2713&lt;/D&gt;&lt;/FQL&gt;&lt;FQL&gt;&lt;Q&gt;PB-FDS^FG_PRICE(43607)&lt;/Q&gt;&lt;R&gt;1&lt;/R&gt;&lt;C&gt;1&lt;/C&gt;&lt;D xsi:type="xsd:double"&gt;1787&lt;/D&gt;&lt;/FQL&gt;&lt;FQL&gt;&lt;Q&gt;NYGOLD-FDS^FG_PRICE(43607)&lt;/Q&gt;&lt;R&gt;1&lt;/R&gt;&lt;C&gt;1&lt;/C&gt;&lt;D xsi:type="xsd:double"&gt;1273.6&lt;/D&gt;&lt;/FQL&gt;&lt;FQL&gt;&lt;Q&gt;SLVR-FDS^FG_PRICE(43607)&lt;/Q&gt;&lt;R&gt;1&lt;/R&gt;&lt;C&gt;1&lt;/C&gt;&lt;D xsi:type="xsd:double"&gt;14.435&lt;/D&gt;&lt;/FQL&gt;&lt;FQL&gt;&lt;Q&gt;AUDUSD^FG_PRICE(43607)&lt;/Q&gt;&lt;R&gt;1&lt;/R&gt;&lt;C&gt;1&lt;/C&gt;&lt;D xsi:type="xsd:double"&gt;0.68755&lt;/D&gt;&lt;/FQL&gt;&lt;FQL&gt;&lt;Q&gt;CA-FDS^FG_PRICE(43608)&lt;/Q&gt;&lt;R&gt;1&lt;/R&gt;&lt;C&gt;1&lt;/C&gt;&lt;D xsi:type="xsd:double"&gt;5860&lt;/D&gt;&lt;/FQL&gt;&lt;FQL&gt;&lt;Q&gt;ZS-FDS^FG_PRICE(43608)&lt;/Q&gt;&lt;R&gt;1&lt;/R&gt;&lt;C&gt;1&lt;/C&gt;&lt;D xsi:type="xsd:double"&gt;2668&lt;/D&gt;&lt;/FQL&gt;&lt;FQL&gt;&lt;Q&gt;PB-FDS^FG_PRICE(43608)&lt;/Q&gt;&lt;R&gt;1&lt;/R&gt;&lt;C&gt;1&lt;/C&gt;&lt;D xsi:type="xsd:double"&gt;1781&lt;/D&gt;&lt;/FQL&gt;&lt;FQL&gt;&lt;Q&gt;NYGOLD-FDS^FG_PRICE(43608)&lt;/Q&gt;&lt;R&gt;1&lt;/R&gt;&lt;C&gt;1&lt;/C&gt;&lt;D xsi:type="xsd:double"&gt;1284.8&lt;/D&gt;&lt;/FQL&gt;&lt;FQL&gt;&lt;Q&gt;SLVR-FDS^FG_PRICE(43608)&lt;/Q&gt;&lt;R&gt;1&lt;/R&gt;&lt;C&gt;1&lt;/C&gt;&lt;D xsi:type="xsd:double"&gt;14.48&lt;/D&gt;&lt;/FQL&gt;&lt;FQL&gt;&lt;Q&gt;AUDUSD^FG_PRICE(43608)&lt;/Q&gt;&lt;R&gt;1&lt;/R&gt;&lt;C&gt;1&lt;/C&gt;&lt;D xsi:type="xsd:double"&gt;0.68875&lt;/D&gt;&lt;/FQL&gt;&lt;FQL&gt;&lt;Q&gt;CA-FDS^FG_PRICE(43609)&lt;/Q&gt;&lt;R&gt;1&lt;/R&gt;&lt;C&gt;1&lt;/C&gt;&lt;D xsi:type="xsd:double"&gt;5919&lt;/D&gt;&lt;/FQL&gt;&lt;FQL&gt;&lt;Q&gt;ZS-FDS^FG_PRICE(43609)&lt;/Q&gt;&lt;R&gt;1&lt;/R&gt;&lt;C&gt;1&lt;/C&gt;&lt;D xsi:type="xsd:double"&gt;2705&lt;/D&gt;&lt;/FQL&gt;&lt;FQL&gt;&lt;Q&gt;PB-FDS^FG_PRICE(43609)&lt;/Q&gt;&lt;R&gt;1&lt;/R&gt;&lt;C&gt;1&lt;/C&gt;&lt;D xsi:type="xsd:double"&gt;1816.5&lt;/D&gt;&lt;/FQL&gt;&lt;FQL&gt;&lt;Q&gt;NYGOLD-FDS^FG_PRICE(43609)&lt;/Q&gt;&lt;R&gt;1&lt;/R&gt;&lt;C&gt;1&lt;/C&gt;&lt;D xsi:type="xsd:double"&gt;1283&lt;/D&gt;&lt;/FQL&gt;&lt;FQL&gt;&lt;Q&gt;SLVR-FDS^FG_PRICE(43609)&lt;/Q&gt;&lt;R&gt;1&lt;/R&gt;&lt;C&gt;1&lt;/C&gt;&lt;D xsi:type="xsd:double"&gt;14.55&lt;/D&gt;&lt;/FQL&gt;&lt;FQL&gt;&lt;Q&gt;AUDUSD^FG_PRICE(43609)&lt;/Q&gt;&lt;R&gt;1&lt;/R&gt;&lt;C&gt;1&lt;/C&gt;&lt;D xsi:type="xsd:double"&gt;0.69155&lt;/D&gt;&lt;/FQL&gt;&lt;FQL&gt;&lt;Q&gt;CA-FDS^FG_PRICE(43612)&lt;/Q&gt;&lt;R&gt;1&lt;/R&gt;&lt;C&gt;1&lt;/C&gt;&lt;D xsi:type="xsd:double"&gt;5919&lt;/D&gt;&lt;/FQL&gt;&lt;FQL&gt;&lt;Q&gt;ZS-FDS^FG_PRICE(43612)&lt;/Q&gt;&lt;R&gt;1&lt;/R&gt;&lt;C&gt;1&lt;/C&gt;&lt;D xsi:type="xsd:double"&gt;2705&lt;/D&gt;&lt;/FQL&gt;&lt;FQL&gt;&lt;Q&gt;PB-FDS^FG_PRICE(43612)&lt;/Q&gt;&lt;R&gt;1&lt;/R&gt;&lt;C&gt;1&lt;/C&gt;&lt;D xsi:type="xsd:double"&gt;1816.5&lt;/D&gt;&lt;/FQL&gt;&lt;FQL&gt;&lt;Q&gt;NYGOLD-FDS^FG_PRICE(43612)&lt;/Q&gt;&lt;R&gt;1&lt;/R&gt;&lt;C&gt;1&lt;/C&gt;&lt;D xsi:type="xsd:double"&gt;1283&lt;/D&gt;&lt;/FQL&gt;&lt;FQL&gt;&lt;Q&gt;SLVR-FDS^FG_PRICE(43612)&lt;/Q&gt;&lt;R&gt;1&lt;/R&gt;&lt;C&gt;1&lt;/C&gt;&lt;D xsi:type="xsd:double"&gt;14.55&lt;/D&gt;&lt;/FQL&gt;&lt;FQL&gt;&lt;Q&gt;AUDUSD^FG_PRICE(43612)&lt;/Q&gt;&lt;R&gt;1&lt;/R&gt;&lt;C&gt;1&lt;/C&gt;&lt;D xsi:type="xsd:double"&gt;0.6916&lt;/D&gt;&lt;/FQL&gt;&lt;FQL&gt;&lt;Q&gt;CA-FDS^FG_PRICE(43613)&lt;/Q&gt;&lt;R&gt;1&lt;/R&gt;&lt;C&gt;1&lt;/C&gt;&lt;D xsi:type="xsd:double"&gt;5956.5&lt;/D&gt;&lt;/FQL&gt;&lt;FQL&gt;&lt;Q&gt;ZS-FDS^FG_PRICE(43613)&lt;/Q&gt;&lt;R&gt;1&lt;/R&gt;&lt;C&gt;1&lt;/C&gt;&lt;D xsi:type="xsd:double"&gt;2738&lt;/D&gt;&lt;/FQL&gt;&lt;FQL&gt;&lt;Q&gt;PB-FDS^FG_PRICE(43613)&lt;/Q&gt;&lt;R&gt;1&lt;/R&gt;&lt;C&gt;1&lt;/C&gt;&lt;D xsi:type="xsd:double"&gt;1809&lt;/D&gt;&lt;/FQL&gt;&lt;FQL&gt;&lt;Q&gt;NYGOLD-FDS^FG_PRICE(43613)&lt;/Q&gt;&lt;R&gt;1&lt;/R&gt;&lt;C&gt;1&lt;/C&gt;&lt;D xsi:type="xsd:double"&gt;1276.5&lt;/D&gt;&lt;/FQL&gt;&lt;FQL&gt;&lt;Q&gt;SLVR-FDS^FG_PRICE(43613)&lt;/Q&gt;&lt;R&gt;1&lt;/R&gt;&lt;C&gt;1&lt;/C&gt;&lt;D xsi:type="xsd:double"&gt;14.48&lt;/D&gt;&lt;/FQL&gt;&lt;FQL&gt;&lt;Q&gt;AUDUSD^FG_PRICE(43613)&lt;/Q&gt;&lt;R&gt;1&lt;/R&gt;&lt;C&gt;1&lt;/C&gt;&lt;D xsi:type="xsd:double"&gt;0.69295&lt;/D&gt;&lt;/FQL&gt;&lt;FQL&gt;&lt;Q&gt;CA-FDS^FG_PRICE(43614)&lt;/Q&gt;&lt;R&gt;1&lt;/R&gt;&lt;C&gt;1&lt;/C&gt;&lt;D xsi:type="xsd:double"&gt;5864.5&lt;/D&gt;&lt;/FQL&gt;&lt;FQL&gt;&lt;Q&gt;ZS-FDS^FG_PRICE(43614)&lt;/Q&gt;&lt;R&gt;1&lt;/R&gt;&lt;C&gt;1&lt;/C&gt;&lt;D xsi:type="xsd:double"&gt;2680&lt;/D&gt;&lt;/FQL&gt;&lt;FQL&gt;&lt;Q&gt;PB-FDS^FG_PRICE(43614)&lt;/Q&gt;&lt;R&gt;1&lt;/R&gt;&lt;C&gt;1&lt;/C&gt;&lt;D xsi:type="xsd:double"&gt;1798&lt;/D&gt;&lt;/FQL&gt;&lt;FQL&gt;&lt;Q&gt;NYGOLD-FDS^FG_PRICE(43614)&lt;/Q&gt;&lt;R&gt;1&lt;/R&gt;&lt;C&gt;1&lt;/C&gt;&lt;D xsi:type="xsd:double"&gt;1280.6&lt;/D&gt;&lt;/FQL&gt;&lt;FQL&gt;&lt;Q&gt;SLVR-FDS^FG_PRICE(43614)&lt;/Q&gt;&lt;R&gt;1&lt;/R&gt;&lt;C&gt;1&lt;/C&gt;&lt;D xsi:type="xsd:double"&gt;14.375&lt;/D&gt;&lt;/FQL&gt;&lt;FQL&gt;&lt;Q&gt;AUDUSD^FG_PRICE(43614)&lt;/Q&gt;&lt;R&gt;1&lt;/R&gt;&lt;C&gt;1&lt;/C&gt;&lt;D xsi:type="xsd:double"&gt;0.691&lt;/D&gt;&lt;/FQL&gt;&lt;FQL&gt;&lt;Q&gt;CA-FDS^FG_PRICE(43615)&lt;/Q&gt;&lt;R&gt;1&lt;/R&gt;&lt;C&gt;1&lt;/C&gt;&lt;D xsi:type="xsd:double"&gt;5823&lt;/D&gt;&lt;/FQL&gt;&lt;FQL&gt;&lt;Q&gt;ZS-FDS^FG_PRICE(43615)&lt;/Q&gt;&lt;R&gt;1&lt;/R&gt;&lt;C&gt;1&lt;/C&gt;&lt;D xsi:type="xsd:double"&gt;2705&lt;/D&gt;&lt;/FQL&gt;&lt;FQL&gt;&lt;Q&gt;PB-FDS^FG_PRICE(43615)&lt;/Q&gt;&lt;R&gt;1&lt;/R&gt;&lt;C&gt;1&lt;/C&gt;&lt;D xsi:type="xsd:double"&gt;1797.5&lt;/D&gt;&lt;/FQL&gt;&lt;FQL&gt;&lt;Q&gt;NYGOLD-FDS^FG_PRICE(43615)&lt;/Q&gt;&lt;R&gt;1&lt;/R&gt;&lt;C&gt;1&lt;/C&gt;&lt;D xsi:type="xsd:double"&gt;1287.1&lt;/D&gt;&lt;/FQL&gt;&lt;FQL&gt;&lt;Q&gt;SLVR-FDS^FG_PRICE(43615)&lt;/Q&gt;&lt;R&gt;1&lt;/R&gt;&lt;C&gt;1&lt;/C&gt;&lt;D xsi:type="xsd:double"&gt;14.4&lt;/D&gt;&lt;/FQL&gt;&lt;FQL&gt;&lt;Q&gt;AUDUSD^FG_PRICE(43615)&lt;/Q&gt;&lt;R&gt;1&lt;/R&gt;&lt;C&gt;1&lt;/C&gt;&lt;D xsi:type="xsd:double"&gt;0.69014996&lt;/D&gt;&lt;/FQL&gt;&lt;FQL&gt;&lt;Q&gt;CA-FDS^FG_PRICE(43616)&lt;/Q&gt;&lt;R&gt;1&lt;/R&gt;&lt;C&gt;1&lt;/C&gt;&lt;D xsi:type="xsd:double"&gt;5780.5&lt;/D&gt;&lt;/FQL&gt;&lt;FQL&gt;&lt;Q&gt;ZS-FDS^FG_PRICE(43616)&lt;/Q&gt;&lt;R&gt;1&lt;/R&gt;&lt;C&gt;1&lt;/C&gt;&lt;D xsi:type="xsd:double"&gt;2685&lt;/D&gt;&lt;/FQL&gt;&lt;FQL&gt;&lt;Q&gt;PB-FDS^FG_PRICE(43616)&lt;/Q&gt;&lt;R&gt;1&lt;/R&gt;&lt;C&gt;1&lt;/C&gt;&lt;D xsi:type="xsd:double"&gt;1782.5&lt;/D&gt;&lt;/FQL&gt;&lt;FQL&gt;&lt;Q&gt;NYGOLD-FDS^FG_PRICE(43616)&lt;/Q&gt;&lt;R&gt;1&lt;/R&gt;&lt;C&gt;1&lt;/C&gt;&lt;D xsi:type="xsd:double"&gt;1305.8&lt;/D&gt;&lt;/FQL&gt;&lt;FQL&gt;&lt;Q&gt;SLVR-FDS^FG_PRICE(43616)&lt;/Q&gt;&lt;R&gt;1&lt;/R&gt;&lt;C&gt;1&lt;/C&gt;&lt;D xsi:type="xsd:double"&gt;14.48&lt;/D&gt;&lt;/FQL&gt;&lt;FQL&gt;&lt;Q&gt;AUDUSD^FG_PRICE(43616)&lt;/Q&gt;&lt;R&gt;1&lt;/R&gt;&lt;C&gt;1&lt;/C&gt;&lt;D xsi:type="xsd:double"&gt;0.69285&lt;/D&gt;&lt;/FQL&gt;&lt;FQL&gt;&lt;Q&gt;CA-FDS^FG_PRICE(43619)&lt;/Q&gt;&lt;R&gt;1&lt;/R&gt;&lt;C&gt;1&lt;/C&gt;&lt;D xsi:type="xsd:double"&gt;5796&lt;/D&gt;&lt;/FQL&gt;&lt;FQL&gt;&lt;Q&gt;ZS-FDS^FG_PRICE(43619)&lt;/Q&gt;&lt;R&gt;1&lt;/R&gt;&lt;C&gt;1&lt;/C&gt;&lt;D xsi:type="xsd:double"&gt;2615.5&lt;/D&gt;&lt;/FQL&gt;&lt;FQL&gt;&lt;Q&gt;PB-FDS^FG_PRICE(43619)&lt;/Q&gt;&lt;R&gt;1&lt;/R&gt;&lt;C&gt;1&lt;/C&gt;&lt;D xsi:type="xsd:double"&gt;1791&lt;/D&gt;&lt;/FQL&gt;&lt;FQL&gt;&lt;Q&gt;NYGOLD-FDS^FG_PRICE(43619)&lt;/Q&gt;&lt;R&gt;1&lt;/R&gt;&lt;C&gt;1&lt;/C&gt;&lt;D xsi:type="xsd:double"&gt;1322.7&lt;/D&gt;&lt;/FQL&gt;&lt;FQL&gt;&lt;Q&gt;SLVR-FDS^FG_PRICE(43619)&lt;/Q&gt;&lt;R&gt;1&lt;/R&gt;&lt;C&gt;1&lt;/C&gt;&lt;D xsi:type="xsd:double"&gt;14.705&lt;/D&gt;&lt;/FQL&gt;&lt;FQL&gt;&lt;Q&gt;AUDUSD^FG_PRICE(43619)&lt;/Q&gt;&lt;R&gt;1&lt;/R&gt;&lt;C&gt;1&lt;/C&gt;&lt;D xsi:type="xsd:double"&gt;0.69555&lt;/D&gt;&lt;/FQL&gt;&lt;FQL&gt;&lt;Q&gt;CA-FDS^FG_PRICE(43620)&lt;/Q&gt;&lt;R&gt;1&lt;/R&gt;&lt;C&gt;1&lt;/C&gt;&lt;D xsi:type="xsd:double"&gt;5804&lt;/D&gt;&lt;/FQL&gt;&lt;FQL&gt;&lt;Q&gt;ZS-FDS^FG_PRICE(43620)&lt;/Q&gt;&lt;R&gt;1&lt;/R&gt;&lt;C&gt;1&lt;/C&gt;&lt;D xsi:type="xsd:double"&gt;2636&lt;/D&gt;&lt;/FQL&gt;&lt;FQL&gt;&lt;Q&gt;PB-FDS^FG_PRICE(43620)&lt;/Q&gt;&lt;R&gt;1&lt;/R&gt;&lt;C&gt;1&lt;/C&gt;&lt;D xsi:type="xsd:double"&gt;1834&lt;/D&gt;&lt;/FQL&gt;&lt;FQL&gt;&lt;Q&gt;NYGOLD-FDS^FG_PRICE(43620)&lt;/Q&gt;&lt;R&gt;1&lt;/R&gt;&lt;C&gt;1&lt;/C&gt;&lt;D xsi:type="xsd:double"&gt;1323.4&lt;/D&gt;&lt;/FQL&gt;&lt;FQL&gt;&lt;Q&gt;SLVR-FDS^FG_PRICE(43620)&lt;/Q&gt;&lt;R&gt;1&lt;/R&gt;&lt;C&gt;1&lt;/C&gt;&lt;D xsi:type="xsd:double"&gt;14.72&lt;/D&gt;&lt;/FQL&gt;&lt;FQL&gt;&lt;Q&gt;AUDUSD^FG_PRICE(43620)&lt;/Q&gt;&lt;R&gt;1&lt;/R&gt;&lt;C&gt;1&lt;/C&gt;&lt;D xsi:type="xsd:double"&gt;0.69785&lt;/D&gt;&lt;/FQL&gt;&lt;FQL&gt;&lt;Q&gt;CA-FDS^FG_PRICE(43621)&lt;/Q&gt;&lt;R&gt;1&lt;/R&gt;&lt;C&gt;1&lt;/C&gt;&lt;D xsi:type="xsd:double"&gt;5832.5&lt;/D&gt;&lt;/FQL&gt;&lt;FQL&gt;&lt;Q&gt;ZS-FDS^FG_PRICE(43621)&lt;/Q&gt;&lt;R&gt;1&lt;/R&gt;&lt;C&gt;1&lt;/C&gt;&lt;D xsi:type="xsd:double"&gt;2605.5&lt;/D&gt;&lt;/FQL&gt;&lt;FQL&gt;&lt;Q&gt;PB-FDS^FG_PRICE(43621)&lt;/Q&gt;&lt;R&gt;1&lt;/R&gt;&lt;C&gt;1&lt;/C&gt;&lt;D xsi:type="xsd:double"&gt;1881.5&lt;/D&gt;&lt;/FQL&gt;&lt;FQL&gt;&lt;Q&gt;NYGOLD-FDS^FG_PRICE(43621)&lt;/Q&gt;&lt;R&gt;1&lt;/R&gt;&lt;C&gt;1&lt;/C&gt;&lt;D xsi:type="xsd:double"&gt;1328.3&lt;/D&gt;&lt;/FQL&gt;&lt;FQL&gt;&lt;Q&gt;SLVR-FDS^FG_PRICE(43621)&lt;/Q&gt;&lt;R&gt;1&lt;/R&gt;&lt;C&gt;1&lt;/C&gt;&lt;D xsi:type="xsd:double"&gt;14.84&lt;/D&gt;&lt;/FQL&gt;&lt;FQL&gt;&lt;Q&gt;AUDUSD^FG_PRICE(43621)&lt;/Q&gt;&lt;R&gt;1&lt;/R&gt;&lt;C&gt;1&lt;/C&gt;&lt;D xsi:type="xsd:double"&gt;0.69855&lt;/D&gt;&lt;/FQL&gt;&lt;FQL&gt;&lt;Q&gt;CA-FDS^FG_PRICE(43622)&lt;/Q&gt;&lt;R&gt;1&lt;/R&gt;&lt;C&gt;1&lt;/C&gt;&lt;D xsi:type="xsd:double"&gt;5805&lt;/D&gt;&lt;/FQL&gt;&lt;FQL&gt;&lt;Q&gt;ZS-FDS^FG_PRICE(43622)&lt;/Q&gt;&lt;R&gt;1&lt;/R&gt;&lt;C&gt;1&lt;/C&gt;&lt;D xsi:type="xsd:double"&gt;2637&lt;/D&gt;&lt;/FQL&gt;&lt;FQL&gt;&lt;Q&gt;PB-FDS^FG_PRICE(43622)&lt;/Q&gt;&lt;R&gt;1&lt;/R&gt;&lt;C&gt;1&lt;/C&gt;&lt;D xsi:type="xsd:double"&gt;1945&lt;/D&gt;&lt;/FQL&gt;&lt;FQL&gt;&lt;Q&gt;NYGOLD-FDS^FG_PRICE(43622)&lt;/Q&gt;&lt;R&gt;1&lt;/R&gt;&lt;C&gt;1&lt;/C&gt;&lt;D xsi:type="xsd:double"&gt;1337.6&lt;/D&gt;&lt;/FQL&gt;&lt;FQL&gt;&lt;Q&gt;SLVR-FDS^FG_PRICE(43622)&lt;/Q&gt;&lt;R&gt;1&lt;/R&gt;&lt;C&gt;1&lt;/C&gt;&lt;D xsi:type="xsd:double"&gt;14.955&lt;/D&gt;&lt;/FQL&gt;&lt;FQL&gt;&lt;Q&gt;AUDUSD^FG_PRICE(43622)&lt;/Q&gt;&lt;R&gt;1&lt;/R&gt;&lt;C&gt;1&lt;/C&gt;&lt;D xsi:type="xsd:double"&gt;0.69805&lt;/D&gt;&lt;/FQL&gt;&lt;FQL&gt;&lt;Q&gt;CA-FDS^FG_PRICE(43623)&lt;/Q&gt;&lt;R&gt;1&lt;/R&gt;&lt;C&gt;1&lt;/C&gt;&lt;D xsi:type="xsd:double"&gt;5770&lt;/D&gt;&lt;/FQL&gt;&lt;FQL&gt;&lt;Q&gt;ZS-FDS^FG_PRICE(43623)&lt;/Q&gt;&lt;R&gt;1&lt;/R&gt;&lt;C&gt;1&lt;/C&gt;&lt;D xsi:type="xsd:double"&gt;2621&lt;/D&gt;&lt;/FQL&gt;&lt;FQL&gt;&lt;Q&gt;PB-FDS^FG_PRICE(43623)&lt;/Q&gt;&lt;R&gt;1&lt;/R&gt;&lt;C&gt;1&lt;/C&gt;&lt;D xsi:type="xsd:double"&gt;1837&lt;/D&gt;&lt;/FQL&gt;&lt;FQL&gt;&lt;Q&gt;NYGOLD-FDS^FG_PRICE(43623)&lt;/Q&gt;&lt;R&gt;1&lt;/R&gt;&lt;C&gt;1&lt;/C&gt;&lt;D xsi:type="xsd:double"&gt;1341.2&lt;/D&gt;&lt;/FQL&gt;&lt;FQL&gt;&lt;Q&gt;SLVR-FDS^FG_PRICE(43623)&lt;/Q&gt;&lt;R&gt;1&lt;/R&gt;&lt;C&gt;1&lt;/C&gt;&lt;D xsi:type="xsd:double"&gt;14.91&lt;/D&gt;&lt;/FQL&gt;&lt;FQL&gt;&lt;Q&gt;AUDUSD^FG_PRICE(43623)&lt;/Q&gt;&lt;R&gt;1&lt;/R&gt;&lt;C&gt;1&lt;/C&gt;&lt;D xsi:type="xsd:double"&gt;0.70135&lt;/D&gt;&lt;/FQL&gt;&lt;FQL&gt;&lt;Q&gt;CA-FDS^FG_PRICE(43626)&lt;/Q&gt;&lt;R&gt;1&lt;/R&gt;&lt;C&gt;1&lt;/C&gt;&lt;D xsi:type="xsd:double"&gt;5788&lt;/D&gt;&lt;/FQL&gt;&lt;FQL&gt;&lt;Q&gt;ZS-FDS^FG_PRICE(43626)&lt;/Q&gt;&lt;R&gt;1&lt;/R&gt;&lt;C&gt;1&lt;/C&gt;&lt;D xsi:type="xsd:double"&gt;2620.5&lt;/D&gt;&lt;/FQL&gt;&lt;FQL&gt;&lt;Q&gt;PB-FDS^FG_PRICE(43626)&lt;/Q&gt;&lt;R&gt;1&lt;/R&gt;&lt;C&gt;1&lt;/C&gt;&lt;D xsi:type="xsd:double"&gt;1888&lt;/D&gt;&lt;/FQL&gt;&lt;FQL&gt;&lt;Q&gt;NYGOLD-FDS^FG_PRICE(43626)&lt;/Q&gt;&lt;R&gt;1&lt;/R&gt;&lt;C&gt;1&lt;/C&gt;&lt;D xsi:type="xsd:double"&gt;1324.7&lt;/D&gt;&lt;/FQL&gt;&lt;FQL&gt;&lt;Q&gt;SLVR-FDS^FG_PRICE(43626)&lt;/Q&gt;&lt;R&gt;1&lt;/R&gt;&lt;C&gt;1&lt;/C&gt;&lt;D xsi:type="xsd:double"&gt;14.745&lt;/D&gt;&lt;/FQL&gt;&lt;FQL&gt;&lt;Q&gt;AUDUSD^FG_PRICE(43626)&lt;/Q&gt;&lt;R&gt;1&lt;/R&gt;&lt;C&gt;1&lt;/C&gt;&lt;D xsi:type="xsd:double"&gt;0.69675&lt;/D&gt;&lt;/FQL&gt;&lt;FQL&gt;&lt;Q&gt;CA-FDS^FG_PRICE(43627)&lt;/Q&gt;&lt;R&gt;1&lt;/R&gt;&lt;C&gt;1&lt;/C&gt;&lt;D xsi:type="xsd:double"&gt;5905&lt;/D&gt;&lt;/FQL&gt;&lt;FQL&gt;&lt;Q&gt;ZS-FDS^FG_PRICE(43627)&lt;/Q&gt;&lt;R&gt;1&lt;/R&gt;&lt;C&gt;1&lt;/C&gt;&lt;D xsi:type="xsd:double"&gt;2670&lt;/D&gt;&lt;/FQL&gt;&lt;FQL&gt;&lt;Q&gt;PB-FDS^FG_PRICE(43627)&lt;/Q&gt;&lt;R&gt;1&lt;/R&gt;&lt;C&gt;1&lt;/C&gt;&lt;D xsi:type="xsd:double"&gt;1949&lt;/D&gt;&lt;/FQL&gt;&lt;FQL&gt;&lt;Q&gt;NYGOLD-FDS^FG_PRICE(43627)&lt;/Q&gt;&lt;R&gt;1&lt;/R&gt;&lt;C&gt;1&lt;/C&gt;&lt;D xsi:type="xsd:double"&gt;1326.4&lt;/D&gt;&lt;/FQL&gt;&lt;FQL&gt;&lt;Q&gt;SLVR-FDS^FG_PRICE(43627)&lt;/Q&gt;&lt;R&gt;1&lt;/R&gt;&lt;C&gt;1&lt;/C&gt;&lt;D xsi:type="xsd:double"&gt;14.695&lt;/D&gt;&lt;/FQL&gt;&lt;FQL&gt;&lt;Q&gt;AUDUSD^FG_PRICE(43627)&lt;/Q&gt;&lt;R&gt;1&lt;/R&gt;&lt;C&gt;1&lt;/C&gt;&lt;D xsi:type="xsd:double"&gt;0.69555&lt;/D&gt;&lt;/FQL&gt;&lt;FQL&gt;&lt;Q&gt;CA-FDS^FG_PRICE(43628)&lt;/Q&gt;&lt;R&gt;1&lt;/R&gt;&lt;C&gt;1&lt;/C&gt;&lt;D xsi:type="xsd:double"&gt;5828.5&lt;/D&gt;&lt;/FQL&gt;&lt;FQL&gt;&lt;Q&gt;ZS-FDS^FG_PRICE(43628)&lt;/Q&gt;&lt;R&gt;1&lt;/R&gt;&lt;C&gt;1&lt;/C&gt;&lt;D xsi:type="xsd:double"&gt;2640.5&lt;/D&gt;&lt;/FQL&gt;&lt;FQL&gt;&lt;Q&gt;PB-FDS^FG_PRICE(43628)&lt;/Q&gt;&lt;R&gt;1&lt;/R&gt;&lt;C&gt;1&lt;/C&gt;&lt;D xsi:type="xsd:double"&gt;1918&lt;/D&gt;&lt;/FQL&gt;&lt;FQL&gt;&lt;Q&gt;NYGOLD-FDS^FG_PRICE(43628)&lt;/Q&gt;&lt;R&gt;1&lt;/R&gt;&lt;C&gt;1&lt;/C&gt;&lt;D xsi:type="xsd:double"&gt;1331.9&lt;/D&gt;&lt;/FQL&gt;&lt;FQL&gt;&lt;Q&gt;SLVR-FDS^FG_PRICE(43628)&lt;/Q&gt;&lt;R&gt;1&lt;/R&gt;&lt;C&gt;1&lt;/C&gt;&lt;D xsi:type="xsd:double"&gt;14.79&lt;/D&gt;&lt;/FQL&gt;&lt;FQL&gt;&lt;Q&gt;AUDUSD^FG_PRICE(43628)&lt;/Q&gt;&lt;R&gt;1&lt;/R&gt;&lt;C&gt;1&lt;/C&gt;&lt;D xsi:type="xsd:double"&gt;0.69485&lt;/D&gt;&lt;/FQL&gt;&lt;FQL&gt;&lt;Q&gt;CA-FDS^FG_PRICE(43629)&lt;/Q&gt;&lt;R&gt;1&lt;/R&gt;&lt;C&gt;1&lt;/C&gt;&lt;D xsi:type="xsd:double"&gt;5797.5&lt;/D&gt;&lt;/FQL&gt;&lt;FQL&gt;&lt;Q&gt;ZS-FDS^FG_PRICE(43629)&lt;/Q&gt;&lt;R&gt;1&lt;/R&gt;&lt;C&gt;1&lt;/C&gt;&lt;D xsi:type="xsd:double"&gt;2604&lt;/D&gt;&lt;/FQL&gt;&lt;FQL&gt;&lt;Q&gt;PB-FDS^FG_PRICE(43629)&lt;/Q&gt;&lt;R&gt;1&lt;/R&gt;&lt;C&gt;1&lt;/C&gt;&lt;D xsi:type="xsd:double"&gt;1903&lt;/D&gt;&lt;/FQL&gt;&lt;FQL&gt;&lt;Q&gt;NYGOLD-FDS^FG_PRICE(43629)&lt;/Q&gt;&lt;R&gt;1&lt;/R&gt;&lt;C&gt;1&lt;/C&gt;&lt;D xsi:type="xsd:double"&gt;1339.2&lt;/D&gt;&lt;/FQL&gt;&lt;FQL&gt;&lt;Q&gt;SLVR-FDS^FG_PRICE(43629)&lt;/Q&gt;&lt;R&gt;1&lt;/R&gt;&lt;C&gt;1&lt;/C&gt;&lt;D xsi:type="xsd:double"&gt;14.795&lt;/D&gt;&lt;/FQL&gt;&lt;FQL&gt;&lt;Q&gt;AUDUSD^FG_PRICE(43629)&lt;/Q&gt;&lt;R&gt;1&lt;/R&gt;&lt;C&gt;1&lt;/C&gt;&lt;D xsi:type="xsd:double"&gt;0.69115&lt;/D&gt;&lt;/FQL&gt;&lt;FQL&gt;&lt;Q&gt;CA-FDS^FG_PRICE(43630)&lt;/Q&gt;&lt;R&gt;1&lt;/R&gt;&lt;C&gt;1&lt;/C&gt;&lt;D xsi:type="xsd:double"&gt;5805.5&lt;/D&gt;&lt;/FQL&gt;&lt;FQL&gt;&lt;Q&gt;ZS-FDS^FG_PRICE(43630)&lt;/Q&gt;&lt;R&gt;1&lt;/R&gt;&lt;C&gt;1&lt;/C&gt;&lt;D xsi:type="xsd:double"&gt;2575&lt;/D&gt;&lt;/FQL&gt;&lt;FQL&gt;&lt;Q&gt;PB-FDS^FG_PRICE(43630)&lt;/Q&gt;&lt;R&gt;1&lt;/R&gt;&lt;C&gt;1&lt;/C&gt;&lt;D xsi:type="xsd:double"&gt;1882&lt;/D&gt;&lt;/FQL&gt;&lt;FQL&gt;&lt;Q&gt;NYGOLD-FDS^FG_PRICE(43630)&lt;/Q&gt;&lt;R&gt;1&lt;/R&gt;&lt;C&gt;1&lt;/C&gt;&lt;D xsi:type="xsd:double"&gt;1340.1&lt;/D&gt;&lt;/FQL&gt;&lt;FQL&gt;&lt;Q&gt;SLVR-FDS^FG_PRICE(43630)&lt;/Q&gt;&lt;R&gt;1&lt;/R&gt;&lt;C&gt;1&lt;/C&gt;&lt;D xsi:type="xsd:double"&gt;15.025&lt;/D&gt;&lt;/FQL&gt;&lt;FQL&gt;&lt;Q&gt;AUDUSD^FG_PRICE(43630)&lt;/Q&gt;&lt;R&gt;1&lt;/R&gt;&lt;C&gt;1&lt;/C&gt;&lt;D xsi:type="xsd:double"&gt;0.6879&lt;/D&gt;&lt;/FQL&gt;&lt;FQL&gt;&lt;Q&gt;CA-FDS^FG_PRICE(43633)&lt;/Q&gt;&lt;R&gt;1&lt;/R&gt;&lt;C&gt;1&lt;/C&gt;&lt;D xsi:type="xsd:double"&gt;5756&lt;/D&gt;&lt;/FQL&gt;&lt;FQL&gt;&lt;Q&gt;ZS-FDS^FG_PRICE(43633)&lt;/Q&gt;&lt;R&gt;1&lt;/R&gt;&lt;C&gt;1&lt;/C&gt;&lt;D xsi:type="xsd:double"&gt;2549&lt;/D&gt;&lt;/FQL&gt;&lt;FQL&gt;&lt;Q&gt;PB-FDS^FG_PRICE(43633)&lt;/Q&gt;&lt;R&gt;1&lt;/R&gt;&lt;C&gt;1&lt;/C&gt;&lt;D xsi:type="xsd:double"&gt;1873.5&lt;/D&gt;&lt;/FQL&gt;&lt;FQL&gt;&lt;Q&gt;NYGOLD-FDS^FG_PRICE(43633)&lt;/Q&gt;&lt;R&gt;1&lt;/R&gt;&lt;C&gt;1&lt;/C&gt;&lt;D xsi:type="xsd:double"&gt;1338.7&lt;/D&gt;&lt;/FQL&gt;&lt;FQL&gt;&lt;Q&gt;SLVR-FDS^FG_PRICE(43633)&lt;/Q&gt;&lt;R&gt;1&lt;/R&gt;&lt;C&gt;1&lt;/C&gt;&lt;D xsi:type="xsd:double"&gt;14.78&lt;/D&gt;&lt;/FQL&gt;&lt;FQL&gt;&lt;Q&gt;AUDUSD^FG_PRICE(43633)&lt;/Q&gt;&lt;R&gt;1&lt;/R&gt;&lt;C&gt;1&lt;/C&gt;&lt;D xsi:type="xsd:double"&gt;0.68535&lt;/D&gt;&lt;/FQL&gt;&lt;FQL&gt;&lt;Q&gt;CA-FDS^FG_PRICE(43634)&lt;/Q&gt;&lt;R&gt;1&lt;/R&gt;&lt;C&gt;1&lt;/C&gt;&lt;D xsi:type="xsd:double"&gt;5848.5&lt;/D&gt;&lt;/FQL&gt;&lt;FQL&gt;&lt;Q&gt;ZS-FDS^FG_PRICE(43634)&lt;/Q&gt;&lt;R&gt;1&lt;/R&gt;&lt;C&gt;1&lt;/C&gt;&lt;D xsi:type="xsd:double"&gt;2589&lt;/D&gt;&lt;/FQL&gt;&lt;FQL&gt;&lt;Q&gt;PB-FDS^FG_PRICE(43634)&lt;/Q&gt;&lt;R&gt;1&lt;/R&gt;&lt;C&gt;1&lt;/C&gt;&lt;D xsi:type="xsd:double"&gt;1886&lt;/D&gt;&lt;/FQL&gt;&lt;FQL&gt;&lt;Q&gt;NYGOLD-FDS^FG_PRICE(43634)&lt;/Q&gt;&lt;R&gt;1&lt;/R&gt;&lt;C&gt;1&lt;/C&gt;&lt;D xsi:type="xsd:double"&gt;1346.6&lt;/D&gt;&lt;/FQL&gt;&lt;FQL&gt;&lt;Q&gt;SLVR-FDS^FG_PRICE(43634)&lt;/Q&gt;&lt;R&gt;1&lt;/R&gt;&lt;C&gt;1&lt;/C&gt;&lt;D xsi:type="xsd:double"&gt;14.895&lt;/D&gt;&lt;/FQL&gt;&lt;FQL&gt;&lt;Q&gt;AUDUSD^FG_PRICE(43634)&lt;/Q&gt;&lt;R&gt;1&lt;/R&gt;&lt;C&gt;1&lt;/C&gt;&lt;D xsi:type="xsd:double"&gt;0.68675&lt;/D&gt;&lt;/FQL&gt;&lt;FQL&gt;&lt;Q&gt;CA-FDS^FG_PRICE(43635)&lt;/Q&gt;&lt;R&gt;1&lt;/R&gt;&lt;C&gt;1&lt;/C&gt;&lt;D xsi:type="xsd:double"&gt;5895&lt;/D&gt;&lt;/FQL&gt;&lt;FQL&gt;&lt;Q&gt;ZS-FDS^FG_PRICE(43635)&lt;/Q&gt;&lt;R&gt;1&lt;/R&gt;&lt;C&gt;1&lt;/C&gt;&lt;D xsi:type="xsd:double"&gt;2607.5&lt;/D&gt;&lt;/FQL&gt;&lt;FQL&gt;&lt;Q&gt;PB-FDS^FG_PRICE(43635)&lt;/Q&gt;&lt;R&gt;1&lt;/R&gt;&lt;C&gt;1&lt;/C&gt;&lt;D xsi:type="xsd:double"&gt;1897&lt;/D&gt;&lt;/FQL&gt;&lt;FQL&gt;&lt;Q&gt;NYGOLD-FDS^FG_PRICE(43635)&lt;/Q&gt;&lt;R&gt;1&lt;/R&gt;&lt;C&gt;1&lt;/C&gt;&lt;D xsi:type="xsd:double"&gt;1344.6&lt;/D&gt;&lt;/FQL&gt;&lt;FQL&gt;&lt;Q&gt;SLVR-FDS^FG_PRICE(43635)&lt;/Q&gt;&lt;R&gt;1&lt;/R&gt;&lt;C&gt;1&lt;/C&gt;&lt;D xsi:type="xsd:double"&gt;14.945&lt;/D&gt;&lt;/FQL&gt;&lt;FQL&gt;&lt;Q&gt;AUDUSD^FG_PRICE(43635)&lt;/Q&gt;&lt;R&gt;1&lt;/R&gt;&lt;C&gt;1&lt;/C&gt;&lt;D xsi:type="xsd:double"&gt;0.68689996&lt;/D&gt;&lt;/FQL&gt;&lt;FQL&gt;&lt;Q&gt;CA-FDS^FG_PRICE(43636)&lt;/Q&gt;&lt;R&gt;1&lt;/R&gt;&lt;C&gt;1&lt;/C&gt;&lt;D xsi:type="xsd:double"&gt;5962&lt;/D&gt;&lt;/FQL&gt;&lt;FQL&gt;&lt;Q&gt;ZS-FDS^FG_PRICE(43636)&lt;/Q&gt;&lt;R&gt;1&lt;/R&gt;&lt;C&gt;1&lt;/C&gt;&lt;D xsi:type="xsd:double"&gt;2586&lt;/D&gt;&lt;/FQL&gt;&lt;FQL&gt;&lt;Q&gt;PB-FDS^FG_PRICE(43636)&lt;/Q&gt;&lt;R&gt;1&lt;/R&gt;&lt;C&gt;1&lt;/C&gt;&lt;D xsi:type="xsd:double"&gt;1916&lt;/D&gt;&lt;/FQL&gt;&lt;FQL&gt;&lt;Q&gt;NYGOLD-FDS^FG_PRICE(43636)&lt;/Q&gt;&lt;R&gt;1&lt;/R&gt;&lt;C&gt;1&lt;/C&gt;&lt;D xsi:type="xsd:double"&gt;1392.9&lt;/D&gt;&lt;/FQL&gt;&lt;FQL&gt;&lt;Q&gt;SLVR-FDS^FG_PRICE(43636)&lt;/Q&gt;&lt;R&gt;1&lt;/R&gt;&lt;C&gt;1&lt;/C&gt;&lt;D xsi:type="xsd:double"&gt;15.33&lt;/D&gt;&lt;/FQL&gt;&lt;FQL&gt;&lt;Q&gt;AUDUSD^FG_PRICE(43636)&lt;/Q&gt;&lt;R&gt;1&lt;/R&gt;&lt;C&gt;1&lt;/C&gt;&lt;D xsi:type="xsd:double"&gt;0.69194996&lt;/D&gt;&lt;/FQL&gt;&lt;FQL&gt;&lt;Q&gt;CA-FDS^FG_PRICE(43637)&lt;/Q&gt;&lt;R&gt;1&lt;/R&gt;&lt;C&gt;1&lt;/C&gt;&lt;D xsi:type="xsd:double"&gt;5941&lt;/D&gt;&lt;/FQL&gt;&lt;FQL&gt;&lt;Q&gt;ZS-FDS^FG_PRICE(43637)&lt;/Q&gt;&lt;R&gt;1&lt;/R&gt;&lt;C&gt;1&lt;/C&gt;&lt;D xsi:type="xsd:double"&gt;2542.5&lt;/D&gt;&lt;/FQL&gt;&lt;FQL&gt;&lt;Q&gt;PB-FDS^FG_PRICE(43637)&lt;/Q&gt;&lt;R&gt;1&lt;/R&gt;&lt;C&gt;1&lt;/C&gt;&lt;D xsi:type="xsd:double"&gt;1894&lt;/D&gt;&lt;/FQL&gt;&lt;FQL&gt;&lt;Q&gt;NYGOLD-FDS^FG_PRICE(43637)&lt;/Q&gt;&lt;R&gt;1&lt;/R&gt;&lt;C&gt;1&lt;/C&gt;&lt;D xsi:type="xsd:double"&gt;1396.2&lt;/D&gt;&lt;/FQL&gt;&lt;FQL&gt;&lt;Q&gt;SLVR-FDS^FG_PRICE(43637)&lt;/Q&gt;&lt;R&gt;1&lt;/R&gt;&lt;C&gt;1&lt;/C&gt;&lt;D xsi:type="xsd:double"&gt;15.29&lt;/D&gt;&lt;/FQL&gt;&lt;FQL&gt;&lt;Q&gt;AUDUSD^FG_PRICE(43637)&lt;/Q&gt;&lt;R&gt;1&lt;/R&gt;&lt;C&gt;1&lt;/C&gt;&lt;D xsi:type="xsd:double"&gt;0.69165003&lt;/D&gt;&lt;/FQL&gt;&lt;FQL&gt;&lt;Q&gt;CA-FDS^FG_PRICE(43640)&lt;/Q&gt;&lt;R&gt;1&lt;/R&gt;&lt;C&gt;1&lt;/C&gt;&lt;D xsi:type="xsd:double"&gt;5917&lt;/D&gt;&lt;/FQL&gt;&lt;FQL&gt;&lt;Q&gt;ZS-FDS^FG_PRICE(43640)&lt;/Q&gt;&lt;R&gt;1&lt;/R&gt;&lt;C&gt;1&lt;/C&gt;&lt;D xsi:type="xsd:double"&gt;2578&lt;/D&gt;&lt;/FQL&gt;&lt;FQL&gt;&lt;Q&gt;PB-FDS^FG_PRICE(43640)&lt;/Q&gt;&lt;R&gt;1&lt;/R&gt;&lt;C&gt;1&lt;/C&gt;&lt;D xsi:type="xsd:double"&gt;1887.5&lt;/D&gt;&lt;/FQL&gt;&lt;FQL&gt;&lt;Q&gt;NYGOLD-FDS^FG_PRICE(43640)&lt;/Q&gt;&lt;R&gt;1&lt;/R&gt;&lt;C&gt;1&lt;/C&gt;&lt;D xsi:type="xsd:double"&gt;1414.3&lt;/D&gt;&lt;/FQL&gt;&lt;FQL&gt;&lt;Q&gt;SLVR-FDS^FG_PRICE(43640)&lt;/Q&gt;&lt;R&gt;1&lt;/R&gt;&lt;C&gt;1&lt;/C&gt;&lt;D xsi:type="xsd:double"&gt;15.37&lt;/D&gt;&lt;/FQL&gt;&lt;FQL&gt;&lt;Q&gt;AUDUSD^FG_PRICE(43640)&lt;/Q&gt;&lt;R&gt;1&lt;/R&gt;&lt;C&gt;1&lt;/C&gt;&lt;D xsi:type="xsd:double"&gt;0.69555&lt;/D&gt;&lt;/FQL&gt;&lt;FQL&gt;&lt;Q&gt;CA-FDS^FG_PRICE(43641)&lt;/Q&gt;&lt;R&gt;1&lt;/R&gt;&lt;C&gt;1&lt;/C&gt;&lt;D xsi:type="xsd:double"&gt;5985.5&lt;/D&gt;&lt;/FQL&gt;&lt;FQL&gt;&lt;Q&gt;ZS-FDS^FG_PRICE(43641)&lt;/Q&gt;&lt;R&gt;1&lt;/R&gt;&lt;C&gt;1&lt;/C&gt;&lt;D xsi:type="xsd:double"&gt;2644&lt;/D&gt;&lt;/FQL&gt;&lt;FQL&gt;&lt;Q&gt;PB-FDS^FG_PRICE(43641)&lt;/Q&gt;&lt;R&gt;1&lt;/R&gt;&lt;C&gt;1&lt;/C&gt;&lt;D xsi:type="xsd:double"&gt;1901.5&lt;/D&gt;&lt;/FQL&gt;&lt;FQL&gt;&lt;Q&gt;NYGOLD-FDS^FG_PRICE(43641)&lt;/Q&gt;&lt;R&gt;1&lt;/R&gt;&lt;C&gt;1&lt;/C&gt;&lt;D xsi:type="xsd:double"&gt;1414.9&lt;/D&gt;&lt;/FQL&gt;&lt;FQL&gt;&lt;Q&gt;SLVR-FDS^FG_PRICE(43641)&lt;/Q&gt;&lt;R&gt;1&lt;/R&gt;&lt;C&gt;1&lt;/C&gt;&lt;D xsi:type="xsd:double"&gt;15.4&lt;/D&gt;&lt;/FQL&gt;&lt;FQL&gt;&lt;Q&gt;AUDUSD^FG_PRICE(43641)&lt;/Q&gt;&lt;R&gt;1&lt;/R&gt;&lt;C&gt;1&lt;/C&gt;&lt;D xsi:type="xsd:double"&gt;0.69695&lt;/D&gt;&lt;/FQL&gt;&lt;FQL&gt;&lt;Q&gt;CA-FDS^FG_PRICE(43642)&lt;/Q&gt;&lt;R&gt;1&lt;/R&gt;&lt;C&gt;1&lt;/C&gt;&lt;D xsi:type="xsd:double"&gt;6006&lt;/D&gt;&lt;/FQL&gt;&lt;FQL&gt;&lt;Q&gt;ZS-FDS^FG_PRICE(43642)&lt;/Q&gt;&lt;R&gt;1&lt;/R&gt;&lt;C&gt;1&lt;/C&gt;&lt;D xsi:type="xsd:double"&gt;2623&lt;/D&gt;&lt;/FQL&gt;&lt;FQL&gt;&lt;Q&gt;PB-FDS^FG_PRICE(43642)&lt;/Q&gt;&lt;R&gt;1&lt;/R&gt;&lt;C&gt;1&lt;/C&gt;&lt;D xsi:type="xsd:double"&gt;1919.5&lt;/D&gt;&lt;/FQL&gt;&lt;FQL&gt;&lt;Q&gt;NYGOLD-FDS^FG_PRICE(43642)&lt;/Q&gt;&lt;R&gt;1&lt;/R&gt;&lt;C&gt;1&lt;/C&gt;&lt;D xsi:type="xsd:double"&gt;1411.6&lt;/D&gt;&lt;/FQL&gt;&lt;FQL&gt;&lt;Q&gt;SLVR-FDS^FG_PRICE(43642)&lt;/Q&gt;&lt;R&gt;1&lt;/R&gt;&lt;C&gt;1&lt;/C&gt;&lt;D xsi:type="xsd:double"&gt;15.255&lt;/D&gt;&lt;/FQL&gt;&lt;FQL&gt;&lt;Q&gt;AUDUSD^FG_PRICE(43642)&lt;/Q&gt;&lt;R&gt;1&lt;/R&gt;&lt;C&gt;1&lt;/C&gt;&lt;D xsi:type="xsd:double"&gt;0.69825&lt;/D&gt;&lt;/FQL&gt;&lt;FQL&gt;&lt;Q&gt;CA-FDS^FG_PRICE(43643)&lt;/Q&gt;&lt;R&gt;1&lt;/R&gt;&lt;C&gt;1&lt;/C&gt;&lt;D xsi:type="xsd:double"&gt;5953.5&lt;/D&gt;&lt;/FQL&gt;&lt;FQL&gt;&lt;Q&gt;ZS-FDS^FG_PRICE(43643)&lt;/Q&gt;&lt;R&gt;1&lt;/R&gt;&lt;C&gt;1&lt;/C&gt;&lt;D xsi:type="xsd:double"&gt;2518&lt;/D&gt;&lt;/FQL&gt;&lt;FQL&gt;&lt;Q&gt;PB-FDS^FG_PRICE(43643)&lt;/Q&gt;&lt;R&gt;1&lt;/R&gt;&lt;C&gt;1&lt;/C&gt;&lt;D xsi:type="xsd:double"&gt;1912.5&lt;/D&gt;&lt;/FQL&gt;&lt;FQL&gt;&lt;Q&gt;NYGOLD-FDS^FG_PRICE(43643)&lt;/Q&gt;&lt;R&gt;1&lt;/R&gt;&lt;C&gt;1&lt;/C&gt;&lt;D xsi:type="xsd:double"&gt;1408.4&lt;/D&gt;&lt;/FQL&gt;&lt;FQL&gt;&lt;Q&gt;SLVR-FDS^FG_PRICE(43643)&lt;/Q&gt;&lt;R&gt;1&lt;/R&gt;&lt;C&gt;1&lt;/C&gt;&lt;D xsi:type="xsd:double"&gt;15.25&lt;/D&gt;&lt;/FQL&gt;&lt;FQL&gt;&lt;Q&gt;AUDUSD^FG_PRICE(43643)&lt;/Q&gt;&lt;R&gt;1&lt;/R&gt;&lt;C&gt;1&lt;/C&gt;&lt;D xsi:type="xsd:double"&gt;0.70035&lt;/D&gt;&lt;/FQL&gt;&lt;FQL&gt;&lt;Q&gt;CA-FDS^FG_PRICE(43644)&lt;/Q&gt;&lt;R&gt;1&lt;/R&gt;&lt;C&gt;1&lt;/C&gt;&lt;D xsi:type="xsd:double"&gt;5972&lt;/D&gt;&lt;/FQL&gt;&lt;FQL&gt;&lt;Q&gt;ZS-FDS^FG_PRICE(43644)&lt;/Q&gt;&lt;R&gt;1&lt;/R&gt;&lt;C&gt;1&lt;/C&gt;&lt;D xsi:type="xsd:double"&gt;2580.5&lt;/D&gt;&lt;/FQL&gt;&lt;FQL&gt;&lt;Q&gt;PB-FDS^FG_PRICE(43644)&lt;/Q&gt;&lt;R&gt;1&lt;/R&gt;&lt;C&gt;1&lt;/C&gt;&lt;D xsi:type="xsd:double"&gt;1914&lt;/D&gt;&lt;/FQL&gt;&lt;FQL&gt;&lt;Q&gt;NYGOLD-FDS^FG_PRICE(43644)&lt;/Q&gt;&lt;R&gt;1&lt;/R&gt;&lt;C&gt;1&lt;/C&gt;&lt;D xsi:type="xsd:double"&gt;1409.7&lt;/D&gt;&lt;/FQL&gt;&lt;FQL&gt;&lt;Q&gt;SLVR-FDS^FG_PRICE(43644)&lt;/Q&gt;&lt;R&gt;1&lt;/R&gt;&lt;C&gt;1&lt;/C&gt;&lt;D xsi:type="xsd:double"&gt;15.22&lt;/D&gt;&lt;/FQL&gt;&lt;FQL&gt;&lt;Q&gt;AUDUSD^FG_PRICE(43644)&lt;/Q&gt;&lt;R&gt;1&lt;/R&gt;&lt;C&gt;1&lt;/C&gt;&lt;D xsi:type="xsd:double"&gt;0.70175&lt;/D&gt;&lt;/FQL&gt;&lt;FQL&gt;&lt;Q&gt;CA-FDS^FG_PRICE(43647)&lt;/Q&gt;&lt;R&gt;1&lt;/R&gt;&lt;C&gt;1&lt;/C&gt;&lt;D xsi:type="xsd:double"&gt;5999&lt;/D&gt;&lt;/FQL&gt;&lt;FQL&gt;&lt;Q&gt;ZS-FDS^FG_PRICE(43647)&lt;/Q&gt;&lt;R&gt;1&lt;/R&gt;&lt;C&gt;1&lt;/C&gt;&lt;D xsi:type="xsd:double"&gt;2546&lt;/D&gt;&lt;/FQL&gt;&lt;FQL&gt;&lt;Q&gt;PB-FDS^FG_PRICE(43647)&lt;/Q&gt;&lt;R&gt;1&lt;/R&gt;&lt;C&gt;1&lt;/C&gt;&lt;D xsi:type="xsd:double"&gt;1922.5&lt;/D&gt;&lt;/FQL&gt;&lt;FQL&gt;&lt;Q&gt;NYGOLD-FDS^FG_PRICE(43647)&lt;/Q&gt;&lt;R&gt;1&lt;/R&gt;&lt;C&gt;1&lt;/C&gt;&lt;D xsi:type="xsd:double"&gt;1385.6&lt;/D&gt;&lt;/FQL&gt;&lt;FQL&gt;&lt;Q&gt;SLVR-FDS^FG_PRICE(43647)&lt;/Q&gt;&lt;R&gt;1&lt;/R&gt;&lt;C&gt;1&lt;/C&gt;&lt;D xsi:type="xsd:double"&gt;15.26&lt;/D&gt;&lt;/FQL&gt;&lt;FQL&gt;&lt;Q&gt;AUDUSD^FG_PRICE(43647)&lt;/Q&gt;&lt;R&gt;1&lt;/R&gt;&lt;C&gt;1&lt;/C&gt;&lt;D xsi:type="xsd:double"&gt;0.69665&lt;/D&gt;&lt;/FQL&gt;&lt;FQL&gt;&lt;Q&gt;CA-FDS^FG_PRICE(43648)&lt;/Q&gt;&lt;R&gt;1&lt;/R&gt;&lt;C&gt;1&lt;/C&gt;&lt;D xsi:type="xsd:double"&gt;5910&lt;/D&gt;&lt;/FQL&gt;&lt;FQL&gt;&lt;Q&gt;ZS-FDS^FG_PRICE(43648)&lt;/Q&gt;&lt;R&gt;1&lt;/R&gt;&lt;C&gt;1&lt;/C&gt;&lt;D xsi:type="xsd:double"&gt;2491&lt;/D&gt;&lt;/FQL&gt;&lt;FQL&gt;&lt;Q&gt;PB-FDS^FG_PRICE(43648)&lt;/Q&gt;&lt;R&gt;1&lt;/R&gt;&lt;C&gt;1&lt;/C&gt;&lt;D xsi:type="xsd:double"&gt;1877&lt;/D&gt;&lt;/FQL&gt;&lt;FQL&gt;&lt;Q&gt;NYGOLD-FDS^FG_PRICE(43648)&lt;/Q&gt;&lt;R&gt;1&lt;/R&gt;&lt;C&gt;1&lt;/C&gt;&lt;D xsi:type="xsd:double"&gt;1404.6&lt;/D&gt;&lt;/FQL&gt;&lt;FQL&gt;&lt;Q&gt;SLVR-FDS^FG_PRICE(43648)&lt;/Q&gt;&lt;R&gt;1&lt;/R&gt;&lt;C&gt;1&lt;/C&gt;&lt;D xsi:type="xsd:double"&gt;15.17&lt;/D&gt;&lt;/FQL&gt;&lt;FQL&gt;&lt;Q&gt;AUDUSD^FG_PRICE(43648)&lt;/Q&gt;&lt;R&gt;1&lt;/R&gt;&lt;C&gt;1&lt;/C&gt;&lt;D xsi:type="xsd:double"&gt;0.69949996&lt;/D&gt;&lt;/FQL&gt;&lt;FQL&gt;&lt;Q&gt;CA-FDS^FG_PRICE(43649)&lt;/Q&gt;&lt;R&gt;1&lt;/R&gt;&lt;C&gt;1&lt;/C&gt;&lt;D xsi:type="xsd:double"&gt;5874&lt;/D&gt;&lt;/FQL&gt;&lt;FQL&gt;&lt;Q&gt;ZS-FDS^FG_PRICE(43649)&lt;/Q&gt;&lt;R&gt;1&lt;/R&gt;&lt;C&gt;1&lt;/C&gt;&lt;D xsi:type="xsd:double"&gt;2507&lt;/D&gt;&lt;/FQL&gt;&lt;FQL&gt;&lt;Q&gt;PB-FDS^FG_PRICE(43649)&lt;/Q&gt;&lt;R&gt;1&lt;/R&gt;&lt;C&gt;1&lt;/C&gt;&lt;D xsi:type="xsd:double"&gt;1874&lt;/D&gt;&lt;/FQL&gt;&lt;FQL&gt;&lt;Q&gt;NYGOLD-FDS^FG_PRICE(43649)&lt;/Q&gt;&lt;R&gt;1&lt;/R&gt;&lt;C&gt;1&lt;/C&gt;&lt;D xsi:type="xsd:double"&gt;1417.7&lt;/D&gt;&lt;/FQL&gt;&lt;FQL&gt;&lt;Q&gt;SLVR-FDS^FG_PRICE(43649)&lt;/Q&gt;&lt;R&gt;1&lt;/R&gt;&lt;C&gt;1&lt;/C&gt;&lt;D xsi:type="xsd:double"&gt;15.31&lt;/D&gt;&lt;/FQL&gt;&lt;FQL&gt;&lt;Q&gt;AUDUSD^FG_PRICE(43649)&lt;/Q&gt;&lt;R&gt;1&lt;/R&gt;&lt;C&gt;1&lt;/C&gt;&lt;D xsi:type="xsd:double"&gt;0.70315&lt;/D&gt;&lt;/FQL&gt;&lt;FQL&gt;&lt;Q&gt;CA-FDS^FG_PRICE(43650)&lt;/Q&gt;&lt;R&gt;1&lt;/R&gt;&lt;C&gt;1&lt;/C&gt;&lt;D xsi:type="xsd:double"&gt;5874&lt;/D&gt;&lt;/FQL&gt;&lt;FQL&gt;&lt;Q&gt;ZS-FDS^FG_PRICE(43650)&lt;/Q&gt;&lt;R&gt;1&lt;/R&gt;&lt;C&gt;1&lt;/C&gt;&lt;D xsi:type="xsd:double"&gt;2507&lt;/D&gt;&lt;/FQL&gt;&lt;FQL&gt;&lt;Q&gt;PB-FDS^FG_PRICE(43650)&lt;/Q&gt;&lt;R&gt;1&lt;/R&gt;&lt;C&gt;1&lt;/C&gt;&lt;D xsi:type="xsd:double"&gt;1874&lt;/D&gt;&lt;/FQL&gt;&lt;FQL&gt;&lt;Q&gt;NYGOLD-FDS^FG_PRICE(43650)&lt;/Q&gt;&lt;R&gt;1&lt;/R&gt;&lt;C&gt;1&lt;/C&gt;&lt;D xsi:type="xsd:double"&gt;1417.7&lt;/D&gt;&lt;/FQL&gt;&lt;FQL&gt;&lt;Q&gt;SLVR-FDS^FG_PRICE(43650)&lt;/Q&gt;&lt;R&gt;1&lt;/R&gt;&lt;C&gt;1&lt;/C&gt;&lt;D xsi:type="xsd:double"&gt;15.31&lt;/D&gt;&lt;/FQL&gt;&lt;FQL&gt;&lt;Q&gt;AUDUSD^FG_PRICE(43650)&lt;/Q&gt;&lt;R&gt;1&lt;/R&gt;&lt;C&gt;1&lt;/C&gt;&lt;D xsi:type="xsd:double"&gt;0.70189995&lt;/D&gt;&lt;/FQL&gt;&lt;FQL&gt;&lt;Q&gt;CA-FDS^FG_PRICE(43651)&lt;/Q&gt;&lt;R&gt;1&lt;/R&gt;&lt;C&gt;1&lt;/C&gt;&lt;D xsi:type="xsd:double"&gt;5857&lt;/D&gt;&lt;/FQL&gt;&lt;FQL&gt;&lt;Q&gt;ZS-FDS^FG_PRICE(43651)&lt;/Q&gt;&lt;R&gt;1&lt;/R&gt;&lt;C&gt;1&lt;/C&gt;&lt;D xsi:type="xsd:double"&gt;2404&lt;/D&gt;&lt;/FQL&gt;&lt;FQL&gt;&lt;Q&gt;PB-FDS^FG_PRICE(43651)&lt;/Q&gt;&lt;R&gt;1&lt;/R&gt;&lt;C&gt;1&lt;/C&gt;&lt;D xsi:type="xsd:double"&gt;1863&lt;/D&gt;&lt;/FQL&gt;&lt;FQL&gt;&lt;Q&gt;NYGOLD-FDS^FG_PRICE(43651)&lt;/Q&gt;&lt;R&gt;1&lt;/R&gt;&lt;C&gt;1&lt;/C&gt;&lt;D xsi:type="xsd:double"&gt;1396.7&lt;/D&gt;&lt;/FQL&gt;&lt;FQL&gt;&lt;Q&gt;SLVR-FDS^FG_PRICE(43651)&lt;/Q&gt;&lt;R&gt;1&lt;/R&gt;&lt;C&gt;1&lt;/C&gt;&lt;D xsi:type="xsd:double"&gt;15.21&lt;/D&gt;&lt;/FQL&gt;&lt;FQL&gt;&lt;Q&gt;AUDUSD^FG_PRICE(43651)&lt;/Q&gt;&lt;R&gt;1&lt;/R&gt;&lt;C&gt;1&lt;/C&gt;&lt;D xsi:type="xsd:double"&gt;0.6971&lt;/D&gt;&lt;/FQL&gt;&lt;FQL&gt;&lt;Q&gt;CA-FDS^FG_PRICE(43654)&lt;/Q&gt;&lt;R&gt;1&lt;/R&gt;&lt;C&gt;1&lt;/C&gt;&lt;D xsi:type="xsd:double"&gt;5912&lt;/D&gt;&lt;/FQL&gt;&lt;FQL&gt;&lt;Q&gt;ZS-FDS^FG_PRICE(43654)&lt;/Q&gt;&lt;R&gt;1&lt;/R&gt;&lt;C&gt;1&lt;/C&gt;&lt;D xsi:type="xsd:double"&gt;2392&lt;/D&gt;&lt;/FQL&gt;&lt;FQL&gt;&lt;Q&gt;PB-FDS^FG_PRICE(43654)&lt;/Q&gt;&lt;R&gt;1&lt;/R&gt;&lt;C&gt;1&lt;/C&gt;&lt;D xsi:type="xsd:double"&gt;1884&lt;/D&gt;&lt;/FQL&gt;&lt;FQL&gt;&lt;Q&gt;NYGOLD-FDS^FG_PRICE(43654)&lt;/Q&gt;&lt;R&gt;1&lt;/R&gt;&lt;C&gt;1&lt;/C&gt;&lt;D xsi:type="xsd:double"&gt;1397&lt;/D&gt;&lt;/FQL&gt;&lt;FQL&gt;&lt;Q&gt;SLVR-FDS^FG_PRICE(43654)&lt;/Q&gt;&lt;R&gt;1&lt;/R&gt;&lt;C&gt;1&lt;/C&gt;&lt;D xsi:type="xsd:double"&gt;15.07&lt;/D&gt;&lt;/FQL&gt;&lt;FQL&gt;&lt;Q&gt;AUDUSD^FG_PRICE(43654)&lt;/Q&gt;&lt;R&gt;1&lt;/R&gt;&lt;C&gt;1&lt;/C&gt;&lt;D xsi:type="xsd:double"&gt;0.6971&lt;/D&gt;&lt;/FQL&gt;&lt;FQL&gt;&lt;Q&gt;CA-FDS^FG_PRICE(43655)&lt;/Q&gt;&lt;R&gt;1&lt;/R&gt;&lt;C&gt;1&lt;/C&gt;&lt;D xsi:type="xsd:double"&gt;5805&lt;/D&gt;&lt;/FQL&gt;&lt;FQL&gt;&lt;Q&gt;ZS-FDS^FG_PRICE(43655)&lt;/Q&gt;&lt;R&gt;1&lt;/R&gt;&lt;C&gt;1&lt;/C&gt;&lt;D xsi:type="xsd:double"&gt;2372&lt;/D&gt;&lt;/FQL&gt;&lt;FQL&gt;&lt;Q&gt;PB-FDS^FG_PRICE(43655)&lt;/Q&gt;&lt;R&gt;1&lt;/R&gt;&lt;C&gt;1&lt;/C&gt;&lt;D xsi:type="xsd:double"&gt;1901.5&lt;/D&gt;&lt;/FQL&gt;&lt;FQL&gt;&lt;Q&gt;NYGOLD-FDS^FG_PRICE(43655)&lt;/Q&gt;&lt;R&gt;1&lt;/R&gt;&lt;C&gt;1&lt;/C&gt;&lt;D xsi:type="xsd:double"&gt;1397.5&lt;/D&gt;&lt;/FQL&gt;&lt;FQL&gt;&lt;Q&gt;SLVR-FDS^FG_PRICE(43655)&lt;/Q&gt;&lt;R&gt;1&lt;/R&gt;&lt;C&gt;1&lt;/C&gt;&lt;D xsi:type="xsd:double"&gt;15.025&lt;/D&gt;&lt;/FQL&gt;&lt;FQL&gt;&lt;Q&gt;AUDUSD^FG_PRICE(43655)&lt;/Q&gt;&lt;R&gt;1&lt;/R&gt;&lt;C&gt;1&lt;/C&gt;&lt;D xsi:type="xsd:double"&gt;0.69269997&lt;/D&gt;&lt;/FQL&gt;&lt;FQL&gt;&lt;Q&gt;CA-FDS^FG_PRICE(43656)&lt;/Q&gt;&lt;R&gt;1&lt;/R&gt;&lt;C&gt;1&lt;/C&gt;&lt;D xsi:type="xsd:double"&gt;5862.5&lt;/D&gt;&lt;/FQL&gt;&lt;FQL&gt;&lt;Q&gt;ZS-FDS^FG_PRICE(43656)&lt;/Q&gt;&lt;R&gt;1&lt;/R&gt;&lt;C&gt;1&lt;/C&gt;&lt;D xsi:type="xsd:double"&gt;2381&lt;/D&gt;&lt;/FQL&gt;&lt;FQL&gt;&lt;Q&gt;PB-FDS^FG_PRICE(43656)&lt;/Q&gt;&lt;R&gt;1&lt;/R&gt;&lt;C&gt;1&lt;/C&gt;&lt;D xsi:type="xsd:double"&gt;1955&lt;/D&gt;&lt;/FQL&gt;&lt;FQL&gt;&lt;Q&gt;NYGOLD-FDS^FG_PRICE(43656)&lt;/Q&gt;&lt;R&gt;1&lt;/R&gt;&lt;C&gt;1&lt;/C&gt;&lt;D xsi:type="xsd:double"&gt;1410.1&lt;/D&gt;&lt;/FQL&gt;&lt;FQL&gt;&lt;Q&gt;SLVR-FDS^FG_PRICE(43656)&lt;/Q&gt;&lt;R&gt;1&lt;/R&gt;&lt;C&gt;1&lt;/C&gt;&lt;D xsi:type="xsd:double"&gt;15.095&lt;/D&gt;&lt;/FQL&gt;&lt;FQL&gt;&lt;Q&gt;AUDUSD^FG_PRICE(43656)&lt;/Q&gt;&lt;R&gt;1&lt;/R&gt;&lt;C&gt;1&lt;/C&gt;&lt;D xsi:type="xsd:double"&gt;0.69544995&lt;/D&gt;&lt;/FQL&gt;&lt;FQL&gt;&lt;Q&gt;CA-FDS^FG_PRICE(43657)&lt;/Q&gt;&lt;R&gt;1&lt;/R&gt;&lt;C&gt;1&lt;/C&gt;&lt;D xsi:type="xsd:double"&gt;5925&lt;/D&gt;&lt;/FQL&gt;&lt;FQL&gt;&lt;Q&gt;ZS-FDS^FG_PRICE(43657)&lt;/Q&gt;&lt;R&gt;1&lt;/R&gt;&lt;C&gt;1&lt;/C&gt;&lt;D xsi:type="xsd:double"&gt;2404&lt;/D&gt;&lt;/FQL&gt;&lt;FQL&gt;&lt;Q&gt;PB-FDS^FG_PRICE(43657)&lt;/Q&gt;&lt;R&gt;1&lt;/R&gt;&lt;C&gt;1&lt;/C&gt;&lt;D xsi:type="xsd:double"&gt;1950&lt;/D&gt;&lt;/FQL&gt;&lt;FQL&gt;&lt;Q&gt;NYGOLD-FDS^FG_PRICE(43657)&lt;/Q&gt;&lt;R&gt;1&lt;/R&gt;&lt;C&gt;1&lt;/C&gt;&lt;D xsi:type="xsd:double"&gt;1404.3&lt;/D&gt;&lt;/FQL&gt;&lt;FQL&gt;&lt;Q&gt;SLVR-FDS^FG_PRICE(43657)&lt;/Q&gt;&lt;R&gt;1&lt;/R&gt;&lt;C&gt;1&lt;/C&gt;&lt;D xsi:type="xsd:double"&gt;15.265&lt;/D&gt;&lt;/FQL&gt;&lt;FQL&gt;&lt;Q&gt;AUDUSD^FG_PRICE(43657)&lt;/Q&gt;&lt;R&gt;1&lt;/R&gt;&lt;C&gt;1&lt;/C&gt;&lt;D xsi:type="xsd:double"&gt;0.6978&lt;/D&gt;&lt;/FQL&gt;&lt;FQL&gt;&lt;Q&gt;CA-FDS^FG_PRICE(43658)&lt;/Q&gt;&lt;R&gt;1&lt;/R&gt;&lt;C&gt;1&lt;/C&gt;&lt;D xsi:type="xsd:double"&gt;5950&lt;/D&gt;&lt;/FQL&gt;&lt;FQL&gt;&lt;Q&gt;ZS-FDS^FG_PRICE(43658)&lt;/Q&gt;&lt;R&gt;1&lt;/R&gt;&lt;C&gt;1&lt;/C&gt;&lt;D xsi:type="xsd:double"&gt;2426.5&lt;/D&gt;&lt;/FQL&gt;&lt;FQL&gt;&lt;Q&gt;PB-FDS^FG_PRICE(43658)&lt;/Q&gt;&lt;R&gt;1&lt;/R&gt;&lt;C&gt;1&lt;/C&gt;&lt;D xsi:type="xsd:double"&gt;1972&lt;/D&gt;&lt;/FQL&gt;&lt;FQL&gt;&lt;Q&gt;NYGOLD-FDS^FG_PRICE(43658)&lt;/Q&gt;&lt;R&gt;1&lt;/R&gt;&lt;C&gt;1&lt;/C&gt;&lt;D xsi:type="xsd:double"&gt;1409.9&lt;/D&gt;&lt;/FQL&gt;&lt;FQL&gt;&lt;Q&gt;SLVR-FDS^FG_PRICE(43658)&lt;/Q&gt;&lt;R&gt;1&lt;/R&gt;&lt;C&gt;1&lt;/C&gt;&lt;D xsi:type="xsd:double"&gt;15.14&lt;/D&gt;&lt;/FQL&gt;&lt;FQL&gt;&lt;Q&gt;AUDUSD^FG_PRICE(43658)&lt;/Q&gt;&lt;R&gt;1&lt;/R&gt;&lt;C&gt;1&lt;/C&gt;&lt;D xsi:type="xsd:double"&gt;0.70055&lt;/D&gt;&lt;/FQL&gt;&lt;FQL&gt;&lt;Q&gt;CA-FDS^FG_PRICE(43661)&lt;/Q&gt;&lt;R&gt;1&lt;/R&gt;&lt;C&gt;1&lt;/C&gt;&lt;D xsi:type="xsd:double"&gt;5997.5&lt;/D&gt;&lt;/FQL&gt;&lt;FQL&gt;&lt;Q&gt;ZS-FDS^FG_PRICE(43661)&lt;/Q&gt;&lt;R&gt;1&lt;/R&gt;&lt;C&gt;1&lt;/C&gt;&lt;D xsi:type="xsd:double"&gt;2461&lt;/D&gt;&lt;/FQL&gt;&lt;FQL&gt;&lt;Q&gt;PB-FDS^FG_PRICE(43661)&lt;/Q&gt;&lt;R&gt;1&lt;/R&gt;&lt;C&gt;1&lt;/C&gt;&lt;D xsi:type="xsd:double"&gt;1974.5&lt;/D&gt;&lt;/FQL&gt;&lt;FQL&gt;&lt;Q&gt;NYGOLD-FDS^FG_PRICE(43661)&lt;/Q&gt;&lt;R&gt;1&lt;/R&gt;&lt;C&gt;1&lt;/C&gt;&lt;D xsi:type="xsd:double"&gt;1411.4&lt;/D&gt;&lt;/FQL&gt;&lt;FQL&gt;&lt;Q&gt;SLVR-FDS^FG_PRICE(43661)&lt;/Q&gt;&lt;R&gt;1&lt;/R&gt;&lt;C&gt;1&lt;/C&gt;&lt;D xsi:type="xsd:double"&gt;15.32&lt;/D&gt;&lt;/FQL&gt;&lt;FQL&gt;&lt;Q&gt;AUDUSD^FG_PRICE(43661)&lt;/Q&gt;&lt;R&gt;1&lt;/R&gt;&lt;C&gt;1&lt;/C&gt;&lt;D xsi:type="xsd:double"&gt;0.7029&lt;/D&gt;&lt;/FQL&gt;&lt;FQL&gt;&lt;Q&gt;CA-FDS^FG_PRICE(43662)&lt;/Q&gt;&lt;R&gt;1&lt;/R&gt;&lt;C&gt;1&lt;/C&gt;&lt;D xsi:type="xsd:double"&gt;5959&lt;/D&gt;&lt;/FQL&gt;&lt;FQL&gt;&lt;Q&gt;ZS-FDS^FG_PRICE(43662)&lt;/Q&gt;&lt;R&gt;1&lt;/R&gt;&lt;C&gt;1&lt;/C&gt;&lt;D xsi:type="xsd:double"&gt;2463&lt;/D&gt;&lt;/FQL&gt;&lt;FQL&gt;&lt;Q&gt;PB-FDS^FG_PRICE(43662)&lt;/Q&gt;&lt;R&gt;1&lt;/R&gt;&lt;C&gt;1&lt;/C&gt;&lt;D xsi:type="xsd:double"&gt;1977.5&lt;/D&gt;&lt;/FQL&gt;&lt;FQL&gt;&lt;Q&gt;NYGOLD-FDS^FG_PRICE(43662)&lt;/Q&gt;&lt;R&gt;1&lt;/R&gt;&lt;C&gt;1&lt;/C&gt;&lt;D xsi:type="xsd:double"&gt;1409.2&lt;/D&gt;&lt;/FQL&gt;&lt;FQL&gt;&lt;Q&gt;SLVR-FDS^FG_PRICE(43662)&lt;/Q&gt;&lt;R&gt;1&lt;/R&gt;&lt;C&gt;1&lt;/C&gt;&lt;D xsi:type="xsd:double"&gt;15.395&lt;/D&gt;&lt;/FQL&gt;&lt;FQL&gt;&lt;Q&gt;AUDUSD^FG_PRICE(43662)&lt;/Q&gt;&lt;R&gt;1&lt;/R&gt;&lt;C&gt;1&lt;/C&gt;&lt;D xsi:type="xsd:double"&gt;0.70295&lt;/D&gt;&lt;/FQL&gt;&lt;FQL&gt;&lt;Q&gt;CA-FDS^FG_PRICE(43663)&lt;/Q&gt;&lt;R&gt;1&lt;/R&gt;&lt;C&gt;1&lt;/C&gt;&lt;D xsi:type="xsd:double"&gt;5922&lt;/D&gt;&lt;/FQL&gt;&lt;FQL&gt;&lt;Q&gt;ZS-FDS^FG_PRICE(43663)&lt;/Q&gt;&lt;R&gt;1&lt;/R&gt;&lt;C&gt;1&lt;/C&gt;&lt;D xsi:type="xsd:double"&gt;2469.5&lt;/D&gt;&lt;/FQL&gt;&lt;FQL&gt;&lt;Q&gt;PB-FDS^FG_PRICE(43663)&lt;/Q&gt;&lt;R&gt;1&lt;/R&gt;&lt;C&gt;1&lt;/C&gt;&lt;D xsi:type="xsd:double"&gt;1977.5&lt;/D&gt;&lt;/FQL&gt;&lt;FQL&gt;&lt;Q&gt;NYGOLD-FDS^FG_PRICE(43663)&lt;/Q&gt;&lt;R&gt;1&lt;/R&gt;&lt;C&gt;1&lt;/C&gt;&lt;D xsi:type="xsd:double"&gt;1421.3&lt;/D&gt;&lt;/FQL&gt;&lt;FQL&gt;&lt;Q&gt;SLVR-FDS^FG_PRICE(43663)&lt;/Q&gt;&lt;R&gt;1&lt;/R&gt;&lt;C&gt;1&lt;/C&gt;&lt;D xsi:type="xsd:double"&gt;15.61&lt;/D&gt;&lt;/FQL&gt;&lt;FQL&gt;&lt;Q&gt;AUDUSD^FG_PRICE(43663)&lt;/Q&gt;&lt;R&gt;1&lt;/R&gt;&lt;C&gt;1&lt;/C&gt;&lt;D xsi:type="xsd:double"&gt;0.70065004&lt;/D&gt;&lt;/FQL&gt;&lt;FQL&gt;&lt;Q&gt;CA-FDS^FG_PRICE(43664)&lt;/Q&gt;&lt;R&gt;1&lt;/R&gt;&lt;C&gt;1&lt;/C&gt;&lt;D xsi:type="xsd:double"&gt;5948&lt;/D&gt;&lt;/FQL&gt;&lt;FQL&gt;&lt;Q&gt;ZS-FDS^FG_PRICE(43664)&lt;/Q&gt;&lt;R&gt;1&lt;/R&gt;&lt;C&gt;1&lt;/C&gt;&lt;D xsi:type="xsd:double"&gt;2477&lt;/D&gt;&lt;/FQL&gt;&lt;FQL&gt;&lt;Q&gt;PB-FDS^FG_PRICE(43664)&lt;/Q&gt;&lt;R&gt;1&lt;/R&gt;&lt;C&gt;1&lt;/C&gt;&lt;D xsi:type="xsd:double"&gt;2020&lt;/D&gt;&lt;/FQL&gt;&lt;FQL&gt;&lt;Q&gt;NYGOLD-FDS^FG_PRICE(43664)&lt;/Q&gt;&lt;R&gt;1&lt;/R&gt;&lt;C&gt;1&lt;/C&gt;&lt;D xsi:type="xsd:double"&gt;1426.1&lt;/D&gt;&lt;/FQL&gt;&lt;FQL&gt;&lt;Q&gt;SLVR-FDS^FG_PRICE(43664)&lt;/Q&gt;&lt;R&gt;1&lt;/R&gt;&lt;C&gt;1&lt;/C&gt;&lt;D xsi:type="xsd:double"&gt;16.03&lt;/D&gt;&lt;/FQL&gt;&lt;FQL&gt;&lt;Q&gt;AUDUSD^FG_PRICE(43664)&lt;/Q&gt;&lt;R&gt;1&lt;/R&gt;&lt;C&gt;1&lt;/C&gt;&lt;D xsi:type="xsd:double"&gt;0.70405&lt;/D&gt;&lt;/FQL&gt;&lt;FQL&gt;&lt;Q&gt;CA-FDS^FG_PRICE(43665)&lt;/Q&gt;&lt;R&gt;1&lt;/R&gt;&lt;C&gt;1&lt;/C&gt;&lt;D xsi:type="xsd:double"&gt;6066&lt;/D&gt;&lt;/FQL&gt;&lt;FQL&gt;&lt;Q&gt;ZS-FDS^FG_PRICE(43665)&lt;/Q&gt;&lt;R&gt;1&lt;/R&gt;&lt;C&gt;1&lt;/C&gt;&lt;D xsi:type="xsd:double"&gt;2427&lt;/D&gt;&lt;/FQL&gt;&lt;FQL&gt;&lt;Q&gt;PB-FDS^FG_PRICE(43665)&lt;/Q&gt;&lt;R&gt;1&lt;/R&gt;&lt;C&gt;1&lt;/C&gt;&lt;D xsi:type="xsd:double"&gt;2071.5&lt;/D&gt;&lt;/FQL&gt;&lt;FQL&gt;&lt;Q&gt;NYGOLD-FDS^FG_PRICE(43665)&lt;/Q&gt;&lt;R&gt;1&lt;/R&gt;&lt;C&gt;1&lt;/C&gt;&lt;D xsi:type="xsd:double"&gt;1425.1&lt;/D&gt;&lt;/FQL&gt;&lt;FQL&gt;&lt;Q&gt;SLVR-FDS^FG_PRICE(43665)&lt;/Q&gt;&lt;R&gt;1&lt;/R&gt;&lt;C&gt;1&lt;/C&gt;&lt;D xsi:type="xsd:double"&gt;16.315&lt;/D&gt;&lt;/FQL&gt;&lt;FQL&gt;&lt;Q&gt;AUDUSD^FG_PRICE(43665)&lt;/Q&gt;&lt;R&gt;1&lt;/R&gt;&lt;C&gt;1&lt;/C&gt;&lt;D xsi:type="xsd:double"&gt;0.70475&lt;/D&gt;&lt;/FQL&gt;&lt;FQL&gt;&lt;Q&gt;CA-FDS^FG_PRICE(43668)&lt;/Q&gt;&lt;R&gt;1&lt;/R&gt;&lt;C&gt;1&lt;/C&gt;&lt;D xsi:type="xsd:double"&gt;6007.5&lt;/D&gt;&lt;/FQL&gt;&lt;FQL&gt;&lt;Q&gt;ZS-FDS^FG_PRICE(43668)&lt;/Q&gt;&lt;R&gt;1&lt;/R&gt;&lt;C&gt;1&lt;/C&gt;&lt;D xsi:type="xsd:double"&gt;2398.5&lt;/D&gt;&lt;/FQL&gt;&lt;FQL&gt;&lt;Q&gt;PB-FDS^FG_PRICE(43668)&lt;/Q&gt;&lt;R&gt;1&lt;/R&gt;&lt;C&gt;1&lt;/C&gt;&lt;D xsi:type="xsd:double"&gt;2001&lt;/D&gt;&lt;/FQL&gt;&lt;FQL&gt;&lt;Q&gt;NYGOLD-FDS^FG_PRICE(43668)&lt;/Q&gt;&lt;R&gt;1&lt;/R&gt;&lt;C&gt;1&lt;/C&gt;&lt;D xsi:type="xsd:double"&gt;1425.3&lt;/D&gt;&lt;/FQL&gt;&lt;FQL&gt;&lt;Q&gt;SLVR-FDS^FG_PRICE(43668)&lt;/Q&gt;&lt;R&gt;1&lt;/R&gt;&lt;C&gt;1&lt;/C&gt;&lt;D xsi:type="xsd:double"&gt;16.385&lt;/D&gt;&lt;/FQL&gt;&lt;FQL&gt;&lt;Q&gt;AUDUSD^FG_PRICE(43668)&lt;/Q&gt;&lt;R&gt;1&lt;/R&gt;&lt;C&gt;1&lt;/C&gt;&lt;D xsi:type="xsd:double"&gt;0.70465&lt;/D&gt;&lt;/FQL&gt;&lt;FQL&gt;&lt;Q&gt;CA-FDS^FG_PRICE(43669)&lt;/Q&gt;&lt;R&gt;1&lt;/R&gt;&lt;C&gt;1&lt;/C&gt;&lt;D xsi:type="xsd:double"&gt;5968.5&lt;/D&gt;&lt;/FQL&gt;&lt;FQL&gt;&lt;Q&gt;ZS-FDS^FG_PRICE(43669)&lt;/Q&gt;&lt;R&gt;1&lt;/R&gt;&lt;C&gt;1&lt;/C&gt;&lt;D xsi:type="xsd:double"&gt;2408&lt;/D&gt;&lt;/FQL&gt;&lt;FQL&gt;&lt;Q&gt;PB-FDS^FG_PRICE(43669)&lt;/Q&gt;&lt;R&gt;1&lt;/R&gt;&lt;C&gt;1&lt;/C&gt;&lt;D xsi:type="xsd:double"&gt;2024.5&lt;/D&gt;&lt;/FQL&gt;&lt;FQL&gt;&lt;Q&gt;NYGOLD-FDS^FG_PRICE(43669)&lt;/Q&gt;&lt;R&gt;1&lt;/R&gt;&lt;C&gt;1&lt;/C&gt;&lt;D xsi:type="xsd:double"&gt;1420.1&lt;/D&gt;&lt;/FQL&gt;&lt;FQL&gt;&lt;Q&gt;SLVR-FDS^FG_PRICE(43669)&lt;/Q&gt;&lt;R&gt;1&lt;/R&gt;&lt;C&gt;1&lt;/C&gt;&lt;D xsi:type="xsd:double"&gt;16.43&lt;/D&gt;&lt;/FQL&gt;&lt;FQL&gt;&lt;Q&gt;AUDUSD^FG_PRICE(43669)&lt;/Q&gt;&lt;R&gt;1&lt;/R&gt;&lt;C&gt;1&lt;/C&gt;&lt;D xsi:type="xsd:double"&gt;0.70045&lt;/D&gt;&lt;/FQL&gt;&lt;FQL&gt;&lt;Q&gt;CA-FDS^FG_PRICE(43670)&lt;/Q&gt;&lt;R&gt;1&lt;/R&gt;&lt;C&gt;1&lt;/C&gt;&lt;D xsi:type="xsd:double"&gt;5980&lt;/D&gt;&lt;/FQL&gt;&lt;FQL&gt;&lt;Q&gt;ZS-FDS^FG_PRICE(43670)&lt;/Q&gt;&lt;R&gt;1&lt;/R&gt;&lt;C&gt;1&lt;/C&gt;&lt;D xsi:type="xsd:double"&gt;2456&lt;/D&gt;&lt;/FQL&gt;&lt;FQL&gt;&lt;Q&gt;PB-FDS^FG_PRICE(43670)&lt;/Q&gt;&lt;R&gt;1&lt;/R&gt;&lt;C&gt;1&lt;/C&gt;&lt;D xsi:type="xsd:double"&gt;2068&lt;/D&gt;&lt;/FQL&gt;&lt;FQL&gt;&lt;Q&gt;NYGOLD-FDS^FG_PRICE(43670)&lt;/Q&gt;&lt;R&gt;1&lt;/R&gt;&lt;C&gt;1&lt;/C&gt;&lt;D xsi:type="xsd:double"&gt;1422.8&lt;/D&gt;&lt;/FQL&gt;&lt;FQL&gt;&lt;Q&gt;SLVR-FDS^FG_PRICE(43670)&lt;/Q&gt;&lt;R&gt;1&lt;/R&gt;&lt;C&gt;1&lt;/C&gt;&lt;D xsi:type="xsd:double"&gt;16.535&lt;/D&gt;&lt;/FQL&gt;&lt;FQL&gt;&lt;Q&gt;AUDUSD^FG_PRICE(43670)&lt;/Q&gt;&lt;R&gt;1&lt;/R&gt;&lt;C&gt;1&lt;/C&gt;&lt;D xsi:type="xsd:double"&gt;0.69795&lt;/D&gt;&lt;/FQL&gt;&lt;FQL&gt;&lt;Q&gt;CA-FDS^FG_PRICE(43671)&lt;/Q&gt;&lt;R&gt;1&lt;/R&gt;&lt;C&gt;1&lt;/C&gt;&lt;D xsi:type="xsd:double"&gt;6010&lt;/D&gt;&lt;/FQL&gt;&lt;FQL&gt;&lt;Q&gt;ZS-FDS^FG_PRICE(43671)&lt;/Q&gt;&lt;R&gt;1&lt;/R&gt;&lt;C&gt;1&lt;/C&gt;&lt;D xsi:type="xsd:double"&gt;2436&lt;/D&gt;&lt;/FQL&gt;&lt;FQL&gt;&lt;Q&gt;PB-FDS^FG_PRICE(43671)&lt;/Q&gt;&lt;R&gt;1&lt;/R&gt;&lt;C&gt;1&lt;/C&gt;&lt;D xsi:type="xsd:double"&gt;2123.5&lt;/D&gt;&lt;/FQL&gt;&lt;FQL&gt;&lt;Q&gt;NYGOLD-FDS^FG_PRICE(43671)&lt;/Q&gt;&lt;R&gt;1&lt;/R&gt;&lt;C&gt;1&lt;/C&gt;&lt;D xsi:type="xsd:double"&gt;1413.9&lt;/D&gt;&lt;/FQL&gt;&lt;FQL&gt;&lt;Q&gt;SLVR-FDS^FG_PRICE(43671)&lt;/Q&gt;&lt;R&gt;1&lt;/R&gt;&lt;C&gt;1&lt;/C&gt;&lt;D xsi:type="xsd:double"&gt;16.535&lt;/D&gt;&lt;/FQL&gt;&lt;FQL&gt;&lt;Q&gt;AUDUSD^FG_PRICE(43671)&lt;/Q&gt;&lt;R&gt;1&lt;/R&gt;&lt;C&gt;1&lt;/C&gt;&lt;D xsi:type="xsd:double"&gt;0.69629997&lt;/D&gt;&lt;/FQL&gt;&lt;FQL&gt;&lt;Q&gt;CA-FDS^FG_PRICE(43672)&lt;/Q&gt;&lt;R&gt;1&lt;/R&gt;&lt;C&gt;1&lt;/C&gt;&lt;D xsi:type="xsd:double"&gt;5945&lt;/D&gt;&lt;/FQL&gt;&lt;FQL&gt;&lt;Q&gt;ZS-FDS^FG_PRICE(43672)&lt;/Q&gt;&lt;R&gt;1&lt;/R&gt;&lt;C&gt;1&lt;/C&gt;&lt;D xsi:type="xsd:double"&gt;2423&lt;/D&gt;&lt;/FQL&gt;&lt;FQL&gt;&lt;Q&gt;PB-FDS^FG_PRICE(43672)&lt;/Q&gt;&lt;R&gt;1&lt;/R&gt;&lt;C&gt;1&lt;/C&gt;&lt;D xsi:type="xsd:double"&gt;2075&lt;/D&gt;&lt;/FQL&gt;&lt;FQL&gt;&lt;Q&gt;NYGOLD-FDS^FG_PRICE(43672)&lt;/Q&gt;&lt;R&gt;1&lt;/R&gt;&lt;C&gt;1&lt;/C&gt;&lt;D xsi:type="xsd:double"&gt;1418.5&lt;/D&gt;&lt;/FQL&gt;&lt;FQL&gt;&lt;Q&gt;SLVR-FDS^FG_PRICE(43672)&lt;/Q&gt;&lt;R&gt;1&lt;/R&gt;&lt;C&gt;1&lt;/C&gt;&lt;D xsi:type="xsd:double"&gt;16.44&lt;/D&gt;&lt;/FQL&gt;&lt;FQL&gt;&lt;Q&gt;AUDUSD^FG_PRICE(43672)&lt;/Q&gt;&lt;R&gt;1&lt;/R&gt;&lt;C&gt;1&lt;/C&gt;&lt;D xsi:type="xsd:double"&gt;0.69105&lt;/D&gt;&lt;/FQL&gt;&lt;FQL&gt;&lt;Q&gt;CA-FDS^FG_PRICE(43675)&lt;/Q&gt;&lt;R&gt;1&lt;/R&gt;&lt;C&gt;1&lt;/C&gt;&lt;D xsi:type="xsd:double"&gt;5949.5&lt;/D&gt;&lt;/FQL&gt;&lt;FQL&gt;&lt;Q&gt;ZS-FDS^FG_PRICE(43675)&lt;/Q&gt;&lt;R&gt;1&lt;/R&gt;&lt;C&gt;1&lt;/C&gt;&lt;D xsi:type="xsd:double"&gt;2472&lt;/D&gt;&lt;/FQL&gt;&lt;FQL&gt;&lt;Q&gt;PB-FDS^FG_PRICE(43675)&lt;/Q&gt;&lt;R&gt;1&lt;/R&gt;&lt;C&gt;1&lt;/C&gt;&lt;D xsi:type="xsd:double"&gt;2030&lt;/D&gt;&lt;/FQL&gt;&lt;FQL&gt;&lt;Q&gt;NYGOLD-FDS^FG_PRICE(43675)&lt;/Q&gt;&lt;R&gt;1&lt;/R&gt;&lt;C&gt;1&lt;/C&gt;&lt;D xsi:type="xsd:double"&gt;1419.6&lt;/D&gt;&lt;/FQL&gt;&lt;FQL&gt;&lt;Q&gt;SLVR-FDS^FG_PRICE(43675)&lt;/Q&gt;&lt;R&gt;1&lt;/R&gt;&lt;C&gt;1&lt;/C&gt;&lt;D xsi:type="xsd:double"&gt;16.39&lt;/D&gt;&lt;/FQL&gt;&lt;FQL&gt;&lt;Q&gt;AUDUSD^FG_PRICE(43675)&lt;/Q&gt;&lt;R&gt;1&lt;/R&gt;&lt;C&gt;1&lt;/C&gt;&lt;D xsi:type="xsd:double"&gt;0.68975&lt;/D&gt;&lt;/FQL&gt;&lt;FQL&gt;&lt;Q&gt;CA-FDS^FG_PRICE(43676)&lt;/Q&gt;&lt;R&gt;1&lt;/R&gt;&lt;C&gt;1&lt;/C&gt;&lt;D xsi:type="xsd:double"&gt;5943&lt;/D&gt;&lt;/FQL&gt;&lt;FQL&gt;&lt;Q&gt;ZS-FDS^FG_PRICE(43676)&lt;/Q&gt;&lt;R&gt;1&lt;/R&gt;&lt;C&gt;1&lt;/C&gt;&lt;D xsi:type="xsd:double"&gt;2474&lt;/D&gt;&lt;/FQL&gt;&lt;FQL&gt;&lt;Q&gt;PB-FDS^FG_PRICE(43676)&lt;/Q&gt;&lt;R&gt;1&lt;/R&gt;&lt;C&gt;1&lt;/C&gt;&lt;D xsi:type="xsd:double"&gt;2003&lt;/D&gt;&lt;/FQL&gt;&lt;FQL&gt;&lt;Q&gt;NYGOLD-FDS^FG_PRICE(43676)&lt;/Q&gt;&lt;R&gt;1&lt;/R&gt;&lt;C&gt;1&lt;/C&gt;&lt;D xsi:type="xsd:double"&gt;1429.7&lt;/D&gt;&lt;/FQL&gt;&lt;FQL&gt;&lt;Q&gt;SLVR-FDS^FG_PRICE(43676)&lt;/Q&gt;&lt;R&gt;1&lt;/R&gt;&lt;C&gt;1&lt;/C&gt;&lt;D xsi:type="xsd:double"&gt;16.455&lt;/D&gt;&lt;/FQL&gt;&lt;FQL&gt;&lt;Q&gt;AUDUSD^FG_PRICE(43676)&lt;/Q&gt;&lt;R&gt;1&lt;/R&gt;&lt;C&gt;1&lt;/C&gt;&lt;D xsi:type="xsd:double"&gt;0.68745&lt;/D&gt;&lt;/FQL&gt;&lt;FQL&gt;&lt;Q&gt;CA-FDS^FG_PRICE(43677)&lt;/Q&gt;&lt;R&gt;1&lt;/R&gt;&lt;C&gt;1&lt;/C&gt;&lt;D xsi:type="xsd:double"&gt;5926&lt;/D&gt;&lt;/FQL&gt;&lt;FQL&gt;&lt;Q&gt;ZS-FDS^FG_PRICE(43677)&lt;/Q&gt;&lt;R&gt;1&lt;/R&gt;&lt;C&gt;1&lt;/C&gt;&lt;D xsi:type="xsd:double"&gt;2425.5&lt;/D&gt;&lt;/FQL&gt;&lt;FQL&gt;&lt;Q&gt;PB-FDS^FG_PRICE(43677)&lt;/Q&gt;&lt;R&gt;1&lt;/R&gt;&lt;C&gt;1&lt;/C&gt;&lt;D xsi:type="xsd:double"&gt;1982&lt;/D&gt;&lt;/FQL&gt;&lt;FQL&gt;&lt;Q&gt;NYGOLD-FDS^FG_PRICE(43677)&lt;/Q&gt;&lt;R&gt;1&lt;/R&gt;&lt;C&gt;1&lt;/C&gt;&lt;D xsi:type="xsd:double"&gt;1426.1&lt;/D&gt;&lt;/FQL&gt;&lt;FQL&gt;&lt;Q&gt;SLVR-FDS^FG_PRICE(43677)&lt;/Q&gt;&lt;R&gt;1&lt;/R&gt;&lt;C&gt;1&lt;/C&gt;&lt;D xsi:type="xsd:double"&gt;16.475&lt;/D&gt;&lt;/FQL&gt;&lt;FQL&gt;&lt;Q&gt;AUDUSD^FG_PRICE(43677)&lt;/Q&gt;&lt;R&gt;1&lt;/R&gt;&lt;C&gt;1&lt;/C&gt;&lt;D xsi:type="xsd:double"&gt;0.68925&lt;/D&gt;&lt;/FQL&gt;&lt;FQL&gt;&lt;Q&gt;CA-FDS^FG_PRICE(43678)&lt;/Q&gt;&lt;R&gt;1&lt;/R&gt;&lt;C&gt;1&lt;/C&gt;&lt;D xsi:type="xsd:double"&gt;5876&lt;/D&gt;&lt;/FQL&gt;&lt;FQL&gt;&lt;Q&gt;ZS-FDS^FG_PRICE(43678)&lt;/Q&gt;&lt;R&gt;1&lt;/R&gt;&lt;C&gt;1&lt;/C&gt;&lt;D xsi:type="xsd:double"&gt;2396&lt;/D&gt;&lt;/FQL&gt;&lt;FQL&gt;&lt;Q&gt;PB-FDS^FG_PRICE(43678)&lt;/Q&gt;&lt;R&gt;1&lt;/R&gt;&lt;C&gt;1&lt;/C&gt;&lt;D xsi:type="xsd:double"&gt;1974&lt;/D&gt;&lt;/FQL&gt;&lt;FQL&gt;&lt;Q&gt;NYGOLD-FDS^FG_PRICE(43678)&lt;/Q&gt;&lt;R&gt;1&lt;/R&gt;&lt;C&gt;1&lt;/C&gt;&lt;D xsi:type="xsd:double"&gt;1420.9&lt;/D&gt;&lt;/FQL&gt;&lt;FQL&gt;&lt;Q&gt;SLVR-FDS^FG_PRICE(43678)&lt;/Q&gt;&lt;R&gt;1&lt;/R&gt;&lt;C&gt;1&lt;/C&gt;&lt;D xsi:type="xsd:double"&gt;16.005&lt;/D&gt;&lt;/FQL&gt;&lt;FQL&gt;&lt;Q&gt;AUDUSD^FG_PRICE(43678)&lt;/Q&gt;&lt;R&gt;1&lt;/R&gt;&lt;C&gt;1&lt;/C&gt;&lt;D xsi:type="xsd:double"&gt;0.685&lt;/D&gt;&lt;/FQL&gt;&lt;FQL&gt;&lt;Q&gt;CA-FDS^FG_PRICE(43679)&lt;/Q&gt;&lt;R&gt;1&lt;/R&gt;&lt;C&gt;1&lt;/C&gt;&lt;D xsi:type="xsd:double"&gt;5769&lt;/D&gt;&lt;/FQL&gt;&lt;FQL&gt;&lt;Q&gt;ZS-FDS^FG_PRICE(43679)&lt;/Q&gt;&lt;R&gt;1&lt;/R&gt;&lt;C&gt;1&lt;/C&gt;&lt;D xsi:type="xsd:double"&gt;2352&lt;/D&gt;&lt;/FQL&gt;&lt;FQL&gt;&lt;Q&gt;PB-FDS^FG_PRICE(43679)&lt;/Q&gt;&lt;R&gt;1&lt;/R&gt;&lt;C&gt;1&lt;/C&gt;&lt;D xsi:type="xsd:double"&gt;1950.5&lt;/D&gt;&lt;/FQL&gt;&lt;FQL&gt;&lt;Q&gt;NYGOLD-FDS^FG_PRICE(43679)&lt;/Q&gt;&lt;R&gt;1&lt;/R&gt;&lt;C&gt;1&lt;/C&gt;&lt;D xsi:type="xsd:double"&gt;1445.6&lt;/D&gt;&lt;/FQL&gt;&lt;FQL&gt;&lt;Q&gt;SLVR-FDS^FG_PRICE(43679)&lt;/Q&gt;&lt;R&gt;1&lt;/R&gt;&lt;C&gt;1&lt;/C&gt;&lt;D xsi:type="xsd:double"&gt;16.195&lt;/D&gt;&lt;/FQL&gt;&lt;FQL&gt;&lt;Q&gt;AUDUSD^FG_PRICE(43679)&lt;/Q&gt;&lt;R&gt;1&lt;/R&gt;&lt;C&gt;1&lt;/C&gt;&lt;D xsi:type="xsd:double"&gt;0.67955&lt;/D&gt;&lt;/FQL&gt;&lt;FQL&gt;&lt;Q&gt;CA-FDS^FG_PRICE(43682)&lt;/Q&gt;&lt;R&gt;1&lt;/R&gt;&lt;C&gt;1&lt;/C&gt;&lt;D xsi:type="xsd:double"&gt;5647&lt;/D&gt;&lt;/FQL&gt;&lt;FQL&gt;&lt;Q&gt;ZS-FDS^FG_PRICE(43682)&lt;/Q&gt;&lt;R&gt;1&lt;/R&gt;&lt;C&gt;1&lt;/C&gt;&lt;D xsi:type="xsd:double"&gt;2321&lt;/D&gt;&lt;/FQL&gt;&lt;FQL&gt;&lt;Q&gt;PB-FDS^FG_PRICE(43682)&lt;/Q&gt;&lt;R&gt;1&lt;/R&gt;&lt;C&gt;1&lt;/C&gt;&lt;D xsi:type="xsd:double"&gt;1939&lt;/D&gt;&lt;/FQL&gt;&lt;FQL&gt;&lt;Q&gt;NYGOLD-FDS^FG_PRICE(43682)&lt;/Q&gt;&lt;R&gt;1&lt;/R&gt;&lt;C&gt;1&lt;/C&gt;&lt;D xsi:type="xsd:double"&gt;1464.6&lt;/D&gt;&lt;/FQL&gt;&lt;FQL&gt;&lt;Q&gt;SLVR-FDS^FG_PRICE(43682)&lt;/Q&gt;&lt;R&gt;1&lt;/R&gt;&lt;C&gt;1&lt;/C&gt;&lt;D xsi:type="xsd:double"&gt;16.485&lt;/D&gt;&lt;/FQL&gt;&lt;FQL&gt;&lt;Q&gt;AUDUSD^FG_PRICE(43682)&lt;/Q&gt;&lt;R&gt;1&lt;/R&gt;&lt;C&gt;1&lt;/C&gt;&lt;D xsi:type="xsd:double"&gt;0.67754996&lt;/D&gt;&lt;/FQL&gt;&lt;FQL&gt;&lt;Q&gt;CA-FDS^FG_PRICE(43683)&lt;/Q&gt;&lt;R&gt;1&lt;/R&gt;&lt;C&gt;1&lt;/C&gt;&lt;D xsi:type="xsd:double"&gt;5667&lt;/D&gt;&lt;/FQL&gt;&lt;FQL&gt;&lt;Q&gt;ZS-FDS^FG_PRICE(43683)&lt;/Q&gt;&lt;R&gt;1&lt;/R&gt;&lt;C&gt;1&lt;/C&gt;&lt;D xsi:type="xsd:double"&gt;2328&lt;/D&gt;&lt;/FQL&gt;&lt;FQL&gt;&lt;Q&gt;PB-FDS^FG_PRICE(43683)&lt;/Q&gt;&lt;R&gt;1&lt;/R&gt;&lt;C&gt;1&lt;/C&gt;&lt;D xsi:type="xsd:double"&gt;2007&lt;/D&gt;&lt;/FQL&gt;&lt;FQL&gt;&lt;Q&gt;NYGOLD-FDS^FG_PRICE(43683)&lt;/Q&gt;&lt;R&gt;1&lt;/R&gt;&lt;C&gt;1&lt;/C&gt;&lt;D xsi:type="xsd:double"&gt;1472.4&lt;/D&gt;&lt;/FQL&gt;&lt;FQL&gt;&lt;Q&gt;SLVR-FDS^FG_PRICE(43683)&lt;/Q&gt;&lt;R&gt;1&lt;/R&gt;&lt;C&gt;1&lt;/C&gt;&lt;D xsi:type="xsd:double"&gt;16.385&lt;/D&gt;&lt;/FQL&gt;&lt;FQL&gt;&lt;Q&gt;AUDUSD^FG_PRICE(43683)&lt;/Q&gt;&lt;R&gt;1&lt;/R&gt;&lt;C&gt;1&lt;/C&gt;&lt;D xsi:type="xsd:double"&gt;0.67745&lt;/D&gt;&lt;/FQL&gt;&lt;FQL&gt;&lt;Q&gt;CA-FDS^FG_PRICE(43684)&lt;/Q&gt;&lt;R&gt;1&lt;/R&gt;&lt;C&gt;1&lt;/C&gt;&lt;D xsi:type="xsd:double"&gt;5673.5&lt;/D&gt;&lt;/FQL&gt;&lt;FQL&gt;&lt;Q&gt;ZS-FDS^FG_PRICE(43684)&lt;/Q&gt;&lt;R&gt;1&lt;/R&gt;&lt;C&gt;1&lt;/C&gt;&lt;D xsi:type="xsd:double"&gt;2258&lt;/D&gt;&lt;/FQL&gt;&lt;FQL&gt;&lt;Q&gt;PB-FDS^FG_PRICE(43684)&lt;/Q&gt;&lt;R&gt;1&lt;/R&gt;&lt;C&gt;1&lt;/C&gt;&lt;D xsi:type="xsd:double"&gt;2004.5&lt;/D&gt;&lt;/FQL&gt;&lt;FQL&gt;&lt;Q&gt;NYGOLD-FDS^FG_PRICE(43684)&lt;/Q&gt;&lt;R&gt;1&lt;/R&gt;&lt;C&gt;1&lt;/C&gt;&lt;D xsi:type="xsd:double"&gt;1507.3&lt;/D&gt;&lt;/FQL&gt;&lt;FQL&gt;&lt;Q&gt;SLVR-FDS^FG_PRICE(43684</t>
        </r>
      </text>
    </comment>
    <comment ref="A8" authorId="0" shapeId="0" xr:uid="{00000000-0006-0000-0000-000008000000}">
      <text>
        <r>
          <rPr>
            <b/>
            <sz val="9"/>
            <color indexed="81"/>
            <rFont val="Tahoma"/>
            <family val="2"/>
          </rPr>
          <t>)&lt;/Q&gt;&lt;R&gt;1&lt;/R&gt;&lt;C&gt;1&lt;/C&gt;&lt;D xsi:type="xsd:double"&gt;16.82&lt;/D&gt;&lt;/FQL&gt;&lt;FQL&gt;&lt;Q&gt;AUDUSD^FG_PRICE(43684)&lt;/Q&gt;&lt;R&gt;1&lt;/R&gt;&lt;C&gt;1&lt;/C&gt;&lt;D xsi:type="xsd:double"&gt;0.6757&lt;/D&gt;&lt;/FQL&gt;&lt;FQL&gt;&lt;Q&gt;CA-FDS^FG_PRICE(43685)&lt;/Q&gt;&lt;R&gt;1&lt;/R&gt;&lt;C&gt;1&lt;/C&gt;&lt;D xsi:type="xsd:double"&gt;5723&lt;/D&gt;&lt;/FQL&gt;&lt;FQL&gt;&lt;Q&gt;ZS-FDS^FG_PRICE(43685)&lt;/Q&gt;&lt;R&gt;1&lt;/R&gt;&lt;C&gt;1&lt;/C&gt;&lt;D xsi:type="xsd:double"&gt;2272&lt;/D&gt;&lt;/FQL&gt;&lt;FQL&gt;&lt;Q&gt;PB-FDS^FG_PRICE(43685)&lt;/Q&gt;&lt;R&gt;1&lt;/R&gt;&lt;C&gt;1&lt;/C&gt;&lt;D xsi:type="xsd:double"&gt;2070&lt;/D&gt;&lt;/FQL&gt;&lt;FQL&gt;&lt;Q&gt;NYGOLD-FDS^FG_PRICE(43685)&lt;/Q&gt;&lt;R&gt;1&lt;/R&gt;&lt;C&gt;1&lt;/C&gt;&lt;D xsi:type="xsd:double"&gt;1497.7&lt;/D&gt;&lt;/FQL&gt;&lt;FQL&gt;&lt;Q&gt;SLVR-FDS^FG_PRICE(43685)&lt;/Q&gt;&lt;R&gt;1&lt;/R&gt;&lt;C&gt;1&lt;/C&gt;&lt;D xsi:type="xsd:double"&gt;17.02&lt;/D&gt;&lt;/FQL&gt;&lt;FQL&gt;&lt;Q&gt;AUDUSD^FG_PRICE(43685)&lt;/Q&gt;&lt;R&gt;1&lt;/R&gt;&lt;C&gt;1&lt;/C&gt;&lt;D xsi:type="xsd:double"&gt;0.67985&lt;/D&gt;&lt;/FQL&gt;&lt;FQL&gt;&lt;Q&gt;CA-FDS^FG_PRICE(43686)&lt;/Q&gt;&lt;R&gt;1&lt;/R&gt;&lt;C&gt;1&lt;/C&gt;&lt;D xsi:type="xsd:double"&gt;5744&lt;/D&gt;&lt;/FQL&gt;&lt;FQL&gt;&lt;Q&gt;ZS-FDS^FG_PRICE(43686)&lt;/Q&gt;&lt;R&gt;1&lt;/R&gt;&lt;C&gt;1&lt;/C&gt;&lt;D xsi:type="xsd:double"&gt;2262.5&lt;/D&gt;&lt;/FQL&gt;&lt;FQL&gt;&lt;Q&gt;PB-FDS^FG_PRICE(43686)&lt;/Q&gt;&lt;R&gt;1&lt;/R&gt;&lt;C&gt;1&lt;/C&gt;&lt;D xsi:type="xsd:double"&gt;2086&lt;/D&gt;&lt;/FQL&gt;&lt;FQL&gt;&lt;Q&gt;NYGOLD-FDS^FG_PRICE(43686)&lt;/Q&gt;&lt;R&gt;1&lt;/R&gt;&lt;C&gt;1&lt;/C&gt;&lt;D xsi:type="xsd:double"&gt;1496.6&lt;/D&gt;&lt;/FQL&gt;&lt;FQL&gt;&lt;Q&gt;SLVR-FDS^FG_PRICE(43686)&lt;/Q&gt;&lt;R&gt;1&lt;/R&gt;&lt;C&gt;1&lt;/C&gt;&lt;D xsi:type="xsd:double"&gt;17&lt;/D&gt;&lt;/FQL&gt;&lt;FQL&gt;&lt;Q&gt;AUDUSD^FG_PRICE(43686)&lt;/Q&gt;&lt;R&gt;1&lt;/R&gt;&lt;C&gt;1&lt;/C&gt;&lt;D xsi:type="xsd:double"&gt;0.68015&lt;/D&gt;&lt;/FQL&gt;&lt;FQL&gt;&lt;Q&gt;CA-FDS^FG_PRICE(43689)&lt;/Q&gt;&lt;R&gt;1&lt;/R&gt;&lt;C&gt;1&lt;/C&gt;&lt;D xsi:type="xsd:double"&gt;5724.5&lt;/D&gt;&lt;/FQL&gt;&lt;FQL&gt;&lt;Q&gt;ZS-FDS^FG_PRICE(43689)&lt;/Q&gt;&lt;R&gt;1&lt;/R&gt;&lt;C&gt;1&lt;/C&gt;&lt;D xsi:type="xsd:double"&gt;2239&lt;/D&gt;&lt;/FQL&gt;&lt;FQL&gt;&lt;Q&gt;PB-FDS^FG_PRICE(43689)&lt;/Q&gt;&lt;R&gt;1&lt;/R&gt;&lt;C&gt;1&lt;/C&gt;&lt;D xsi:type="xsd:double"&gt;2103.5&lt;/D&gt;&lt;/FQL&gt;&lt;FQL&gt;&lt;Q&gt;NYGOLD-FDS^FG_PRICE(43689)&lt;/Q&gt;&lt;R&gt;1&lt;/R&gt;&lt;C&gt;1&lt;/C&gt;&lt;D xsi:type="xsd:double"&gt;1505.3&lt;/D&gt;&lt;/FQL&gt;&lt;FQL&gt;&lt;Q&gt;SLVR-FDS^FG_PRICE(43689)&lt;/Q&gt;&lt;R&gt;1&lt;/R&gt;&lt;C&gt;1&lt;/C&gt;&lt;D xsi:type="xsd:double"&gt;16.955&lt;/D&gt;&lt;/FQL&gt;&lt;FQL&gt;&lt;Q&gt;AUDUSD^FG_PRICE(43689)&lt;/Q&gt;&lt;R&gt;1&lt;/R&gt;&lt;C&gt;1&lt;/C&gt;&lt;D xsi:type="xsd:double"&gt;0.67595&lt;/D&gt;&lt;/FQL&gt;&lt;FQL&gt;&lt;Q&gt;CA-FDS^FG_PRICE(43690)&lt;/Q&gt;&lt;R&gt;1&lt;/R&gt;&lt;C&gt;1&lt;/C&gt;&lt;D xsi:type="xsd:double"&gt;5697&lt;/D&gt;&lt;/FQL&gt;&lt;FQL&gt;&lt;Q&gt;ZS-FDS^FG_PRICE(43690)&lt;/Q&gt;&lt;R&gt;1&lt;/R&gt;&lt;C&gt;1&lt;/C&gt;&lt;D xsi:type="xsd:double"&gt;2263&lt;/D&gt;&lt;/FQL&gt;&lt;FQL&gt;&lt;Q&gt;PB-FDS^FG_PRICE(43690)&lt;/Q&gt;&lt;R&gt;1&lt;/R&gt;&lt;C&gt;1&lt;/C&gt;&lt;D xsi:type="xsd:double"&gt;2044&lt;/D&gt;&lt;/FQL&gt;&lt;FQL&gt;&lt;Q&gt;NYGOLD-FDS^FG_PRICE(43690)&lt;/Q&gt;&lt;R&gt;1&lt;/R&gt;&lt;C&gt;1&lt;/C&gt;&lt;D xsi:type="xsd:double"&gt;1502.2&lt;/D&gt;&lt;/FQL&gt;&lt;FQL&gt;&lt;Q&gt;SLVR-FDS^FG_PRICE(43690)&lt;/Q&gt;&lt;R&gt;1&lt;/R&gt;&lt;C&gt;1&lt;/C&gt;&lt;D xsi:type="xsd:double"&gt;17.445&lt;/D&gt;&lt;/FQL&gt;&lt;FQL&gt;&lt;Q&gt;AUDUSD^FG_PRICE(43690)&lt;/Q&gt;&lt;R&gt;1&lt;/R&gt;&lt;C&gt;1&lt;/C&gt;&lt;D xsi:type="xsd:double"&gt;0.67904997&lt;/D&gt;&lt;/FQL&gt;&lt;FQL&gt;&lt;Q&gt;CA-FDS^FG_PRICE(43691)&lt;/Q&gt;&lt;R&gt;1&lt;/R&gt;&lt;C&gt;1&lt;/C&gt;&lt;D xsi:type="xsd:double"&gt;5732&lt;/D&gt;&lt;/FQL&gt;&lt;FQL&gt;&lt;Q&gt;ZS-FDS^FG_PRICE(43691)&lt;/Q&gt;&lt;R&gt;1&lt;/R&gt;&lt;C&gt;1&lt;/C&gt;&lt;D xsi:type="xsd:double"&gt;2269&lt;/D&gt;&lt;/FQL&gt;&lt;FQL&gt;&lt;Q&gt;PB-FDS^FG_PRICE(43691)&lt;/Q&gt;&lt;R&gt;1&lt;/R&gt;&lt;C&gt;1&lt;/C&gt;&lt;D xsi:type="xsd:double"&gt;2040.5&lt;/D&gt;&lt;/FQL&gt;&lt;FQL&gt;&lt;Q&gt;NYGOLD-FDS^FG_PRICE(43691)&lt;/Q&gt;&lt;R&gt;1&lt;/R&gt;&lt;C&gt;1&lt;/C&gt;&lt;D xsi:type="xsd:double"&gt;1515.9&lt;/D&gt;&lt;/FQL&gt;&lt;FQL&gt;&lt;Q&gt;SLVR-FDS^FG_PRICE(43691)&lt;/Q&gt;&lt;R&gt;1&lt;/R&gt;&lt;C&gt;1&lt;/C&gt;&lt;D xsi:type="xsd:double"&gt;17.115&lt;/D&gt;&lt;/FQL&gt;&lt;FQL&gt;&lt;Q&gt;AUDUSD^FG_PRICE(43691)&lt;/Q&gt;&lt;R&gt;1&lt;/R&gt;&lt;C&gt;1&lt;/C&gt;&lt;D xsi:type="xsd:double"&gt;0.67505&lt;/D&gt;&lt;/FQL&gt;&lt;FQL&gt;&lt;Q&gt;CA-FDS^FG_PRICE(43692)&lt;/Q&gt;&lt;R&gt;1&lt;/R&gt;&lt;C&gt;1&lt;/C&gt;&lt;D xsi:type="xsd:double"&gt;5696.5&lt;/D&gt;&lt;/FQL&gt;&lt;FQL&gt;&lt;Q&gt;ZS-FDS^FG_PRICE(43692)&lt;/Q&gt;&lt;R&gt;1&lt;/R&gt;&lt;C&gt;1&lt;/C&gt;&lt;D xsi:type="xsd:double"&gt;2262&lt;/D&gt;&lt;/FQL&gt;&lt;FQL&gt;&lt;Q&gt;PB-FDS^FG_PRICE(43692)&lt;/Q&gt;&lt;R&gt;1&lt;/R&gt;&lt;C&gt;1&lt;/C&gt;&lt;D xsi:type="xsd:double"&gt;2045&lt;/D&gt;&lt;/FQL&gt;&lt;FQL&gt;&lt;Q&gt;NYGOLD-FDS^FG_PRICE(43692)&lt;/Q&gt;&lt;R&gt;1&lt;/R&gt;&lt;C&gt;1&lt;/C&gt;&lt;D xsi:type="xsd:double"&gt;1519.6&lt;/D&gt;&lt;/FQL&gt;&lt;FQL&gt;&lt;Q&gt;SLVR-FDS^FG_PRICE(43692)&lt;/Q&gt;&lt;R&gt;1&lt;/R&gt;&lt;C&gt;1&lt;/C&gt;&lt;D xsi:type="xsd:double"&gt;17.29&lt;/D&gt;&lt;/FQL&gt;&lt;FQL&gt;&lt;Q&gt;AUDUSD^FG_PRICE(43692)&lt;/Q&gt;&lt;R&gt;1&lt;/R&gt;&lt;C&gt;1&lt;/C&gt;&lt;D xsi:type="xsd:double"&gt;0.6775&lt;/D&gt;&lt;/FQL&gt;&lt;FQL&gt;&lt;Q&gt;CA-FDS^FG_PRICE(43693)&lt;/Q&gt;&lt;R&gt;1&lt;/R&gt;&lt;C&gt;1&lt;/C&gt;&lt;D xsi:type="xsd:double"&gt;5710&lt;/D&gt;&lt;/FQL&gt;&lt;FQL&gt;&lt;Q&gt;ZS-FDS^FG_PRICE(43693)&lt;/Q&gt;&lt;R&gt;1&lt;/R&gt;&lt;C&gt;1&lt;/C&gt;&lt;D xsi:type="xsd:double"&gt;2264.5&lt;/D&gt;&lt;/FQL&gt;&lt;FQL&gt;&lt;Q&gt;PB-FDS^FG_PRICE(43693)&lt;/Q&gt;&lt;R&gt;1&lt;/R&gt;&lt;C&gt;1&lt;/C&gt;&lt;D xsi:type="xsd:double"&gt;2050&lt;/D&gt;&lt;/FQL&gt;&lt;FQL&gt;&lt;Q&gt;NYGOLD-FDS^FG_PRICE(43693)&lt;/Q&gt;&lt;R&gt;1&lt;/R&gt;&lt;C&gt;1&lt;/C&gt;&lt;D xsi:type="xsd:double"&gt;1512.5&lt;/D&gt;&lt;/FQL&gt;&lt;FQL&gt;&lt;Q&gt;SLVR-FDS^FG_PRICE(43693)&lt;/Q&gt;&lt;R&gt;1&lt;/R&gt;&lt;C&gt;1&lt;/C&gt;&lt;D xsi:type="xsd:double"&gt;17.16&lt;/D&gt;&lt;/FQL&gt;&lt;FQL&gt;&lt;Q&gt;AUDUSD^FG_PRICE(43693)&lt;/Q&gt;&lt;R&gt;1&lt;/R&gt;&lt;C&gt;1&lt;/C&gt;&lt;D xsi:type="xsd:double"&gt;0.67765003&lt;/D&gt;&lt;/FQL&gt;&lt;FQL&gt;&lt;Q&gt;CA-FDS^FG_PRICE(43696)&lt;/Q&gt;&lt;R&gt;1&lt;/R&gt;&lt;C&gt;1&lt;/C&gt;&lt;D xsi:type="xsd:double"&gt;5755.5&lt;/D&gt;&lt;/FQL&gt;&lt;FQL&gt;&lt;Q&gt;ZS-FDS^FG_PRICE(43696)&lt;/Q&gt;&lt;R&gt;1&lt;/R&gt;&lt;C&gt;1&lt;/C&gt;&lt;D xsi:type="xsd:double"&gt;2238&lt;/D&gt;&lt;/FQL&gt;&lt;FQL&gt;&lt;Q&gt;PB-FDS^FG_PRICE(43696)&lt;/Q&gt;&lt;R&gt;1&lt;/R&gt;&lt;C&gt;1&lt;/C&gt;&lt;D xsi:type="xsd:double"&gt;2031.5&lt;/D&gt;&lt;/FQL&gt;&lt;FQL&gt;&lt;Q&gt;NYGOLD-FDS^FG_PRICE(43696)&lt;/Q&gt;&lt;R&gt;1&lt;/R&gt;&lt;C&gt;1&lt;/C&gt;&lt;D xsi:type="xsd:double"&gt;1500.4&lt;/D&gt;&lt;/FQL&gt;&lt;FQL&gt;&lt;Q&gt;SLVR-FDS^FG_PRICE(43696)&lt;/Q&gt;&lt;R&gt;1&lt;/R&gt;&lt;C&gt;1&lt;/C&gt;&lt;D xsi:type="xsd:double"&gt;16.925&lt;/D&gt;&lt;/FQL&gt;&lt;FQL&gt;&lt;Q&gt;AUDUSD^FG_PRICE(43696)&lt;/Q&gt;&lt;R&gt;1&lt;/R&gt;&lt;C&gt;1&lt;/C&gt;&lt;D xsi:type="xsd:double"&gt;0.67735&lt;/D&gt;&lt;/FQL&gt;&lt;FQL&gt;&lt;Q&gt;CA-FDS^FG_PRICE(43697)&lt;/Q&gt;&lt;R&gt;1&lt;/R&gt;&lt;C&gt;1&lt;/C&gt;&lt;D xsi:type="xsd:double"&gt;5698&lt;/D&gt;&lt;/FQL&gt;&lt;FQL&gt;&lt;Q&gt;ZS-FDS^FG_PRICE(43697)&lt;/Q&gt;&lt;R&gt;1&lt;/R&gt;&lt;C&gt;1&lt;/C&gt;&lt;D xsi:type="xsd:double"&gt;2226&lt;/D&gt;&lt;/FQL&gt;&lt;FQL&gt;&lt;Q&gt;PB-FDS^FG_PRICE(43697)&lt;/Q&gt;&lt;R&gt;1&lt;/R&gt;&lt;C&gt;1&lt;/C&gt;&lt;D xsi:type="xsd:double"&gt;2046&lt;/D&gt;&lt;/FQL&gt;&lt;FQL&gt;&lt;Q&gt;NYGOLD-FDS^FG_PRICE(43697)&lt;/Q&gt;&lt;R&gt;1&lt;/R&gt;&lt;C&gt;1&lt;/C&gt;&lt;D xsi:type="xsd:double"&gt;1504.6&lt;/D&gt;&lt;/FQL&gt;&lt;FQL&gt;&lt;Q&gt;SLVR-FDS^FG_PRICE(43697)&lt;/Q&gt;&lt;R&gt;1&lt;/R&gt;&lt;C&gt;1&lt;/C&gt;&lt;D xsi:type="xsd:double"&gt;17.02&lt;/D&gt;&lt;/FQL&gt;&lt;FQL&gt;&lt;Q&gt;AUDUSD^FG_PRICE(43697)&lt;/Q&gt;&lt;R&gt;1&lt;/R&gt;&lt;C&gt;1&lt;/C&gt;&lt;D xsi:type="xsd:double"&gt;0.6783&lt;/D&gt;&lt;/FQL&gt;&lt;FQL&gt;&lt;Q&gt;CA-FDS^FG_PRICE(43698)&lt;/Q&gt;&lt;R&gt;1&lt;/R&gt;&lt;C&gt;1&lt;/C&gt;&lt;D xsi:type="xsd:double"&gt;5696.5&lt;/D&gt;&lt;/FQL&gt;&lt;FQL&gt;&lt;Q&gt;ZS-FDS^FG_PRICE(43698)&lt;/Q&gt;&lt;R&gt;1&lt;/R&gt;&lt;C&gt;1&lt;/C&gt;&lt;D xsi:type="xsd:double"&gt;2257&lt;/D&gt;&lt;/FQL&gt;&lt;FQL&gt;&lt;Q&gt;PB-FDS^FG_PRICE(43698)&lt;/Q&gt;&lt;R&gt;1&lt;/R&gt;&lt;C&gt;1&lt;/C&gt;&lt;D xsi:type="xsd:double"&gt;2085&lt;/D&gt;&lt;/FQL&gt;&lt;FQL&gt;&lt;Q&gt;NYGOLD-FDS^FG_PRICE(43698)&lt;/Q&gt;&lt;R&gt;1&lt;/R&gt;&lt;C&gt;1&lt;/C&gt;&lt;D xsi:type="xsd:double"&gt;1504.6&lt;/D&gt;&lt;/FQL&gt;&lt;FQL&gt;&lt;Q&gt;SLVR-FDS^FG_PRICE(43698)&lt;/Q&gt;&lt;R&gt;1&lt;/R&gt;&lt;C&gt;1&lt;/C&gt;&lt;D xsi:type="xsd:double"&gt;17.11&lt;/D&gt;&lt;/FQL&gt;&lt;FQL&gt;&lt;Q&gt;AUDUSD^FG_PRICE(43698)&lt;/Q&gt;&lt;R&gt;1&lt;/R&gt;&lt;C&gt;1&lt;/C&gt;&lt;D xsi:type="xsd:double"&gt;0.67885&lt;/D&gt;&lt;/FQL&gt;&lt;FQL&gt;&lt;Q&gt;CA-FDS^FG_PRICE(43699)&lt;/Q&gt;&lt;R&gt;1&lt;/R&gt;&lt;C&gt;1&lt;/C&gt;&lt;D xsi:type="xsd:double"&gt;5668&lt;/D&gt;&lt;/FQL&gt;&lt;FQL&gt;&lt;Q&gt;ZS-FDS^FG_PRICE(43699)&lt;/Q&gt;&lt;R&gt;1&lt;/R&gt;&lt;C&gt;1&lt;/C&gt;&lt;D xsi:type="xsd:double"&gt;2247&lt;/D&gt;&lt;/FQL&gt;&lt;FQL&gt;&lt;Q&gt;PB-FDS^FG_PRICE(43699)&lt;/Q&gt;&lt;R&gt;1&lt;/R&gt;&lt;C&gt;1&lt;/C&gt;&lt;D xsi:type="xsd:double"&gt;2068&lt;/D&gt;&lt;/FQL&gt;&lt;FQL&gt;&lt;Q&gt;NYGOLD-FDS^FG_PRICE(43699)&lt;/Q&gt;&lt;R&gt;1&lt;/R&gt;&lt;C&gt;1&lt;/C&gt;&lt;D xsi:type="xsd:double"&gt;1497.3&lt;/D&gt;&lt;/FQL&gt;&lt;FQL&gt;&lt;Q&gt;SLVR-FDS^FG_PRICE(43699)&lt;/Q&gt;&lt;R&gt;1&lt;/R&gt;&lt;C&gt;1&lt;/C&gt;&lt;D xsi:type="xsd:double"&gt;16.96&lt;/D&gt;&lt;/FQL&gt;&lt;FQL&gt;&lt;Q&gt;AUDUSD^FG_PRICE(43699)&lt;/Q&gt;&lt;R&gt;1&lt;/R&gt;&lt;C&gt;1&lt;/C&gt;&lt;D xsi:type="xsd:double"&gt;0.6764&lt;/D&gt;&lt;/FQL&gt;&lt;FQL&gt;&lt;Q&gt;CA-FDS^FG_PRICE(43700)&lt;/Q&gt;&lt;R&gt;1&lt;/R&gt;&lt;C&gt;1&lt;/C&gt;&lt;D xsi:type="xsd:double"&gt;5675&lt;/D&gt;&lt;/FQL&gt;&lt;FQL&gt;&lt;Q&gt;ZS-FDS^FG_PRICE(43700)&lt;/Q&gt;&lt;R&gt;1&lt;/R&gt;&lt;C&gt;1&lt;/C&gt;&lt;D xsi:type="xsd:double"&gt;2261&lt;/D&gt;&lt;/FQL&gt;&lt;FQL&gt;&lt;Q&gt;PB-FDS^FG_PRICE(43700)&lt;/Q&gt;&lt;R&gt;1&lt;/R&gt;&lt;C&gt;1&lt;/C&gt;&lt;D xsi:type="xsd:double"&gt;2082.5&lt;/D&gt;&lt;/FQL&gt;&lt;FQL&gt;&lt;Q&gt;NYGOLD-FDS^FG_PRICE(43700)&lt;/Q&gt;&lt;R&gt;1&lt;/R&gt;&lt;C&gt;1&lt;/C&gt;&lt;D xsi:type="xsd:double"&gt;1526.6&lt;/D&gt;&lt;/FQL&gt;&lt;FQL&gt;&lt;Q&gt;SLVR-FDS^FG_PRICE(43700)&lt;/Q&gt;&lt;R&gt;1&lt;/R&gt;&lt;C&gt;1&lt;/C&gt;&lt;D xsi:type="xsd:double"&gt;17.05&lt;/D&gt;&lt;/FQL&gt;&lt;FQL&gt;&lt;Q&gt;AUDUSD^FG_PRICE(43700)&lt;/Q&gt;&lt;R&gt;1&lt;/R&gt;&lt;C&gt;1&lt;/C&gt;&lt;D xsi:type="xsd:double"&gt;0.67745&lt;/D&gt;&lt;/FQL&gt;&lt;FQL&gt;&lt;Q&gt;CA-FDS^FG_PRICE(43703)&lt;/Q&gt;&lt;R&gt;1&lt;/R&gt;&lt;C&gt;1&lt;/C&gt;&lt;D xsi:type="xsd:double"&gt;5675&lt;/D&gt;&lt;/FQL&gt;&lt;FQL&gt;&lt;Q&gt;ZS-FDS^FG_PRICE(43703)&lt;/Q&gt;&lt;R&gt;1&lt;/R&gt;&lt;C&gt;1&lt;/C&gt;&lt;D xsi:type="xsd:double"&gt;2261&lt;/D&gt;&lt;/FQL&gt;&lt;FQL&gt;&lt;Q&gt;PB-FDS^FG_PRICE(43703)&lt;/Q&gt;&lt;R&gt;1&lt;/R&gt;&lt;C&gt;1&lt;/C&gt;&lt;D xsi:type="xsd:double"&gt;2082.5&lt;/D&gt;&lt;/FQL&gt;&lt;FQL&gt;&lt;Q&gt;NYGOLD-FDS^FG_PRICE(43703)&lt;/Q&gt;&lt;R&gt;1&lt;/R&gt;&lt;C&gt;1&lt;/C&gt;&lt;D xsi:type="xsd:double"&gt;1526.3&lt;/D&gt;&lt;/FQL&gt;&lt;FQL&gt;&lt;Q&gt;SLVR-FDS^FG_PRICE(43703)&lt;/Q&gt;&lt;R&gt;1&lt;/R&gt;&lt;C&gt;1&lt;/C&gt;&lt;D xsi:type="xsd:double"&gt;17.05&lt;/D&gt;&lt;/FQL&gt;&lt;FQL&gt;&lt;Q&gt;AUDUSD^FG_PRICE(43703)&lt;/Q&gt;&lt;R&gt;1&lt;/R&gt;&lt;C&gt;1&lt;/C&gt;&lt;D xsi:type="xsd:double"&gt;0.67754996&lt;/D&gt;&lt;/FQL&gt;&lt;FQL&gt;&lt;Q&gt;CA-FDS^FG_PRICE(43704)&lt;/Q&gt;&lt;R&gt;1&lt;/R&gt;&lt;C&gt;1&lt;/C&gt;&lt;D xsi:type="xsd:double"&gt;5662&lt;/D&gt;&lt;/FQL&gt;&lt;FQL&gt;&lt;Q&gt;ZS-FDS^FG_PRICE(43704)&lt;/Q&gt;&lt;R&gt;1&lt;/R&gt;&lt;C&gt;1&lt;/C&gt;&lt;D xsi:type="xsd:double"&gt;2270&lt;/D&gt;&lt;/FQL&gt;&lt;FQL&gt;&lt;Q&gt;PB-FDS^FG_PRICE(43704)&lt;/Q&gt;&lt;R&gt;1&lt;/R&gt;&lt;C&gt;1&lt;/C&gt;&lt;D xsi:type="xsd:double"&gt;2095.5&lt;/D&gt;&lt;/FQL&gt;&lt;FQL&gt;&lt;Q&gt;NYGOLD-FDS^FG_PRICE(43704)&lt;/Q&gt;&lt;R&gt;1&lt;/R&gt;&lt;C&gt;1&lt;/C&gt;&lt;D xsi:type="xsd:double"&gt;1541&lt;/D&gt;&lt;/FQL&gt;&lt;FQL&gt;&lt;Q&gt;SLVR-FDS^FG_PRICE(43704)&lt;/Q&gt;&lt;R&gt;1&lt;/R&gt;&lt;C&gt;1&lt;/C&gt;&lt;D xsi:type="xsd:double"&gt;17.725&lt;/D&gt;&lt;/FQL&gt;&lt;FQL&gt;&lt;Q&gt;AUDUSD^FG_PRICE(43704)&lt;/Q&gt;&lt;R&gt;1&lt;/R&gt;&lt;C&gt;1&lt;/C&gt;&lt;D xsi:type="xsd:double"&gt;0.67625&lt;/D&gt;&lt;/FQL&gt;&lt;FQL&gt;&lt;Q&gt;CA-FDS^FG_PRICE(43705)&lt;/Q&gt;&lt;R&gt;1&lt;/R&gt;&lt;C&gt;1&lt;/C&gt;&lt;D xsi:type="xsd:double"&gt;5653&lt;/D&gt;&lt;/FQL&gt;&lt;FQL&gt;&lt;Q&gt;ZS-FDS^FG_PRICE(43705)&lt;/Q&gt;&lt;R&gt;1&lt;/R&gt;&lt;C&gt;1&lt;/C&gt;&lt;D xsi:type="xsd:double"&gt;2261&lt;/D&gt;&lt;/FQL&gt;&lt;FQL&gt;&lt;Q&gt;PB-FDS^FG_PRICE(43705)&lt;/Q&gt;&lt;R&gt;1&lt;/R&gt;&lt;C&gt;1&lt;/C&gt;&lt;D xsi:type="xsd:double"&gt;2084&lt;/D&gt;&lt;/FQL&gt;&lt;FQL&gt;&lt;Q&gt;NYGOLD-FDS^FG_PRICE(43705)&lt;/Q&gt;&lt;R&gt;1&lt;/R&gt;&lt;C&gt;1&lt;/C&gt;&lt;D xsi:type="xsd:double"&gt;1537.8&lt;/D&gt;&lt;/FQL&gt;&lt;FQL&gt;&lt;Q&gt;SLVR-FDS^FG_PRICE(43705)&lt;/Q&gt;&lt;R&gt;1&lt;/R&gt;&lt;C&gt;1&lt;/C&gt;&lt;D xsi:type="xsd:double"&gt;18.365&lt;/D&gt;&lt;/FQL&gt;&lt;FQL&gt;&lt;Q&gt;AUDUSD^FG_PRICE(43705)&lt;/Q&gt;&lt;R&gt;1&lt;/R&gt;&lt;C&gt;1&lt;/C&gt;&lt;D xsi:type="xsd:double"&gt;0.67415&lt;/D&gt;&lt;/FQL&gt;&lt;FQL&gt;&lt;Q&gt;CA-FDS^FG_PRICE(43706)&lt;/Q&gt;&lt;R&gt;1&lt;/R&gt;&lt;C&gt;1&lt;/C&gt;&lt;D xsi:type="xsd:double"&gt;5722&lt;/D&gt;&lt;/FQL&gt;&lt;FQL&gt;&lt;Q&gt;ZS-FDS^FG_PRICE(43706)&lt;/Q&gt;&lt;R&gt;1&lt;/R&gt;&lt;C&gt;1&lt;/C&gt;&lt;D xsi:type="xsd:double"&gt;2285&lt;/D&gt;&lt;/FQL&gt;&lt;FQL&gt;&lt;Q&gt;PB-FDS^FG_PRICE(43706)&lt;/Q&gt;&lt;R&gt;1&lt;/R&gt;&lt;C&gt;1&lt;/C&gt;&lt;D xsi:type="xsd:double"&gt;2061.5&lt;/D&gt;&lt;/FQL&gt;&lt;FQL&gt;&lt;Q&gt;NYGOLD-FDS^FG_PRICE(43706)&lt;/Q&gt;&lt;R&gt;1&lt;/R&gt;&lt;C&gt;1&lt;/C&gt;&lt;D xsi:type="xsd:double"&gt;1526.5&lt;/D&gt;&lt;/FQL&gt;&lt;FQL&gt;&lt;Q&gt;SLVR-FDS^FG_PRICE(43706)&lt;/Q&gt;&lt;R&gt;1&lt;/R&gt;&lt;C&gt;1&lt;/C&gt;&lt;D xsi:type="xsd:double"&gt;18.48&lt;/D&gt;&lt;/FQL&gt;&lt;FQL&gt;&lt;Q&gt;AUDUSD^FG_PRICE(43706)&lt;/Q&gt;&lt;R&gt;1&lt;/R&gt;&lt;C&gt;1&lt;/C&gt;&lt;D xsi:type="xsd:double"&gt;0.67305&lt;/D&gt;&lt;/FQL&gt;&lt;FQL&gt;&lt;Q&gt;CA-FDS^FG_PRICE(43707)&lt;/Q&gt;&lt;R&gt;1&lt;/R&gt;&lt;C&gt;1&lt;/C&gt;&lt;D xsi:type="xsd:double"&gt;5678&lt;/D&gt;&lt;/FQL&gt;&lt;FQL&gt;&lt;Q&gt;ZS-FDS^FG_PRICE(43707)&lt;/Q&gt;&lt;R&gt;1&lt;/R&gt;&lt;C&gt;1&lt;/C&gt;&lt;D xsi:type="xsd:double"&gt;2246&lt;/D&gt;&lt;/FQL&gt;&lt;FQL&gt;&lt;Q&gt;PB-FDS^FG_PRICE(43707)&lt;/Q&gt;&lt;R&gt;1&lt;/R&gt;&lt;C&gt;1&lt;/C&gt;&lt;D xsi:type="xsd:double"&gt;2039&lt;/D&gt;&lt;/FQL&gt;&lt;FQL&gt;&lt;Q&gt;NYGOLD-FDS^FG_PRICE(43707)&lt;/Q&gt;&lt;R&gt;1&lt;/R&gt;&lt;C&gt;1&lt;/C&gt;&lt;D xsi:type="xsd:double"&gt;1519.1&lt;/D&gt;&lt;/FQL&gt;&lt;FQL&gt;&lt;Q&gt;SLVR-FDS^FG_PRICE(43707)&lt;/Q&gt;&lt;R&gt;1&lt;/R&gt;&lt;C&gt;1&lt;/C&gt;&lt;D xsi:type="xsd:double"&gt;18.385&lt;/D&gt;&lt;/FQL&gt;&lt;FQL&gt;&lt;Q&gt;AUDUSD^FG_PRICE(43707)&lt;/Q&gt;&lt;R&gt;1&lt;/R&gt;&lt;C&gt;1&lt;/C&gt;&lt;D xsi:type="xsd:double"&gt;0.67375&lt;/D&gt;&lt;/FQL&gt;&lt;FQL&gt;&lt;Q&gt;CA-FDS^FG_PRICE(43710)&lt;/Q&gt;&lt;R&gt;1&lt;/R&gt;&lt;C&gt;1&lt;/C&gt;&lt;D xsi:type="xsd:double"&gt;5678&lt;/D&gt;&lt;/FQL&gt;&lt;FQL&gt;&lt;Q&gt;ZS-FDS^FG_PRICE(43710)&lt;/Q&gt;&lt;R&gt;1&lt;/R&gt;&lt;C&gt;1&lt;/C&gt;&lt;D xsi:type="xsd:double"&gt;2246&lt;/D&gt;&lt;/FQL&gt;&lt;FQL&gt;&lt;Q&gt;PB-FDS^FG_PRICE(43710)&lt;/Q&gt;&lt;R&gt;1&lt;/R&gt;&lt;C&gt;1&lt;/C&gt;&lt;D xsi:type="xsd:double"&gt;2039&lt;/D&gt;&lt;/FQL&gt;&lt;FQL&gt;&lt;Q&gt;NYGOLD-FDS^FG_PRICE(43710)&lt;/Q&gt;&lt;R&gt;1&lt;/R&gt;&lt;C&gt;1&lt;/C&gt;&lt;D xsi:type="xsd:double"&gt;1519.1&lt;/D&gt;&lt;/FQL&gt;&lt;FQL&gt;&lt;Q&gt;SLVR-FDS^FG_PRICE(43710)&lt;/Q&gt;&lt;R&gt;1&lt;/R&gt;&lt;C&gt;1&lt;/C&gt;&lt;D xsi:type="xsd:double"&gt;18.385&lt;/D&gt;&lt;/FQL&gt;&lt;FQL&gt;&lt;Q&gt;AUDUSD^FG_PRICE(43710)&lt;/Q&gt;&lt;R&gt;1&lt;/R&gt;&lt;C&gt;1&lt;/C&gt;&lt;D xsi:type="xsd:double"&gt;0.6727&lt;/D&gt;&lt;/FQL&gt;&lt;FQL&gt;&lt;Q&gt;CA-FDS^FG_PRICE(43711)&lt;/Q&gt;&lt;R&gt;1&lt;/R&gt;&lt;C&gt;1&lt;/C&gt;&lt;D xsi:type="xsd:double"&gt;5537&lt;/D&gt;&lt;/FQL&gt;&lt;FQL&gt;&lt;Q&gt;ZS-FDS^FG_PRICE(43711)&lt;/Q&gt;&lt;R&gt;1&lt;/R&gt;&lt;C&gt;1&lt;/C&gt;&lt;D xsi:type="xsd:double"&gt;2211&lt;/D&gt;&lt;/FQL&gt;&lt;FQL&gt;&lt;Q&gt;PB-FDS^FG_PRICE(43711)&lt;/Q&gt;&lt;R&gt;1&lt;/R&gt;&lt;C&gt;1&lt;/C&gt;&lt;D xsi:type="xsd:double"&gt;1996&lt;/D&gt;&lt;/FQL&gt;&lt;FQL&gt;&lt;Q&gt;NYGOLD-FDS^FG_PRICE(43711)&lt;/Q&gt;&lt;R&gt;1&lt;/R&gt;&lt;C&gt;1&lt;/C&gt;&lt;D xsi:type="xsd:double"&gt;1545.9&lt;/D&gt;&lt;/FQL&gt;&lt;FQL&gt;&lt;Q&gt;SLVR-FDS^FG_PRICE(43711)&lt;/Q&gt;&lt;R&gt;1&lt;/R&gt;&lt;C&gt;1&lt;/C&gt;&lt;D xsi:type="xsd:double"&gt;18.475&lt;/D&gt;&lt;/FQL&gt;&lt;FQL&gt;&lt;Q&gt;AUDUSD^FG_PRICE(43711)&lt;/Q&gt;&lt;R&gt;1&lt;/R&gt;&lt;C&gt;1&lt;/C&gt;&lt;D xsi:type="xsd:double"&gt;0.67555004&lt;/D&gt;&lt;/FQL&gt;&lt;FQL&gt;&lt;Q&gt;CA-FDS^FG_PRICE(43712)&lt;/Q&gt;&lt;R&gt;1&lt;/R&gt;&lt;C&gt;1&lt;/C&gt;&lt;D xsi:type="xsd:double"&gt;5663&lt;/D&gt;&lt;/FQL&gt;&lt;FQL&gt;&lt;Q&gt;ZS-FDS^FG_PRICE(43712)&lt;/Q&gt;&lt;R&gt;1&lt;/R&gt;&lt;C&gt;1&lt;/C&gt;&lt;D xsi:type="xsd:double"&gt;2268&lt;/D&gt;&lt;/FQL&gt;&lt;FQL&gt;&lt;Q&gt;PB-FDS^FG_PRICE(43712)&lt;/Q&gt;&lt;R&gt;1&lt;/R&gt;&lt;C&gt;1&lt;/C&gt;&lt;D xsi:type="xsd:double"&gt;2030&lt;/D&gt;&lt;/FQL&gt;&lt;FQL&gt;&lt;Q&gt;NYGOLD-FDS^FG_PRICE(43712)&lt;/Q&gt;&lt;R&gt;1&lt;/R&gt;&lt;C&gt;1&lt;/C&gt;&lt;D xsi:type="xsd:double"&gt;1550.3&lt;/D&gt;&lt;/FQL&gt;&lt;FQL&gt;&lt;Q&gt;SLVR-FDS^FG_PRICE(43712)&lt;/Q&gt;&lt;R&gt;1&lt;/R&gt;&lt;C&gt;1&lt;/C&gt;&lt;D xsi:type="xsd:double"&gt;19.305&lt;/D&gt;&lt;/FQL&gt;&lt;FQL&gt;&lt;Q&gt;AUDUSD^FG_PRICE(43712)&lt;/Q&gt;&lt;R&gt;1&lt;/R&gt;&lt;C&gt;1&lt;/C&gt;&lt;D xsi:type="xsd:double"&gt;0.67904997&lt;/D&gt;&lt;/FQL&gt;&lt;FQL&gt;&lt;Q&gt;CA-FDS^FG_PRICE(43713)&lt;/Q&gt;&lt;R&gt;1&lt;/R&gt;&lt;C&gt;1&lt;/C&gt;&lt;D xsi:type="xsd:double"&gt;5777&lt;/D&gt;&lt;/FQL&gt;&lt;FQL&gt;&lt;Q&gt;ZS-FDS^FG_PRICE(43713)&lt;/Q&gt;&lt;R&gt;1&lt;/R&gt;&lt;C&gt;1&lt;/C&gt;&lt;D xsi:type="xsd:double"&gt;2351&lt;/D&gt;&lt;/FQL&gt;&lt;FQL&gt;&lt;Q&gt;PB-FDS^FG_PRICE(43713)&lt;/Q&gt;&lt;R&gt;1&lt;/R&gt;&lt;C&gt;1&lt;/C&gt;&lt;D xsi:type="xsd:double"&gt;2065&lt;/D&gt;&lt;/FQL&gt;&lt;FQL&gt;&lt;Q&gt;NYGOLD-FDS^FG_PRICE(43713)&lt;/Q&gt;&lt;R&gt;1&lt;/R&gt;&lt;C&gt;1&lt;/C&gt;&lt;D xsi:type="xsd:double"&gt;1515.4&lt;/D&gt;&lt;/FQL&gt;&lt;FQL&gt;&lt;Q&gt;SLVR-FDS^FG_PRICE(43713)&lt;/Q&gt;&lt;R&gt;1&lt;/R&gt;&lt;C&gt;1&lt;/C&gt;&lt;D xsi:type="xsd:double"&gt;19.22&lt;/D&gt;&lt;/FQL&gt;&lt;FQL&gt;&lt;Q&gt;AUDUSD^FG_PRICE(43713)&lt;/Q&gt;&lt;R&gt;1&lt;/R&gt;&lt;C&gt;1&lt;/C&gt;&lt;D xsi:type="xsd:double"&gt;0.68135&lt;/D&gt;&lt;/FQL&gt;&lt;FQL&gt;&lt;Q&gt;CA-FDS^FG_PRICE(43714)&lt;/Q&gt;&lt;R&gt;1&lt;/R&gt;&lt;C&gt;1&lt;/C&gt;&lt;D xsi:type="xsd:double"&gt;5787.5&lt;/D&gt;&lt;/FQL&gt;&lt;FQL&gt;&lt;Q&gt;ZS-FDS^FG_PRICE(43714)&lt;/Q&gt;&lt;R&gt;1&lt;/R&gt;&lt;C&gt;1&lt;/C&gt;&lt;D xsi:type="xsd:double"&gt;2312&lt;/D&gt;&lt;/FQL&gt;&lt;FQL&gt;&lt;Q&gt;PB-FDS^FG_PRICE(43714)&lt;/Q&gt;&lt;R&gt;1&lt;/R&gt;&lt;C&gt;1&lt;/C&gt;&lt;D xsi:type="xsd:double"&gt;2036&lt;/D&gt;&lt;/FQL&gt;&lt;FQL&gt;&lt;Q&gt;NYGOLD-FDS^FG_PRICE(43714)&lt;/Q&gt;&lt;R&gt;1&lt;/R&gt;&lt;C&gt;1&lt;/C&gt;&lt;D xsi:type="xsd:double"&gt;1506.2&lt;/D&gt;&lt;/FQL&gt;&lt;FQL&gt;&lt;Q&gt;SLVR-FDS^FG_PRICE(43714)&lt;/Q&gt;&lt;R&gt;1&lt;/R&gt;&lt;C&gt;1&lt;/C&gt;&lt;D xsi:type="xsd:double"&gt;18.145&lt;/D&gt;&lt;/FQL&gt;&lt;FQL&gt;&lt;Q&gt;AUDUSD^FG_PRICE(43714)&lt;/Q&gt;&lt;R&gt;1&lt;/R&gt;&lt;C&gt;1&lt;/C&gt;&lt;D xsi:type="xsd:double"&gt;0.68565&lt;/D&gt;&lt;/FQL&gt;&lt;FQL&gt;&lt;Q&gt;CA-FDS^FG_PRICE(43717)&lt;/Q&gt;&lt;R&gt;1&lt;/R&gt;&lt;C&gt;1&lt;/C&gt;&lt;D xsi:type="xsd:double"&gt;5771&lt;/D&gt;&lt;/FQL&gt;&lt;FQL&gt;&lt;Q&gt;ZS-FDS^FG_PRICE(43717)&lt;/Q&gt;&lt;R&gt;1&lt;/R&gt;&lt;C&gt;1&lt;/C&gt;&lt;D xsi:type="xsd:double"&gt;2311.5&lt;/D&gt;&lt;/FQL&gt;&lt;FQL&gt;&lt;Q&gt;PB-FDS^FG_PRICE(43717)&lt;/Q&gt;&lt;R&gt;1&lt;/R&gt;&lt;C&gt;1&lt;/C&gt;&lt;D xsi:type="xsd:double"&gt;2085&lt;/D&gt;&lt;/FQL&gt;&lt;FQL&gt;&lt;Q&gt;NYGOLD-FDS^FG_PRICE(43717)&lt;/Q&gt;&lt;R&gt;1&lt;/R&gt;&lt;C&gt;1&lt;/C&gt;&lt;D xsi:type="xsd:double"&gt;1502.2&lt;/D&gt;&lt;/FQL&gt;&lt;FQL&gt;&lt;Q&gt;SLVR-FDS^FG_PRICE(43717)&lt;/Q&gt;&lt;R&gt;1&lt;/R&gt;&lt;C&gt;1&lt;/C&gt;&lt;D xsi:type="xsd:double"&gt;18.17&lt;/D&gt;&lt;/FQL&gt;&lt;FQL&gt;&lt;Q&gt;AUDUSD^FG_PRICE(43717)&lt;/Q&gt;&lt;R&gt;1&lt;/R&gt;&lt;C&gt;1&lt;/C&gt;&lt;D xsi:type="xsd:double"&gt;0.68725&lt;/D&gt;&lt;/FQL&gt;&lt;FQL&gt;&lt;Q&gt;CA-FDS^FG_PRICE(43718)&lt;/Q&gt;&lt;R&gt;1&lt;/R&gt;&lt;C&gt;1&lt;/C&gt;&lt;D xsi:type="xsd:double"&gt;5738&lt;/D&gt;&lt;/FQL&gt;&lt;FQL&gt;&lt;Q&gt;ZS-FDS^FG_PRICE(43718)&lt;/Q&gt;&lt;R&gt;1&lt;/R&gt;&lt;C&gt;1&lt;/C&gt;&lt;D xsi:type="xsd:double"&gt;2298&lt;/D&gt;&lt;/FQL&gt;&lt;FQL&gt;&lt;Q&gt;PB-FDS^FG_PRICE(43718)&lt;/Q&gt;&lt;R&gt;1&lt;/R&gt;&lt;C&gt;1&lt;/C&gt;&lt;D xsi:type="xsd:double"&gt;2104&lt;/D&gt;&lt;/FQL&gt;&lt;FQL&gt;&lt;Q&gt;NYGOLD-FDS^FG_PRICE(43718)&lt;/Q&gt;&lt;R&gt;1&lt;/R&gt;&lt;C&gt;1&lt;/C&gt;&lt;D xsi:type="xsd:double"&gt;1490.3&lt;/D&gt;&lt;/FQL&gt;&lt;FQL&gt;&lt;Q&gt;SLVR-FDS^FG_PRICE(43718)&lt;/Q&gt;&lt;R&gt;1&lt;/R&gt;&lt;C&gt;1&lt;/C&gt;&lt;D xsi:type="xsd:double"&gt;17.99&lt;/D&gt;&lt;/FQL&gt;&lt;FQL&gt;&lt;Q&gt;AUDUSD^FG_PRICE(43718)&lt;/Q&gt;&lt;R&gt;1&lt;/R&gt;&lt;C&gt;1&lt;/C&gt;&lt;D xsi:type="xsd:double"&gt;0.68605&lt;/D&gt;&lt;/FQL&gt;&lt;FQL&gt;&lt;Q&gt;CA-FDS^FG_PRICE(43719)&lt;/Q&gt;&lt;R&gt;1&lt;/R&gt;&lt;C&gt;1&lt;/C&gt;&lt;D xsi:type="xsd:double"&gt;5765&lt;/D&gt;&lt;/FQL&gt;&lt;FQL&gt;&lt;Q&gt;ZS-FDS^FG_PRICE(43719)&lt;/Q&gt;&lt;R&gt;1&lt;/R&gt;&lt;C&gt;1&lt;/C&gt;&lt;D xsi:type="xsd:double"&gt;2364.5&lt;/D&gt;&lt;/FQL&gt;&lt;FQL&gt;&lt;Q&gt;PB-FDS^FG_PRICE(43719)&lt;/Q&gt;&lt;R&gt;1&lt;/R&gt;&lt;C&gt;1&lt;/C&gt;&lt;D xsi:type="xsd:double"&gt;2102&lt;/D&gt;&lt;/FQL&gt;&lt;FQL&gt;&lt;Q&gt;NYGOLD-FDS^FG_PRICE(43719)&lt;/Q&gt;&lt;R&gt;1&lt;/R&gt;&lt;C&gt;1&lt;/C&gt;&lt;D xsi:type="xsd:double"&gt;1494.4&lt;/D&gt;&lt;/FQL&gt;&lt;FQL&gt;&lt;Q&gt;SLVR-FDS^FG_PRICE(43719)&lt;/Q&gt;&lt;R&gt;1&lt;/R&gt;&lt;C&gt;1&lt;/C&gt;&lt;D xsi:type="xsd:double"&gt;18.165&lt;/D&gt;&lt;/FQL&gt;&lt;FQL&gt;&lt;Q&gt;AUDUSD^FG_PRICE(43719)&lt;/Q&gt;&lt;R&gt;1&lt;/R&gt;&lt;C&gt;1&lt;/C&gt;&lt;D xsi:type="xsd:double"&gt;0.68574995&lt;/D&gt;&lt;/FQL&gt;&lt;FQL&gt;&lt;Q&gt;CA-FDS^FG_PRICE(43720)&lt;/Q&gt;&lt;R&gt;1&lt;/R&gt;&lt;C&gt;1&lt;/C&gt;&lt;D xsi:type="xsd:double"&gt;5842.5&lt;/D&gt;&lt;/FQL&gt;&lt;FQL&gt;&lt;Q&gt;ZS-FDS^FG_PRICE(43720)&lt;/Q&gt;&lt;R&gt;1&lt;/R&gt;&lt;C&gt;1&lt;/C&gt;&lt;D xsi:type="xsd:double"&gt;2357&lt;/D&gt;&lt;/FQL&gt;&lt;FQL&gt;&lt;Q&gt;PB-FDS^FG_PRICE(43720)&lt;/Q&gt;&lt;R&gt;1&lt;/R&gt;&lt;C&gt;1&lt;/C&gt;&lt;D xsi:type="xsd:double"&gt;2086&lt;/D&gt;&lt;/FQL&gt;&lt;FQL&gt;&lt;Q&gt;NYGOLD-FDS^FG_PRICE(43720)&lt;/Q&gt;&lt;R&gt;1&lt;/R&gt;&lt;C&gt;1&lt;/C&gt;&lt;D xsi:type="xsd:double"&gt;1498.7&lt;/D&gt;&lt;/FQL&gt;&lt;FQL&gt;&lt;Q&gt;SLVR-FDS^FG_PRICE(43720)&lt;/Q&gt;&lt;R&gt;1&lt;/R&gt;&lt;C&gt;1&lt;/C&gt;&lt;D xsi:type="xsd:double"&gt;18.19&lt;/D&gt;&lt;/FQL&gt;&lt;FQL&gt;&lt;Q&gt;AUDUSD^FG_PRICE(43720)&lt;/Q&gt;&lt;R&gt;1&lt;/R&gt;&lt;C&gt;1&lt;/C&gt;&lt;D xsi:type="xsd:double"&gt;0.68755&lt;/D&gt;&lt;/FQL&gt;&lt;FQL&gt;&lt;Q&gt;CA-FDS^FG_PRICE(43721)&lt;/Q&gt;&lt;R&gt;1&lt;/R&gt;&lt;C&gt;1&lt;/C&gt;&lt;D xsi:type="xsd:double"&gt;5870&lt;/D&gt;&lt;/FQL&gt;&lt;FQL&gt;&lt;Q&gt;ZS-FDS^FG_PRICE(43721)&lt;/Q&gt;&lt;R&gt;1&lt;/R&gt;&lt;C&gt;1&lt;/C&gt;&lt;D xsi:type="xsd:double"&gt;2382&lt;/D&gt;&lt;/FQL&gt;&lt;FQL&gt;&lt;Q&gt;PB-FDS^FG_PRICE(43721)&lt;/Q&gt;&lt;R&gt;1&lt;/R&gt;&lt;C&gt;1&lt;/C&gt;&lt;D xsi:type="xsd:double"&gt;2094&lt;/D&gt;&lt;/FQL&gt;&lt;FQL&gt;&lt;Q&gt;NYGOLD-FDS^FG_PRICE(43721)&lt;/Q&gt;&lt;R&gt;1&lt;/R&gt;&lt;C&gt;1&lt;/C&gt;&lt;D xsi:type="xsd:double"&gt;1490.9&lt;/D&gt;&lt;/FQL&gt;&lt;FQL&gt;&lt;Q&gt;SLVR-FDS^FG_PRICE(43721)&lt;/Q&gt;&lt;R&gt;1&lt;/R&gt;&lt;C&gt;1&lt;/C&gt;&lt;D xsi:type="xsd:double"&gt;18.145&lt;/D&gt;&lt;/FQL&gt;&lt;FQL&gt;&lt;Q&gt;AUDUSD^FG_PRICE(43721)&lt;/Q&gt;&lt;R&gt;1&lt;/R&gt;&lt;C&gt;1&lt;/C&gt;&lt;D xsi:type="xsd:double"&gt;0.68855&lt;/D&gt;&lt;/FQL&gt;&lt;FQL&gt;&lt;Q&gt;CA-FDS^FG_PRICE(43724)&lt;/Q&gt;&lt;R&gt;1&lt;/R&gt;&lt;C&gt;1&lt;/C&gt;&lt;D xsi:type="xsd:double"&gt;5877&lt;/D&gt;&lt;/FQL&gt;&lt;FQL&gt;&lt;Q&gt;ZS-FDS^FG_PRICE(43724)&lt;/Q&gt;&lt;R&gt;1&lt;/R&gt;&lt;C&gt;1&lt;/C&gt;&lt;D xsi:type="xsd:double"&gt;2389&lt;/D&gt;&lt;/FQL&gt;&lt;FQL&gt;&lt;Q&gt;PB-FDS^FG_PRICE(43724)&lt;/Q&gt;&lt;R&gt;1&lt;/R&gt;&lt;C&gt;1&lt;/C&gt;&lt;D xsi:type="xsd:double"&gt;2104&lt;/D&gt;&lt;/FQL&gt;&lt;FQL&gt;&lt;Q&gt;NYGOLD-FDS^FG_PRICE(43724)&lt;/Q&gt;&lt;R&gt;1&lt;/R&gt;&lt;C&gt;1&lt;/C&gt;&lt;D xsi:type="xsd:double"&gt;1503.1&lt;/D&gt;&lt;/FQL&gt;&lt;FQL&gt;&lt;Q&gt;SLVR-FDS^FG_PRICE(43724)&lt;/Q&gt;&lt;R&gt;1&lt;/R&gt;&lt;C&gt;1&lt;/C&gt;&lt;D xsi:type="xsd:double"&gt;17.835&lt;/D&gt;&lt;/FQL&gt;&lt;FQL&gt;&lt;Q&gt;AUDUSD^FG_PRICE(43724)&lt;/Q&gt;&lt;R&gt;1&lt;/R&gt;&lt;C&gt;1&lt;/C&gt;&lt;D xsi:type="xsd:double"&gt;0.68615&lt;/D&gt;&lt;/FQL&gt;&lt;FQL&gt;&lt;Q&gt;CA-FDS^FG_PRICE(43725)&lt;/Q&gt;&lt;R&gt;1&lt;/R&gt;&lt;C&gt;1&lt;/C&gt;&lt;D xsi:type="xsd:double"&gt;5762&lt;/D&gt;&lt;/FQL&gt;&lt;FQL&gt;&lt;Q&gt;ZS-FDS^FG_PRICE(43725)&lt;/Q&gt;&lt;R&gt;1&lt;/R&gt;&lt;C&gt;1&lt;/C&gt;&lt;D xsi:type="xsd:double"&gt;2344.5&lt;/D&gt;&lt;/FQL&gt;&lt;FQL&gt;&lt;Q&gt;PB-FDS^FG_PRICE(43725)&lt;/Q&gt;&lt;R&gt;1&lt;/R&gt;&lt;C&gt;1&lt;/C&gt;&lt;D xsi:type="xsd:double"&gt;2056&lt;/D&gt;&lt;/FQL&gt;&lt;FQL&gt;&lt;Q&gt;NYGOLD-FDS^FG_PRICE(43725)&lt;/Q&gt;&lt;R&gt;1&lt;/R&gt;&lt;C&gt;1&lt;/C&gt;&lt;D xsi:type="xsd:double"&gt;1505.1&lt;/D&gt;&lt;/FQL&gt;&lt;FQL&gt;&lt;Q&gt;SLVR-FDS^FG_PRICE(43725)&lt;/Q&gt;&lt;R&gt;1&lt;/R&gt;&lt;C&gt;1&lt;/C&gt;&lt;D xsi:type="xsd:double"&gt;17.84&lt;/D&gt;&lt;/FQL&gt;&lt;FQL&gt;&lt;Q&gt;AUDUSD^FG_PRICE(43725)&lt;/Q&gt;&lt;R&gt;1&lt;/R&gt;&lt;C&gt;1&lt;/C&gt;&lt;D xsi:type="xsd:double"&gt;0.68574995&lt;/D&gt;&lt;/FQL&gt;&lt;FQL&gt;&lt;Q&gt;CA-FDS^FG_PRICE(43726)&lt;/Q&gt;&lt;R&gt;1&lt;/R&gt;&lt;C&gt;1&lt;/C&gt;&lt;D xsi:type="xsd:double"&gt;5745&lt;/D&gt;&lt;/FQL&gt;&lt;FQL&gt;&lt;Q&gt;ZS-FDS^FG_PRICE(43726)&lt;/Q&gt;&lt;R&gt;1&lt;/R&gt;&lt;C&gt;1&lt;/C&gt;&lt;D xsi:type="xsd:double"&gt;2321&lt;/D&gt;&lt;/FQL&gt;&lt;FQL&gt;&lt;Q&gt;PB-FDS^FG_PRICE(43726)&lt;/Q&gt;&lt;R&gt;1&lt;/R&gt;&lt;C&gt;1&lt;/C&gt;&lt;D xsi:type="xsd:double"&gt;2054&lt;/D&gt;&lt;/FQL&gt;&lt;FQL&gt;&lt;Q&gt;NYGOLD-FDS^FG_PRICE(43726)&lt;/Q&gt;&lt;R&gt;1&lt;/R&gt;&lt;C&gt;1&lt;/C&gt;&lt;D xsi:type="xsd:double"&gt;1507.5&lt;/D&gt;&lt;/FQL&gt;&lt;FQL&gt;&lt;Q&gt;SLVR-FDS^FG_PRICE(43726)&lt;/Q&gt;&lt;R&gt;1&lt;/R&gt;&lt;C&gt;1&lt;/C&gt;&lt;D xsi:type="xsd:double"&gt;17.85&lt;/D&gt;&lt;/FQL&gt;&lt;FQL&gt;&lt;Q&gt;AUDUSD^FG_PRICE(43726)&lt;/Q&gt;&lt;R&gt;1&lt;/R&gt;&lt;C&gt;1&lt;/C&gt;&lt;D xsi:type="xsd:double"&gt;0.68415&lt;/D&gt;&lt;/FQL&gt;&lt;FQL&gt;&lt;Q&gt;CA-FDS^FG_PRICE(43727)&lt;/Q&gt;&lt;R&gt;1&lt;/R&gt;&lt;C&gt;1&lt;/C&gt;&lt;D xsi:type="xsd:double"&gt;5758.5&lt;/D&gt;&lt;/FQL&gt;&lt;FQL&gt;&lt;Q&gt;ZS-FDS^FG_PRICE(43727)&lt;/Q&gt;&lt;R&gt;1&lt;/R&gt;&lt;C&gt;1&lt;/C&gt;&lt;D xsi:type="xsd:double"&gt;2299&lt;/D&gt;&lt;/FQL&gt;&lt;FQL&gt;&lt;Q&gt;PB-FDS^FG_PRICE(43727)&lt;/Q&gt;&lt;R&gt;1&lt;/R&gt;&lt;C&gt;1&lt;/C&gt;&lt;D xsi:type="xsd:double"&gt;2079&lt;/D&gt;&lt;/FQL&gt;&lt;FQL&gt;&lt;Q&gt;NYGOLD-FDS^FG_PRICE(43727)&lt;/Q&gt;&lt;R&gt;1&lt;/R&gt;&lt;C&gt;1&lt;/C&gt;&lt;D xsi:type="xsd:double"&gt;1498.4&lt;/D&gt;&lt;/FQL&gt;&lt;FQL&gt;&lt;Q&gt;SLVR-FDS^FG_PRICE(43727)&lt;/Q&gt;&lt;R&gt;1&lt;/R&gt;&lt;C&gt;1&lt;/C&gt;&lt;D xsi:type="xsd:double"&gt;17.755&lt;/D&gt;&lt;/FQL&gt;&lt;FQL&gt;&lt;Q&gt;AUDUSD^FG_PRICE(43727)&lt;/Q&gt;&lt;R&gt;1&lt;/R&gt;&lt;C&gt;1&lt;/C&gt;&lt;D xsi:type="xsd:double"&gt;0.68005&lt;/D&gt;&lt;/FQL&gt;&lt;FQL&gt;&lt;Q&gt;CA-FDS^FG_PRICE(43728)&lt;/Q&gt;&lt;R&gt;1&lt;/R&gt;&lt;C&gt;1&lt;/C&gt;&lt;D xsi:type="xsd:double"&gt;5777.5&lt;/D&gt;&lt;/FQL&gt;&lt;FQL&gt;&lt;Q&gt;ZS-FDS^FG_PRICE(43728)&lt;/Q&gt;&lt;R&gt;1&lt;/R&gt;&lt;C&gt;1&lt;/C&gt;&lt;D xsi:type="xsd:double"&gt;2310&lt;/D&gt;&lt;/FQL&gt;&lt;FQL&gt;&lt;Q&gt;PB-FDS^FG_PRICE(43728)&lt;/Q&gt;&lt;R&gt;1&lt;/R&gt;&lt;C&gt;1&lt;/C&gt;&lt;D xsi:type="xsd:double"&gt;2107&lt;/D&gt;&lt;/FQL&gt;&lt;FQL&gt;&lt;Q&gt;NYGOLD-FDS^FG_PRICE(43728)&lt;/Q&gt;&lt;R&gt;1&lt;/R&gt;&lt;C&gt;1&lt;/C&gt;&lt;D xsi:type="xsd:double"&gt;1507.3&lt;/D&gt;&lt;/FQL&gt;&lt;FQL&gt;&lt;Q&gt;SLVR-FDS^FG_PRICE(43728)&lt;/Q&gt;&lt;R&gt;1&lt;/R&gt;&lt;C&gt;1&lt;/C&gt;&lt;D xsi:type="xsd:double"&gt;17.88&lt;/D&gt;&lt;/FQL&gt;&lt;FQL&gt;&lt;Q&gt;AUDUSD^FG_PRICE(43728)&lt;/Q&gt;&lt;R&gt;1&lt;/R&gt;&lt;C&gt;1&lt;/C&gt;&lt;D xsi:type="xsd:double"&gt;0.67745&lt;/D&gt;&lt;/FQL&gt;&lt;FQL&gt;&lt;Q&gt;CA-FDS^FG_PRICE(43731)&lt;/Q&gt;&lt;R&gt;1&lt;/R&gt;&lt;C&gt;1&lt;/C&gt;&lt;D xsi:type="xsd:double"&gt;5695&lt;/D&gt;&lt;/FQL&gt;&lt;FQL&gt;&lt;Q&gt;ZS-FDS^FG_PRICE(43731)&lt;/Q&gt;&lt;R&gt;1&lt;/R&gt;&lt;C&gt;1&lt;/C&gt;&lt;D xsi:type="xsd:double"&gt;2302&lt;/D&gt;&lt;/FQL&gt;&lt;FQL&gt;&lt;Q&gt;PB-FDS^FG_PRICE(43731)&lt;/Q&gt;&lt;R&gt;1&lt;/R&gt;&lt;C&gt;1&lt;/C&gt;&lt;D xsi:type="xsd:double"&gt;2086&lt;/D&gt;&lt;/FQL&gt;&lt;FQL&gt;&lt;Q&gt;NYGOLD-FDS^FG_PRICE(43731)&lt;/Q&gt;&lt;R&gt;1&lt;/R&gt;&lt;C&gt;1&lt;/C&gt;&lt;D xsi:type="xsd:double"&gt;1523.7&lt;/D&gt;&lt;/FQL&gt;&lt;FQL&gt;&lt;Q&gt;SLVR-FDS^FG_PRICE(43731)&lt;/Q&gt;&lt;R&gt;1&lt;/R&gt;&lt;C&gt;1&lt;/C&gt;&lt;D xsi:type="xsd:double"&gt;18.38&lt;/D&gt;&lt;/FQL&gt;&lt;FQL&gt;&lt;Q&gt;AUDUSD^FG_PRICE(43731)&lt;/Q&gt;&lt;R&gt;1&lt;/R&gt;&lt;C&gt;1&lt;/C&gt;&lt;D xsi:type="xsd:double"&gt;0.67735&lt;/D&gt;&lt;/FQL&gt;&lt;FQL&gt;&lt;Q&gt;CA-FDS^FG_PRICE(43732)&lt;/Q&gt;&lt;R&gt;1&lt;/R&gt;&lt;C&gt;1&lt;/C&gt;&lt;D xsi:type="xsd:double"&gt;5761&lt;/D&gt;&lt;/FQL&gt;&lt;FQL&gt;&lt;Q&gt;ZS-FDS^FG_PRICE(43732)&lt;/Q&gt;&lt;R&gt;1&lt;/R&gt;&lt;C&gt;1&lt;/C&gt;&lt;D xsi:type="xsd:double"&gt;2314&lt;/D&gt;&lt;/FQL&gt;&lt;FQL&gt;&lt;Q&gt;PB-FDS^FG_PRICE(43732)&lt;/Q&gt;&lt;R&gt;1&lt;/R&gt;&lt;C&gt;1&lt;/C&gt;&lt;D xsi:type="xsd:double"&gt;2054.5&lt;/D&gt;&lt;/FQL&gt;&lt;FQL&gt;&lt;Q&gt;NYGOLD-FDS^FG_PRICE(43732)&lt;/Q&gt;&lt;R&gt;1&lt;/R&gt;&lt;C&gt;1&lt;/C&gt;&lt;D xsi:type="xsd:double"&gt;1532.1&lt;/D&gt;&lt;/FQL&gt;&lt;FQL&gt;&lt;Q&gt;SLVR-FDS^FG_PRICE(43732)&lt;/Q&gt;&lt;R&gt;1&lt;/R&gt;&lt;C&gt;1&lt;/C&gt;&lt;D xsi:type="xsd:double"&gt;18.56&lt;/D&gt;&lt;/FQL&gt;&lt;FQL&gt;&lt;Q&gt;AUDUSD^FG_PRICE(43732)&lt;/Q&gt;&lt;R&gt;1&lt;/R&gt;&lt;C&gt;1&lt;/C&gt;&lt;D xsi:type="xsd:double"&gt;0.67935&lt;/D&gt;&lt;/FQL&gt;&lt;FQL&gt;&lt;Q&gt;CA-FDS^FG_PRICE(43733)&lt;/Q&gt;&lt;R&gt;1&lt;/R&gt;&lt;C&gt;1&lt;/C&gt;&lt;D xsi:type="xsd:double"&gt;5718.5&lt;/D&gt;&lt;/FQL&gt;&lt;FQL&gt;&lt;Q&gt;ZS-FDS^FG_PRICE(43733)&lt;/Q&gt;&lt;R&gt;1&lt;/R&gt;&lt;C&gt;1&lt;/C&gt;&lt;D xsi:type="xsd:double"&gt;2288.5&lt;/D&gt;&lt;/FQL&gt;&lt;FQL&gt;&lt;Q&gt;PB-FDS^FG_PRICE(43733)&lt;/Q&gt;&lt;R&gt;1&lt;/R&gt;&lt;C&gt;1&lt;/C&gt;&lt;D xsi:type="xsd:double"&gt;2067.5&lt;/D&gt;&lt;/FQL&gt;&lt;FQL&gt;&lt;Q&gt;NYGOLD-FDS^FG_PRICE(43733)&lt;/Q&gt;&lt;R&gt;1&lt;/R&gt;&lt;C&gt;1&lt;/C&gt;&lt;D xsi:type="xsd:double"&gt;1504.6&lt;/D&gt;&lt;/FQL&gt;&lt;FQL&gt;&lt;Q&gt;SLVR-FDS^FG_PRICE(43733)&lt;/Q&gt;&lt;R&gt;1&lt;/R&gt;&lt;C&gt;1&lt;/C&gt;&lt;D xsi:type="xsd:double"&gt;18.57&lt;/D&gt;&lt;/FQL&gt;&lt;FQL&gt;&lt;Q&gt;AUDUSD^FG_PRICE(43733)&lt;/Q&gt;&lt;R&gt;1&lt;/R&gt;&lt;C&gt;1&lt;/C&gt;&lt;D xsi:type="xsd:double"&gt;0.67525&lt;/D&gt;&lt;/FQL&gt;&lt;FQL&gt;&lt;Q&gt;CA-FDS^FG_PRICE(43734)&lt;/Q&gt;&lt;R&gt;1&lt;/R&gt;&lt;C&gt;1&lt;/C&gt;&lt;D xsi:type="xsd:double"&gt;5757&lt;/D&gt;&lt;/FQL&gt;&lt;FQL&gt;&lt;Q&gt;ZS-FDS^FG_PRICE(43734)&lt;/Q&gt;&lt;R&gt;1&lt;/R&gt;&lt;C&gt;1&lt;/C&gt;&lt;D xsi:type="xsd:double"&gt;2338&lt;/D&gt;&lt;/FQL&gt;&lt;FQL&gt;&lt;Q&gt;PB-FDS^FG_PRICE(43734)&lt;/Q&gt;&lt;R&gt;1&lt;/R&gt;&lt;C&gt;1&lt;/C&gt;&lt;D xsi:type="xsd:double"&gt;2109&lt;/D&gt;&lt;/FQL&gt;&lt;FQL&gt;&lt;Q&gt;NYGOLD-FDS^FG_PRICE(43734)&lt;/Q&gt;&lt;R&gt;1&lt;/R&gt;&lt;C&gt;1&lt;/C&gt;&lt;D xsi:type="xsd:double"&gt;1507.5&lt;/D&gt;&lt;/FQL&gt;&lt;FQL&gt;&lt;Q&gt;SLVR-FDS^FG_PRICE(43734)&lt;/Q&gt;&lt;R&gt;1&lt;/R&gt;&lt;C&gt;1&lt;/C&gt;&lt;D xsi:type="xsd:double"&gt;17.97&lt;/D&gt;&lt;/FQL&gt;&lt;FQL&gt;&lt;Q&gt;AUDUSD^FG_PRICE(43734)&lt;/Q&gt;&lt;R&gt;1&lt;/R&gt;&lt;C&gt;1&lt;/C&gt;&lt;D xsi:type="xsd:double"&gt;0.67595&lt;/D&gt;&lt;/FQL&gt;&lt;FQL&gt;&lt;Q&gt;CA-FDS^FG_PRICE(43735)&lt;/Q&gt;&lt;R&gt;1&lt;/R&gt;&lt;C&gt;1&lt;/C&gt;&lt;D xsi:type="xsd:double"&gt;5714&lt;/D&gt;&lt;/FQL&gt;&lt;FQL&gt;&lt;Q&gt;ZS-FDS^FG_PRICE(43735)&lt;/Q&gt;&lt;R&gt;1&lt;/R&gt;&lt;C&gt;1&lt;/C&gt;&lt;D xsi:type="xsd:double"&gt;2336&lt;/D&gt;&lt;/FQL&gt;&lt;FQL&gt;&lt;Q&gt;PB-FDS^FG_PRICE(43735)&lt;/Q&gt;&lt;R&gt;1&lt;/R&gt;&lt;C&gt;1&lt;/C&gt;&lt;D xsi:type="xsd:double"&gt;2068&lt;/D&gt;&lt;/FQL&gt;&lt;FQL&gt;&lt;Q&gt;NYGOLD-FDS^FG_PRICE(43735)&lt;/Q&gt;&lt;R&gt;1&lt;/R&gt;&lt;C&gt;1&lt;/C&gt;&lt;D xsi:type="xsd:double"&gt;1499.1&lt;/D&gt;&lt;/FQL&gt;&lt;FQL&gt;&lt;Q&gt;SLVR-FDS^FG_PRICE(43735)&lt;/Q&gt;&lt;R&gt;1&lt;/R&gt;&lt;C&gt;1&lt;/C&gt;&lt;D xsi:type="xsd:double"&gt;17.52&lt;/D&gt;&lt;/FQL&gt;&lt;FQL&gt;&lt;Q&gt;AUDUSD^FG_PRICE(43735)&lt;/Q&gt;&lt;R&gt;1&lt;/R&gt;&lt;C&gt;1&lt;/C&gt;&lt;D xsi:type="xsd:double"&gt;0.67735&lt;/D&gt;&lt;/FQL&gt;&lt;FQL&gt;&lt;Q&gt;CA-FDS^FG_PRICE(43738)&lt;/Q&gt;&lt;R&gt;1&lt;/R&gt;&lt;C&gt;1&lt;/C&gt;&lt;D xsi:type="xsd:double"&gt;5728&lt;/D&gt;&lt;/FQL&gt;&lt;FQL&gt;&lt;Q&gt;ZS-FDS^FG_PRICE(43738)&lt;/Q&gt;&lt;R&gt;1&lt;/R&gt;&lt;C&gt;1&lt;/C&gt;&lt;D xsi:type="xsd:double"&gt;2377&lt;/D&gt;&lt;/FQL&gt;&lt;FQL&gt;&lt;Q&gt;PB-FDS^FG_PRICE(43738)&lt;/Q&gt;&lt;R&gt;1&lt;/R&gt;&lt;C&gt;1&lt;/C&gt;&lt;D xsi:type="xsd:double"&gt;2085&lt;/D&gt;&lt;/FQL&gt;&lt;FQL&gt;&lt;Q&gt;NYGOLD-FDS^FG_PRICE(43738)&lt;/Q&gt;&lt;R&gt;1&lt;/R&gt;&lt;C&gt;1&lt;/C&gt;&lt;D xsi:type="xsd:double"&gt;1465.7&lt;/D&gt;&lt;/FQL&gt;&lt;FQL&gt;&lt;Q&gt;SLVR-FDS^FG_PRICE(43738)&lt;/Q&gt;&lt;R&gt;1&lt;/R&gt;&lt;C&gt;1&lt;/C&gt;&lt;D xsi:type="xsd:double"&gt;17.255&lt;/D&gt;&lt;/FQL&gt;&lt;FQL&gt;&lt;Q&gt;AUDUSD^FG_PRICE(43738)&lt;/Q&gt;&lt;R&gt;1&lt;/R&gt;&lt;C&gt;1&lt;/C&gt;&lt;D xsi:type="xsd:double"&gt;0.67445&lt;/D&gt;&lt;/FQL&gt;&lt;FQL&gt;&lt;Q&gt;CA-FDS^FG_PRICE(43739)&lt;/Q&gt;&lt;R&gt;1&lt;/R&gt;&lt;C&gt;1&lt;/C&gt;&lt;D xsi:type="xsd:double"&gt;5610&lt;/D&gt;&lt;/FQL&gt;&lt;FQL&gt;&lt;Q&gt;ZS-FDS^FG_PRICE(43739)&lt;/Q&gt;&lt;R&gt;1&lt;/R&gt;&lt;C&gt;1&lt;/C&gt;&lt;D xsi:type="xsd:double"&gt;2380&lt;/D&gt;&lt;/FQL&gt;&lt;FQL&gt;&lt;Q&gt;PB-FDS^FG_PRICE(43739)&lt;/Q&gt;&lt;R&gt;1&lt;/R&gt;&lt;C&gt;1&lt;/C&gt;&lt;D xsi:type="xsd:double"&gt;2114&lt;/D&gt;&lt;/FQL&gt;&lt;FQL&gt;&lt;Q&gt;NYGOLD-FDS^FG_PRICE(43739)&lt;/Q&gt;&lt;R&gt;1&lt;/R&gt;&lt;C&gt;1&lt;/C&gt;&lt;D xsi:type="xsd:double"&gt;1482&lt;/D&gt;&lt;/FQL&gt;&lt;FQL&gt;&lt;Q&gt;SLVR-FDS^FG_PRICE(43739)&lt;/Q&gt;&lt;R&gt;1&lt;/R&gt;&lt;C&gt;1&lt;/C&gt;&lt;D xsi:type="xsd:double"&gt;17.11&lt;/D&gt;&lt;/FQL&gt;&lt;FQL&gt;&lt;Q&gt;AUDUSD^FG_PRICE(43739)&lt;/Q&gt;&lt;R&gt;1&lt;/R&gt;&lt;C&gt;1&lt;/C&gt;&lt;D xsi:type="xsd:double"&gt;0.66925&lt;/D&gt;&lt;/FQL&gt;&lt;FQL&gt;&lt;Q&gt;CA-FDS^FG_PRICE(43740)&lt;/Q&gt;&lt;R&gt;1&lt;/R&gt;&lt;C&gt;1&lt;/C&gt;&lt;D xsi:type="xsd:double"&gt;5629&lt;/D&gt;&lt;/FQL&gt;&lt;FQL&gt;&lt;Q&gt;ZS-FDS^FG_PRICE(43740)&lt;/Q&gt;&lt;R&gt;1&lt;/R&gt;&lt;C&gt;1&lt;/C&gt;&lt;D xsi:type="xsd:double"&gt;2315.5&lt;/D&gt;&lt;/FQL&gt;&lt;FQL&gt;&lt;Q&gt;PB-FDS^FG_PRICE(43740)&lt;/Q&gt;&lt;R&gt;1&lt;/R&gt;&lt;C&gt;1&lt;/C&gt;&lt;D xsi:type="xsd:double"&gt;2077&lt;/D&gt;&lt;/FQL&gt;&lt;FQL&gt;&lt;Q&gt;NYGOLD-FDS^FG_PRICE(43740)&lt;/Q&gt;&lt;R&gt;1&lt;/R&gt;&lt;C&gt;1&lt;/C&gt;&lt;D xsi:type="xsd:double"&gt;1501&lt;/D&gt;&lt;/FQL&gt;&lt;FQL&gt;&lt;Q&gt;SLVR-FDS^FG_PRICE(43740)&lt;/Q&gt;&lt;R&gt;1&lt;/R&gt;&lt;C&gt;1&lt;/C&gt;&lt;D xsi:type="xsd:double"&gt;17.26&lt;/D&gt;&lt;/FQL&gt;&lt;FQL&gt;&lt;Q&gt;AUDUSD^FG_PRICE(43740)&lt;/Q&gt;&lt;R&gt;1&lt;/R&gt;&lt;C&gt;1&lt;/C&gt;&lt;D xsi:type="xsd:double"&gt;0.6697&lt;/D&gt;&lt;/FQL&gt;&lt;FQL&gt;&lt;Q&gt;CA-FDS^FG_PRICE(43741)&lt;/Q&gt;&lt;R&gt;1&lt;/R&gt;&lt;C&gt;1&lt;/C&gt;&lt;D xsi:type="xsd:double"&gt;5626&lt;/D&gt;&lt;/FQL&gt;&lt;FQL&gt;&lt;Q&gt;ZS-FDS^FG_PRICE(43741)&lt;/Q&gt;&lt;R&gt;1&lt;/R&gt;&lt;C&gt;1&lt;/C&gt;&lt;D xsi:type="xsd:double"&gt;2324&lt;/D&gt;&lt;/FQL&gt;&lt;FQL&gt;&lt;Q&gt;PB-FDS^FG_PRICE(43741)&lt;/Q&gt;&lt;R&gt;1&lt;/R&gt;&lt;C&gt;1&lt;/C&gt;&lt;D xsi:type="xsd:double"&gt;2096&lt;/D&gt;&lt;/FQL&gt;&lt;FQL&gt;&lt;Q&gt;NYGOLD-FDS^FG_PRICE(43741)&lt;/Q&gt;&lt;R&gt;1&lt;/R&gt;&lt;C&gt;1&lt;/C&gt;&lt;D xsi:type="xsd:double"&gt;1507.1&lt;/D&gt;&lt;/FQL&gt;&lt;FQL&gt;&lt;Q&gt;SLVR-FDS^FG_PRICE(43741)&lt;/Q&gt;&lt;R&gt;1&lt;/R&gt;&lt;C&gt;1&lt;/C&gt;&lt;D xsi:type="xsd:double"&gt;17.6&lt;/D&gt;&lt;/FQL&gt;&lt;FQL&gt;&lt;Q&gt;AUDUSD^FG_PRICE(43741)&lt;/Q&gt;&lt;R&gt;1&lt;/R&gt;&lt;C&gt;1&lt;/C&gt;&lt;D xsi:type="xsd:double"&gt;0.67445&lt;/D&gt;&lt;/FQL&gt;&lt;FQL&gt;&lt;Q&gt;CA-FDS^FG_PRICE(43742)&lt;/Q&gt;&lt;R&gt;1&lt;/R&gt;&lt;C&gt;1&lt;/C&gt;&lt;D xsi:type="xsd:double"&gt;5599&lt;/D&gt;&lt;/FQL&gt;&lt;FQL&gt;&lt;Q&gt;ZS-FDS^FG_PRICE(43742)&lt;/Q&gt;&lt;R&gt;1&lt;/R&gt;&lt;C&gt;1&lt;/C&gt;&lt;D xsi:type="xsd:double"&gt;2345&lt;/D&gt;&lt;/FQL&gt;&lt;FQL&gt;&lt;Q&gt;PB-FDS^FG_PRICE(43742)&lt;/Q&gt;&lt;R&gt;1&lt;/R&gt;&lt;C&gt;1&lt;/C&gt;&lt;D xsi:type="xsd:double"&gt;2148&lt;/D&gt;&lt;/FQL&gt;&lt;FQL&gt;&lt;Q&gt;NYGOLD-FDS^FG_PRICE(43742)&lt;/Q&gt;&lt;R&gt;1&lt;/R&gt;&lt;C&gt;1&lt;/C&gt;&lt;D xsi:type="xsd:double"&gt;1506.2&lt;/D&gt;&lt;/FQL&gt;&lt;FQL&gt;&lt;Q&gt;SLVR-FDS^FG_PRICE(43742)&lt;/Q&gt;&lt;R&gt;1&lt;/R&gt;&lt;C&gt;1&lt;/C&gt;&lt;D xsi:type="xsd:double"&gt;17.605&lt;/D&gt;&lt;/FQL&gt;&lt;FQL&gt;&lt;Q&gt;AUDUSD^FG_PRICE(43742)&lt;/Q&gt;&lt;R&gt;1&lt;/R&gt;&lt;C&gt;1&lt;/C&gt;&lt;D xsi:type="xsd:double"&gt;0.67605&lt;/D&gt;&lt;/FQL&gt;&lt;FQL&gt;&lt;Q&gt;CA-FDS^FG_PRICE(43745)&lt;/Q&gt;&lt;R&gt;1&lt;/R&gt;&lt;C&gt;1&lt;/C&gt;&lt;D xsi:type="xsd:double"&gt;5626&lt;/D&gt;&lt;/FQL&gt;&lt;FQL&gt;&lt;Q&gt;ZS-FDS^FG_PRICE(43745)&lt;/Q&gt;&lt;R&gt;1&lt;/R&gt;&lt;C&gt;1&lt;/C&gt;&lt;D xsi:type="xsd:double"&gt;2327&lt;/D&gt;&lt;/FQL&gt;&lt;FQL&gt;&lt;Q&gt;PB-FDS^FG_PRICE(43745)&lt;/Q&gt;&lt;R&gt;1&lt;/R&gt;&lt;C&gt;1&lt;/C&gt;&lt;D xsi:type="xsd:double"&gt;2188&lt;/D&gt;&lt;/FQL&gt;&lt;FQL&gt;&lt;Q&gt;NYGOLD-FDS^FG_PRICE(43745)&lt;/Q&gt;&lt;R&gt;1&lt;/R&gt;&lt;C&gt;1&lt;/C&gt;&lt;D xsi:type="xsd:double"&gt;1497.7&lt;/D&gt;&lt;/FQL&gt;&lt;FQL&gt;&lt;Q&gt;SLVR-FDS^FG_PRICE(43745)&lt;/Q&gt;&lt;R&gt;1&lt;/R&gt;&lt;C&gt;1&lt;/C&gt;&lt;D xsi:type="xsd:double"&gt;17.425&lt;/D&gt;&lt;/FQL&gt;&lt;FQL&gt;&lt;Q&gt;AUDUSD^FG_PRICE(43745)&lt;/Q&gt;&lt;R&gt;1&lt;/R&gt;&lt;C&gt;1&lt;/C&gt;&lt;D xsi:type="xsd:double"&gt;0.67485&lt;/D&gt;&lt;/FQL&gt;&lt;FQL&gt;&lt;Q&gt;CA-FDS^FG_PRICE(43746)&lt;/Q&gt;&lt;R&gt;1&lt;/R&gt;&lt;C&gt;1&lt;/C&gt;&lt;D xsi:type="xsd:double"&gt;5650.5&lt;/D&gt;&lt;/FQL&gt;&lt;FQL&gt;&lt;Q&gt;ZS-FDS^FG_PRICE(43746)&lt;/Q&gt;&lt;R&gt;1&lt;/R&gt;&lt;C&gt;1&lt;/C&gt;&lt;D xsi:type="xsd:double"&gt;2294.5&lt;/D&gt;&lt;/FQL&gt;&lt;FQL&gt;&lt;Q&gt;PB-FDS^FG_PRICE(43746)&lt;/Q&gt;&lt;R&gt;1&lt;/R&gt;&lt;C&gt;1&lt;/C&gt;&lt;D xsi:type="xsd:double"&gt;2177&lt;/D&gt;&lt;/FQL&gt;&lt;FQL&gt;&lt;Q&gt;NYGOLD-FDS^FG_PRICE(43746)&lt;/Q&gt;&lt;R&gt;1&lt;/R&gt;&lt;C&gt;1&lt;/C&gt;&lt;D xsi:type="xsd:double"&gt;1497.2&lt;/D&gt;&lt;/FQL&gt;&lt;FQL&gt;&lt;Q&gt;SLVR-FDS^FG_PRICE(43746)&lt;/Q&gt;&lt;R&gt;1&lt;/R&gt;&lt;C&gt;1&lt;/C&gt;&lt;D xsi:type="xsd:double"&gt;17.555&lt;/D&gt;&lt;/FQL&gt;&lt;FQL&gt;&lt;Q&gt;AUDUSD^FG_PRICE(43746)&lt;/Q&gt;&lt;R&gt;1&lt;/R&gt;&lt;C&gt;1&lt;/C&gt;&lt;D xsi:type="xsd:double"&gt;0.67355&lt;/D&gt;&lt;/FQL&gt;&lt;FQL&gt;&lt;Q&gt;CA-FDS^FG_PRICE(43747)&lt;/Q&gt;&lt;R&gt;1&lt;/R&gt;&lt;C&gt;1&lt;/C&gt;&lt;D xsi:type="xsd:double"&gt;5660&lt;/D&gt;&lt;/FQL&gt;&lt;FQL&gt;&lt;Q&gt;ZS-FDS^FG_PRICE(43747)&lt;/Q&gt;&lt;R&gt;1&lt;/R&gt;&lt;C&gt;1&lt;/C&gt;&lt;D xsi:type="xsd:double"&gt;2322&lt;/D&gt;&lt;/FQL&gt;&lt;FQL&gt;&lt;Q&gt;PB-FDS^FG_PRICE(43747)&lt;/Q&gt;&lt;R&gt;1&lt;/R&gt;&lt;C&gt;1&lt;/C&gt;&lt;D xsi:type="xsd:double"&gt;2129&lt;/D&gt;&lt;/FQL&gt;&lt;FQL&gt;&lt;Q&gt;NYGOLD-FDS^FG_PRICE(43747)&lt;/Q&gt;&lt;R&gt;1&lt;/R&gt;&lt;C&gt;1&lt;/C&gt;&lt;D xsi:type="xsd:double"&gt;1506.1&lt;/D&gt;&lt;/FQL&gt;&lt;FQL&gt;&lt;Q&gt;SLVR-FDS^FG_PRICE(43747)&lt;/Q&gt;&lt;R&gt;1&lt;/R&gt;&lt;C&gt;1&lt;/C&gt;&lt;D xsi:type="xsd:double"&gt;17.78&lt;/D&gt;&lt;/FQL&gt;&lt;FQL&gt;&lt;Q&gt;AUDUSD^FG_PRICE(43747)&lt;/Q&gt;&lt;R&gt;1&lt;/R&gt;&lt;C&gt;1&lt;/C&gt;&lt;D xsi:type="xsd:double"&gt;0.67285&lt;/D&gt;&lt;/FQL&gt;&lt;FQL&gt;&lt;Q&gt;CA-FDS^FG_PRICE(43748)&lt;/Q&gt;&lt;R&gt;1&lt;/R&gt;&lt;C&gt;1&lt;/C&gt;&lt;D xsi:type="xsd:double"&gt;5698.5&lt;/D&gt;&lt;/FQL&gt;&lt;FQL&gt;&lt;Q&gt;ZS-FDS^FG_PRICE(43748)&lt;/Q&gt;&lt;R&gt;1&lt;/R&gt;&lt;C&gt;1&lt;/C&gt;&lt;D xsi:type="xsd:double"&gt;2400&lt;/D&gt;&lt;/FQL&gt;&lt;FQL&gt;&lt;Q&gt;PB-FDS^FG_PRICE(43748)&lt;/Q&gt;&lt;R&gt;1&lt;/R&gt;&lt;C&gt;1&lt;/C&gt;&lt;D xsi:type="xsd:double"&gt;2162&lt;/D&gt;&lt;/FQL&gt;&lt;FQL&gt;&lt;Q&gt;NYGOLD-FDS^FG_PRICE(43748)&lt;/Q&gt;&lt;R&gt;1&lt;/R&gt;&lt;C&gt;1&lt;/C&gt;&lt;D xsi:type="xsd:double"&gt;1494.8&lt;/D&gt;&lt;/FQL&gt;&lt;FQL&gt;&lt;Q&gt;SLVR-FDS^FG_PRICE(43748)&lt;/Q&gt;&lt;R&gt;1&lt;/R&gt;&lt;C&gt;1&lt;/C&gt;&lt;D xsi:type="xsd:double"&gt;17.75&lt;/D&gt;&lt;/FQL&gt;&lt;FQL&gt;&lt;Q&gt;AUDUSD^FG_PRICE(43748)&lt;/Q&gt;&lt;R&gt;1&lt;/R&gt;&lt;C&gt;1&lt;/C&gt;&lt;D xsi:type="xsd:double"&gt;0.67565&lt;/D&gt;&lt;/FQL&gt;&lt;FQL&gt;&lt;Q&gt;CA-FDS^FG_PRICE(43749)&lt;/Q&gt;&lt;R&gt;1&lt;/R&gt;&lt;C&gt;1&lt;/C&gt;&lt;D xsi:type="xsd:double"&gt;5763&lt;/D&gt;&lt;/FQL&gt;&lt;FQL&gt;&lt;Q&gt;ZS-FDS^FG_PRICE(43749)&lt;/Q&gt;&lt;R&gt;1&lt;/R&gt;&lt;C&gt;1&lt;/C&gt;&lt;D xsi:type="xsd:double"&gt;2440.5&lt;/D&gt;&lt;/FQL&gt;&lt;FQL&gt;&lt;Q&gt;PB-FDS^FG_PRICE(43749)&lt;/Q&gt;&lt;R&gt;1&lt;/R&gt;&lt;C&gt;1&lt;/C&gt;&lt;D xsi:type="xsd:double"&gt;2177&lt;/D&gt;&lt;/FQL&gt;&lt;FQL&gt;&lt;Q&gt;NYGOLD-FDS^FG_PRICE(43749)&lt;/Q&gt;&lt;R&gt;1&lt;/R&gt;&lt;C&gt;1&lt;/C&gt;&lt;D xsi:type="xsd:double"&gt;1482.7&lt;/D&gt;&lt;/FQL&gt;&lt;FQL&gt;&lt;Q&gt;SLVR-FDS^FG_PRICE(43749)&lt;/Q&gt;&lt;R&gt;1&lt;/R&gt;&lt;C&gt;1&lt;/C&gt;&lt;D xsi:type="xsd:double"&gt;17.6&lt;/D&gt;&lt;/FQL&gt;&lt;FQL&gt;&lt;Q&gt;AUDUSD^FG_PRICE(43749)&lt;/Q&gt;&lt;R&gt;1&lt;/R&gt;&lt;C&gt;1&lt;/C&gt;&lt;D xsi:type="xsd:double"&gt;0.67955&lt;/D&gt;&lt;/FQL&gt;&lt;FQL&gt;&lt;Q&gt;CA-FDS^FG_PRICE(43752)&lt;/Q&gt;&lt;R&gt;1&lt;/R&gt;&lt;C&gt;1&lt;/C&gt;&lt;D xsi:type="xsd:double"&gt;5718.5&lt;/D&gt;&lt;/FQL&gt;&lt;FQL&gt;&lt;Q&gt;ZS-FDS^FG_PRICE(43752)&lt;/Q&gt;&lt;R&gt;1&lt;/R&gt;&lt;C&gt;1&lt;/C&gt;&lt;D xsi:type="xsd:double"&gt;2432&lt;/D&gt;&lt;/FQL&gt;&lt;FQL&gt;&lt;Q&gt;PB-FDS^FG_PRICE(43752)&lt;/Q&gt;&lt;R&gt;1&lt;/R&gt;&lt;C&gt;1&lt;/C&gt;&lt;D xsi:type="xsd:double"&gt;2129&lt;/D&gt;&lt;/FQL&gt;&lt;FQL&gt;&lt;Q&gt;NYGOLD-FDS^FG_PRICE(43752)&lt;/Q&gt;&lt;R&gt;1&lt;/R&gt;&lt;C&gt;1&lt;/C&gt;&lt;D xsi:type="xsd:double"&gt;1491.7&lt;/D&gt;&lt;/FQL&gt;&lt;FQL&gt;&lt;Q&gt;SLVR-FDS^FG_PRICE(43752)&lt;/Q&gt;&lt;R&gt;1&lt;/R&gt;&lt;C&gt;1&lt;/C&gt;&lt;D xsi:type="xsd:double"&gt;17.605&lt;/D&gt;&lt;/FQL&gt;&lt;FQL&gt;&lt;Q&gt;AUDUSD^FG_PRICE(43752)&lt;/Q&gt;&lt;R&gt;1&lt;/R&gt;&lt;C&gt;1&lt;/C&gt;&lt;D xsi:type="xsd:double"&gt;0.67665&lt;/D&gt;&lt;/FQL&gt;&lt;FQL&gt;&lt;Q&gt;CA-FDS^FG_PRICE(43753)&lt;/Q&gt;&lt;R&gt;1&lt;/R&gt;&lt;C&gt;1&lt;/C&gt;&lt;D xsi:type="xsd:double"&gt;5745&lt;/D&gt;&lt;/FQL&gt;&lt;FQL&gt;&lt;Q&gt;ZS-FDS^FG_PRICE(43753)&lt;/Q&gt;&lt;R&gt;1&lt;/R&gt;&lt;C&gt;1&lt;/C&gt;&lt;D xsi:type="xsd:double"&gt;2436&lt;/D&gt;&lt;/FQL&gt;&lt;FQL&gt;&lt;Q&gt;PB-FDS^FG_PRICE(43753)&lt;/Q&gt;&lt;R&gt;1&lt;/R&gt;&lt;C&gt;1&lt;/C&gt;&lt;D xsi:type="xsd:double"&gt;2144&lt;/D&gt;&lt;/FQL&gt;&lt;FQL&gt;&lt;Q&gt;NYGOLD-FDS^FG_PRICE(43753)&lt;/Q&gt;&lt;R&gt;1&lt;/R&gt;&lt;C&gt;1&lt;/C&gt;&lt;D xsi:type="xsd:double"&gt;1477.6&lt;/D&gt;&lt;/FQL&gt;&lt;FQL&gt;&lt;Q&gt;SLVR-FDS^FG_PRICE(43753)&lt;/Q&gt;&lt;R&gt;1&lt;/R&gt;&lt;C&gt;1&lt;/C&gt;&lt;D xsi:type="xsd:double"&gt;17.67&lt;/D&gt;&lt;/FQL&gt;&lt;FQL&gt;&lt;Q&gt;AUDUSD^FG_PRICE(43753)&lt;/Q&gt;&lt;R&gt;1&lt;/R&gt;&lt;C&gt;1&lt;/C&gt;&lt;D xsi:type="xsd:double"&gt;0.67645&lt;/D&gt;&lt;/FQL&gt;&lt;FQL&gt;&lt;Q&gt;CA-FDS^FG_PRICE(43754)&lt;/Q&gt;&lt;R&gt;1&lt;/R&gt;&lt;C&gt;1&lt;/C&gt;&lt;D xsi:type="xsd:double"&gt;5684&lt;/D&gt;&lt;/FQL&gt;&lt;FQL&gt;&lt;Q&gt;ZS-FDS^FG_PRICE(43754)&lt;/Q&gt;&lt;R&gt;1&lt;/R&gt;&lt;C&gt;1&lt;/C&gt;&lt;D xsi:type="xsd:double"&gt;2441&lt;/D&gt;&lt;/FQL&gt;&lt;FQL&gt;&lt;Q&gt;PB-FDS^FG_PRICE(43754)&lt;/Q&gt;&lt;R&gt;1&lt;/R&gt;&lt;C&gt;1&lt;/C&gt;&lt;D xsi:type="xsd:double"&gt;2173&lt;/D&gt;&lt;/FQL&gt;&lt;FQL&gt;&lt;Q&gt;NYGOLD-FDS^FG_PRICE(43754)&lt;/Q&gt;&lt;R&gt;1&lt;/R&gt;&lt;C&gt;1&lt;/C&gt;&lt;D xsi:type="xsd:double"&gt;1488&lt;/D&gt;&lt;/FQL&gt;&lt;FQL&gt;&lt;Q&gt;SLVR-FDS^FG_PRICE(43754)&lt;/Q&gt;&lt;R&gt;1&lt;/R&gt;&lt;C&gt;1&lt;/C&gt;&lt;D xsi:type="xsd:double"&gt;17.255&lt;/D&gt;&lt;/FQL&gt;&lt;FQL&gt;&lt;Q&gt;AUDUSD^FG_PRICE(43754)&lt;/Q&gt;&lt;R&gt;1&lt;/R&gt;&lt;C&gt;1&lt;/C&gt;&lt;D xsi:type="xsd:double"&gt;0.67455&lt;/D&gt;&lt;/FQL&gt;&lt;FQL&gt;&lt;Q&gt;CA-FDS^FG_PRICE(43755)&lt;/Q&gt;&lt;R&gt;1&lt;/R&gt;&lt;C&gt;1&lt;/C&gt;&lt;D xsi:type="xsd:double"&gt;5726.5&lt;/D&gt;&lt;/FQL&gt;&lt;FQL&gt;&lt;Q&gt;ZS-FDS^FG_PRICE(43755)&lt;/Q&gt;&lt;R&gt;1&lt;/R&gt;&lt;C&gt;1&lt;/C&gt;&lt;D xsi:type="xsd:double"&gt;2457&lt;/D&gt;&lt;/FQL&gt;&lt;FQL&gt;&lt;Q&gt;PB-FDS^FG_PRICE(43755)&lt;/Q&gt;&lt;R&gt;1&lt;/R&gt;&lt;C&gt;1&lt;/C&gt;&lt;D xsi:type="xsd:double"&gt;2190&lt;/D&gt;&lt;/FQL&gt;&lt;FQL&gt;&lt;Q&gt;NYGOLD-FDS^FG_PRICE(43755)&lt;/Q&gt;&lt;R&gt;1&lt;/R&gt;&lt;C&gt;1&lt;/C&gt;&lt;D xsi:type="xsd:double"&gt;1492.3&lt;/D&gt;&lt;/FQL&gt;&lt;FQL&gt;&lt;Q&gt;SLVR-FDS^FG_PRICE(43755)&lt;/Q&gt;&lt;R&gt;1&lt;/R&gt;&lt;C&gt;1&lt;/C&gt;&lt;D xsi:type="xsd:double"&gt;17.45&lt;/D&gt;&lt;/FQL&gt;&lt;FQL&gt;&lt;Q&gt;AUDUSD^FG_PRICE(43755)&lt;/Q&gt;&lt;R&gt;1&lt;/R&gt;&lt;C&gt;1&lt;/C&gt;&lt;D xsi:type="xsd:double"&gt;0.68184996&lt;/D&gt;&lt;/FQL&gt;&lt;FQL&gt;&lt;Q&gt;CA-FDS^FG_PRICE(43756)&lt;/Q&gt;&lt;R&gt;1&lt;/R&gt;&lt;C&gt;1&lt;/C&gt;&lt;D xsi:type="xsd:double"&gt;5751&lt;/D&gt;&lt;/FQL&gt;&lt;FQL&gt;&lt;Q&gt;ZS-FDS^FG_PRICE(43756)&lt;/Q&gt;&lt;R&gt;1&lt;/R&gt;&lt;C&gt;1&lt;/C&gt;&lt;D xsi:type="xsd:double"&gt;2489&lt;/D&gt;&lt;/FQL&gt;&lt;FQL&gt;&lt;Q&gt;PB-FDS^FG_PRICE(43756)&lt;/Q&gt;&lt;R&gt;1&lt;/R&gt;&lt;C&gt;1&lt;/C&gt;&lt;D xsi:type="xsd:double"&gt;2211&lt;/D&gt;&lt;/FQL&gt;&lt;FQL&gt;&lt;Q&gt;NYGOLD-FDS^FG_PRICE(43756)&lt;/Q&gt;&lt;R&gt;1&lt;/R&gt;&lt;C&gt;1&lt;/C&gt;&lt;D xsi:type="xsd:double"&gt;1488.2&lt;/D&gt;&lt;/FQL&gt;&lt;FQL&gt;&lt;Q&gt;SLVR-FDS^FG_PRICE(43756)&lt;/Q&gt;&lt;R&gt;1&lt;/R&gt;&lt;C&gt;1&lt;/C&gt;&lt;D xsi:type="xsd:double"&gt;17.435&lt;/D&gt;&lt;/FQL&gt;&lt;FQL&gt;&lt;Q&gt;AUDUSD^FG_PRICE(43756)&lt;/Q&gt;&lt;R&gt;1&lt;/R&gt;&lt;C&gt;1&lt;/C&gt;&lt;D xsi:type="xsd:double"&gt;0.68495&lt;/D&gt;&lt;/FQL&gt;&lt;FQL&gt;&lt;Q&gt;CA-FDS^FG_PRICE(43759)&lt;/Q&gt;&lt;R&gt;1&lt;/R&gt;&lt;C&gt;1&lt;/C&gt;&lt;D xsi:type="xsd:double"&gt;5820&lt;/D&gt;&lt;/FQL&gt;&lt;FQL&gt;&lt;Q&gt;ZS-FDS^FG_PRICE(43759)&lt;/Q&gt;&lt;R&gt;1&lt;/R&gt;&lt;C&gt;1&lt;/C&gt;&lt;D xsi:type="xsd:double"&gt;2500&lt;/D&gt;&lt;/FQL&gt;&lt;FQL&gt;&lt;Q&gt;PB-FDS^FG_PRICE(43759)&lt;/Q&gt;&lt;R&gt;1&lt;/R&gt;&lt;C&gt;1&lt;/C&gt;&lt;D xsi:type="xsd:double"&gt;2202&lt;/D&gt;&lt;/FQL&gt;&lt;FQL&gt;&lt;Q&gt;NYGOLD-FDS^FG_PRICE(43759)&lt;/Q&gt;&lt;R&gt;1&lt;/R&gt;&lt;C&gt;1&lt;/C&gt;&lt;D xsi:type="xsd:double"&gt;1482.4&lt;/D&gt;&lt;/FQL&gt;&lt;FQL&gt;&lt;Q&gt;SLVR-FDS^FG_PRICE(43759)&lt;/Q&gt;&lt;R&gt;1&lt;/R&gt;&lt;C&gt;1&lt;/C&gt;&lt;D xsi:type="xsd:double"&gt;17.725&lt;/D&gt;&lt;/FQL&gt;&lt;FQL&gt;&lt;Q&gt;AUDUSD^FG_PRICE(43759)&lt;/Q&gt;&lt;R&gt;1&lt;/R&gt;&lt;C&gt;1&lt;/C&gt;&lt;D xsi:type="xsd:double"&gt;0.68625&lt;/D&gt;&lt;/FQL&gt;&lt;FQL&gt;&lt;Q&gt;CA-FDS^FG_PRICE(43760)&lt;/Q&gt;&lt;R&gt;1&lt;/R&gt;&lt;C&gt;1&lt;/C&gt;&lt;D xsi:type="xsd:double"&gt;5794&lt;/D&gt;&lt;/FQL&gt;&lt;FQL&gt;&lt;Q&gt;ZS-FDS^FG_PRICE(43760)&lt;/Q&gt;&lt;R&gt;1&lt;/R&gt;&lt;C&gt;1&lt;/C&gt;&lt;D xsi:type="xsd:double"&gt;2503&lt;/D&gt;&lt;/FQL&gt;&lt;FQL&gt;&lt;Q&gt;PB-FDS^FG_PRICE(43760)&lt;/Q&gt;&lt;R&gt;1&lt;/R&gt;&lt;C&gt;1&lt;/C&gt;&lt;D xsi:type="xsd:double"&gt;2235&lt;/D&gt;&lt;/FQL&gt;&lt;FQL&gt;&lt;Q&gt;NYGOLD-FDS^FG_PRICE(43760)&lt;/Q&gt;&lt;R&gt;1&lt;/R&gt;&lt;C&gt;1&lt;/C&gt;&lt;D xsi:type="xsd:double"&gt;1481.7&lt;/D&gt;&lt;/FQL&gt;&lt;FQL&gt;&lt;Q&gt;SLVR-FDS^FG_PRICE(43760)&lt;/Q&gt;&lt;R&gt;1&lt;/R&gt;&lt;C&gt;1&lt;/C&gt;&lt;D xsi:type="xsd:double"&gt;17.625&lt;/D&gt;&lt;/FQL&gt;&lt;FQL&gt;&lt;Q&gt;AUDUSD^FG_PRICE(43760)&lt;/Q&gt;&lt;R&gt;1&lt;/R&gt;&lt;C&gt;1&lt;/C&gt;&lt;D xsi:type="xsd:double"&gt;0.68625&lt;/D&gt;&lt;/FQL&gt;&lt;FQL&gt;&lt;Q&gt;CA-FDS^FG_PRICE(43761)&lt;/Q&gt;&lt;R&gt;1&lt;/R&gt;&lt;C&gt;1&lt;/C&gt;&lt;D xsi:type="xsd:double"&gt;5773&lt;/D&gt;&lt;/FQL&gt;&lt;FQL&gt;&lt;Q&gt;ZS-FDS^FG_PRICE(43761)&lt;/Q&gt;&lt;R&gt;1&lt;/R&gt;&lt;C&gt;1&lt;/C&gt;&lt;D xsi:type="xsd:double"&gt;2510&lt;/D&gt;&lt;/FQL&gt;&lt;FQL&gt;&lt;Q&gt;PB-FDS^FG_PRICE(43761)&lt;/Q&gt;&lt;R&gt;1&lt;/R&gt;&lt;C&gt;1&lt;/C&gt;&lt;D xsi:type="xsd:double"&gt;2236&lt;/D&gt;&lt;/FQL&gt;&lt;FQL&gt;&lt;Q&gt;NYGOLD-FDS^FG_PRICE(43761)&lt;/Q&gt;&lt;R&gt;1&lt;/R&gt;&lt;C&gt;1&lt;/C&gt;&lt;D xsi:type="xsd:double"&gt;1489.9&lt;/D&gt;&lt;/FQL&gt;&lt;FQL&gt;&lt;Q&gt;SLVR-FDS^FG_PRICE(43761)&lt;/Q&gt;&lt;R&gt;1&lt;/R&gt;&lt;C&gt;1&lt;/C&gt;&lt;D xsi:type="xsd:double"&gt;17.535&lt;/D&gt;&lt;/FQL&gt;&lt;FQL&gt;&lt;Q&gt;AUDUSD^FG_PRICE(43761)&lt;/Q&gt;&lt;R&gt;1&lt;/R&gt;&lt;C&gt;1&lt;/C&gt;&lt;D xsi:type="xsd:double"&gt;0.68445&lt;/D&gt;&lt;/FQL&gt;&lt;FQL&gt;&lt;Q&gt;CA-FDS^FG_PRICE(43762)&lt;/Q&gt;&lt;R&gt;1&lt;/R&gt;&lt;C&gt;1&lt;/C&gt;&lt;D xsi:type="xsd:double"&gt;5869&lt;/D&gt;&lt;/FQL&gt;&lt;FQL&gt;&lt;Q&gt;ZS-FDS^FG_PRICE(43762)&lt;/Q&gt;&lt;R&gt;1&lt;/R&gt;&lt;C&gt;1&lt;/C&gt;&lt;D xsi:type="xsd:double"&gt;2518.5&lt;/D&gt;&lt;/FQL&gt;&lt;FQL&gt;&lt;Q&gt;PB-FDS^FG_PRICE(43762)&lt;/Q&gt;&lt;R&gt;1&lt;/R&gt;&lt;C&gt;1&lt;/C&gt;&lt;D xsi:type="xsd:double"&gt;2242&lt;/D&gt;&lt;/FQL&gt;&lt;FQL&gt;&lt;Q&gt;NYGOLD-FDS^FG_PRICE(43762)&lt;/Q&gt;&lt;R&gt;1&lt;/R&gt;&lt;C&gt;1&lt;/C&gt;&lt;D xsi:type="xsd:double"&gt;1498.9&lt;/D&gt;&lt;/FQL&gt;&lt;FQL&gt;&lt;Q&gt;SLVR-FDS^FG_PRICE(43762)&lt;/Q&gt;&lt;R&gt;1&lt;/R&gt;&lt;C&gt;1&lt;/C&gt;&lt;D xsi:type="xsd:double"&gt;17.53&lt;/D&gt;&lt;/FQL&gt;&lt;FQL&gt;&lt;Q&gt;AUDUSD^FG_PRICE(43762)&lt;/Q&gt;&lt;R&gt;1&lt;/R&gt;&lt;C&gt;1&lt;/C&gt;&lt;D xsi:type="xsd:double"&gt;0.68235&lt;/D&gt;&lt;/FQL&gt;&lt;FQL&gt;&lt;Q&gt;CA-FDS^FG_PRICE(43763)&lt;/Q&gt;&lt;R&gt;1&lt;/R&gt;&lt;C&gt;1&lt;/C&gt;&lt;D xsi:type="xsd:double"&gt;5867.5&lt;/D&gt;&lt;/FQL&gt;&lt;FQL&gt;&lt;Q&gt;ZS-FDS^FG_PRICE(43763)&lt;/Q&gt;&lt;R&gt;1&lt;/R&gt;&lt;C&gt;1&lt;/C&gt;&lt;D xsi:type="xsd:double"&gt;2544&lt;/D&gt;&lt;/FQL&gt;&lt;FQL&gt;&lt;Q&gt;PB-FDS^FG_PRICE(43763)&lt;/Q&gt;&lt;R&gt;1&lt;/R&gt;&lt;C&gt;1&lt;/C&gt;&lt;D xsi:type="xsd:double"&gt;2244.5&lt;/D&gt;&lt;/FQL&gt;&lt;FQL&gt;&lt;Q&gt;NYGOLD-FDS^FG_PRICE(43763)&lt;/Q&gt;&lt;R&gt;1&lt;/R&gt;&lt;C&gt;1&lt;/C&gt;&lt;D xsi:type="xsd:double"&gt;1499.5&lt;/D&gt;&lt;/FQL&gt;&lt;FQL&gt;&lt;Q&gt;SLVR-FDS^FG_PRICE(43763)&lt;/Q&gt;&lt;R&gt;1&lt;/R&gt;&lt;C&gt;1&lt;/C&gt;&lt;D xsi:type="xsd:double"&gt;18.125&lt;/D&gt;&lt;/FQL&gt;&lt;FQL&gt;&lt;Q&gt;AUDUSD^FG_PRICE(43763)&lt;/Q&gt;&lt;R&gt;1&lt;/R&gt;&lt;C&gt;1&lt;/C&gt;&lt;D xsi:type="xsd:double"&gt;0.68295&lt;/D&gt;&lt;/FQL&gt;&lt;FQL&gt;&lt;Q&gt;CA-FDS^FG_PRICE(43766)&lt;/Q&gt;&lt;R&gt;1&lt;/R&gt;&lt;C&gt;1&lt;/C&gt;&lt;D xsi:type="xsd:double"&gt;5888.5&lt;/D&gt;&lt;/FQL&gt;&lt;FQL&gt;&lt;Q&gt;ZS-FDS^FG_PRICE(43766)&lt;/Q&gt;&lt;R&gt;1&lt;/R&gt;&lt;C&gt;1&lt;/C&gt;&lt;D xsi:type="xsd:double"&gt;2577&lt;/D&gt;&lt;/FQL&gt;&lt;FQL&gt;&lt;Q&gt;PB-FDS^FG_PRICE(43766)&lt;/Q&gt;&lt;R&gt;1&lt;/R&gt;&lt;C&gt;1&lt;/C&gt;&lt;D xsi:type="xsd:double"&gt;2232&lt;/D&gt;&lt;/FQL&gt;&lt;FQL&gt;&lt;Q&gt;NYGOLD-FDS^FG_PRICE(43766)&lt;/Q&gt;&lt;R&gt;1&lt;/R&gt;&lt;C&gt;1&lt;/C&gt;&lt;D xsi:type="xsd:double"&gt;1490&lt;/D&gt;&lt;/FQL&gt;&lt;FQL&gt;&lt;Q&gt;SLVR-FDS^FG_PRICE(43766)&lt;/Q&gt;&lt;R&gt;1&lt;/R&gt;&lt;C&gt;1&lt;/C&gt;&lt;D xsi:type="xsd:double"&gt;18.055&lt;/D&gt;&lt;/FQL&gt;&lt;FQL&gt;&lt;Q&gt;AUDUSD^FG_PRICE(43766)&lt;/Q&gt;&lt;R&gt;1&lt;/R&gt;&lt;C&gt;1&lt;/C&gt;&lt;D xsi:type="xsd:double"&gt;0.68385&lt;/D&gt;&lt;/FQL&gt;&lt;FQL&gt;&lt;Q&gt;CA-FDS^FG_PRICE(43767)&lt;/Q&gt;&lt;R&gt;1&lt;/R&gt;&lt;C&gt;1&lt;/C&gt;&lt;D xsi:type="xsd:double"&gt;5879.5&lt;/D&gt;&lt;/FQL&gt;&lt;FQL&gt;&lt;Q&gt;ZS-FDS^FG_PRICE(43767)&lt;/Q&gt;&lt;R&gt;1&lt;/R&gt;&lt;C&gt;1&lt;/C&gt;&lt;D xsi:type="xsd:double"&gt;2586&lt;/D&gt;&lt;/FQL&gt;&lt;FQL&gt;&lt;Q&gt;PB-FDS^FG_PRICE(43767)&lt;/Q&gt;&lt;R&gt;1&lt;/R&gt;&lt;C&gt;1&lt;/C&gt;&lt;D xsi:type="xsd:double"&gt;2267&lt;/D&gt;&lt;/FQL&gt;&lt;FQL&gt;&lt;Q&gt;NYGOLD-FDS^FG_PRICE(43767)&lt;/Q&gt;&lt;R&gt;1&lt;/R&gt;&lt;C&gt;1&lt;/C&gt;&lt;D xsi:type="xsd:double"&gt;1487&lt;/D&gt;&lt;/FQL&gt;&lt;FQL&gt;&lt;Q&gt;SLVR-FDS^FG_PRICE(43767)&lt;/Q&gt;&lt;R&gt;1&lt;/R&gt;&lt;C&gt;1&lt;/C&gt;&lt;D xsi:type="xsd:double"&gt;17.66&lt;/D&gt;&lt;/FQL&gt;&lt;FQL&gt;&lt;Q&gt;AUDUSD^FG_PRICE(43767)&lt;/Q&gt;&lt;R&gt;1&lt;/R&gt;&lt;C&gt;1&lt;/C&gt;&lt;D xsi:type="xsd:double"&gt;0.68625&lt;/D&gt;&lt;/FQL&gt;&lt;FQL&gt;&lt;Q&gt;CA-FDS^FG_PRICE(43768)&lt;/Q&gt;&lt;R&gt;1&lt;/R&gt;&lt;C&gt;1&lt;/C&gt;&lt;D xsi:type="xsd:double"&gt;5883&lt;/D&gt;&lt;/FQL&gt;&lt;FQL&gt;&lt;Q&gt;ZS-FDS^FG_PRICE(43768)&lt;/Q&gt;&lt;R&gt;1&lt;/R&gt;&lt;C&gt;1&lt;/C&gt;&lt;D xsi:type="xsd:double"&gt;2563.5&lt;/D&gt;&lt;/FQL&gt;&lt;FQL&gt;&lt;Q&gt;PB-FDS^FG_PRICE(43768)&lt;/Q&gt;&lt;R&gt;1&lt;/R&gt;&lt;C&gt;1&lt;/C&gt;&lt;D xsi:type="xsd:double"&gt;2255.5&lt;/D&gt;&lt;/FQL&gt;&lt;FQL&gt;&lt;Q&gt;NYGOLD-FDS^FG_PRICE(</t>
        </r>
      </text>
    </comment>
    <comment ref="A9" authorId="0" shapeId="0" xr:uid="{00000000-0006-0000-0000-000009000000}">
      <text>
        <r>
          <rPr>
            <b/>
            <sz val="9"/>
            <color indexed="81"/>
            <rFont val="Tahoma"/>
            <family val="2"/>
          </rPr>
          <t>43768)&lt;/Q&gt;&lt;R&gt;1&lt;/R&gt;&lt;C&gt;1&lt;/C&gt;&lt;D xsi:type="xsd:double"&gt;1493.2&lt;/D&gt;&lt;/FQL&gt;&lt;FQL&gt;&lt;Q&gt;SLVR-FDS^FG_PRICE(43768)&lt;/Q&gt;&lt;R&gt;1&lt;/R&gt;&lt;C&gt;1&lt;/C&gt;&lt;D xsi:type="xsd:double"&gt;17.955&lt;/D&gt;&lt;/FQL&gt;&lt;FQL&gt;&lt;Q&gt;AUDUSD^FG_PRICE(43768)&lt;/Q&gt;&lt;R&gt;1&lt;/R&gt;&lt;C&gt;1&lt;/C&gt;&lt;D xsi:type="xsd:double"&gt;0.68725&lt;/D&gt;&lt;/FQL&gt;&lt;FQL&gt;&lt;Q&gt;CA-FDS^FG_PRICE(43769)&lt;/Q&gt;&lt;R&gt;1&lt;/R&gt;&lt;C&gt;1&lt;/C&gt;&lt;D xsi:type="xsd:double"&gt;5825&lt;/D&gt;&lt;/FQL&gt;&lt;FQL&gt;&lt;Q&gt;ZS-FDS^FG_PRICE(43769)&lt;/Q&gt;&lt;R&gt;1&lt;/R&gt;&lt;C&gt;1&lt;/C&gt;&lt;D xsi:type="xsd:double"&gt;2543&lt;/D&gt;&lt;/FQL&gt;&lt;FQL&gt;&lt;Q&gt;PB-FDS^FG_PRICE(43769)&lt;/Q&gt;&lt;R&gt;1&lt;/R&gt;&lt;C&gt;1&lt;/C&gt;&lt;D xsi:type="xsd:double"&gt;2210&lt;/D&gt;&lt;/FQL&gt;&lt;FQL&gt;&lt;Q&gt;NYGOLD-FDS^FG_PRICE(43769)&lt;/Q&gt;&lt;R&gt;1&lt;/R&gt;&lt;C&gt;1&lt;/C&gt;&lt;D xsi:type="xsd:double"&gt;1511.4&lt;/D&gt;&lt;/FQL&gt;&lt;FQL&gt;&lt;Q&gt;SLVR-FDS^FG_PRICE(43769)&lt;/Q&gt;&lt;R&gt;1&lt;/R&gt;&lt;C&gt;1&lt;/C&gt;&lt;D xsi:type="xsd:double"&gt;18.055&lt;/D&gt;&lt;/FQL&gt;&lt;FQL&gt;&lt;Q&gt;AUDUSD^FG_PRICE(43769)&lt;/Q&gt;&lt;R&gt;1&lt;/R&gt;&lt;C&gt;1&lt;/C&gt;&lt;D xsi:type="xsd:double"&gt;0.68895&lt;/D&gt;&lt;/FQL&gt;&lt;FQL&gt;&lt;Q&gt;CA-FDS^FG_PRICE(43770)&lt;/Q&gt;&lt;R&gt;1&lt;/R&gt;&lt;C&gt;1&lt;/C&gt;&lt;D xsi:type="xsd:double"&gt;5797&lt;/D&gt;&lt;/FQL&gt;&lt;FQL&gt;&lt;Q&gt;ZS-FDS^FG_PRICE(43770)&lt;/Q&gt;&lt;R&gt;1&lt;/R&gt;&lt;C&gt;1&lt;/C&gt;&lt;D xsi:type="xsd:double"&gt;2541&lt;/D&gt;&lt;/FQL&gt;&lt;FQL&gt;&lt;Q&gt;PB-FDS^FG_PRICE(43770)&lt;/Q&gt;&lt;R&gt;1&lt;/R&gt;&lt;C&gt;1&lt;/C&gt;&lt;D xsi:type="xsd:double"&gt;2176&lt;/D&gt;&lt;/FQL&gt;&lt;FQL&gt;&lt;Q&gt;NYGOLD-FDS^FG_PRICE(43770)&lt;/Q&gt;&lt;R&gt;1&lt;/R&gt;&lt;C&gt;1&lt;/C&gt;&lt;D xsi:type="xsd:double"&gt;1508&lt;/D&gt;&lt;/FQL&gt;&lt;FQL&gt;&lt;Q&gt;SLVR-FDS^FG_PRICE(43770)&lt;/Q&gt;&lt;R&gt;1&lt;/R&gt;&lt;C&gt;1&lt;/C&gt;&lt;D xsi:type="xsd:double"&gt;18.12&lt;/D&gt;&lt;/FQL&gt;&lt;FQL&gt;&lt;Q&gt;AUDUSD^FG_PRICE(43770)&lt;/Q&gt;&lt;R&gt;1&lt;/R&gt;&lt;C&gt;1&lt;/C&gt;&lt;D xsi:type="xsd:double"&gt;0.69135&lt;/D&gt;&lt;/FQL&gt;&lt;FQL&gt;&lt;Q&gt;CA-FDS^FG_PRICE(43773)&lt;/Q&gt;&lt;R&gt;1&lt;/R&gt;&lt;C&gt;1&lt;/C&gt;&lt;D xsi:type="xsd:double"&gt;5846.5&lt;/D&gt;&lt;/FQL&gt;&lt;FQL&gt;&lt;Q&gt;ZS-FDS^FG_PRICE(43773)&lt;/Q&gt;&lt;R&gt;1&lt;/R&gt;&lt;C&gt;1&lt;/C&gt;&lt;D xsi:type="xsd:double"&gt;2586&lt;/D&gt;&lt;/FQL&gt;&lt;FQL&gt;&lt;Q&gt;PB-FDS^FG_PRICE(43773)&lt;/Q&gt;&lt;R&gt;1&lt;/R&gt;&lt;C&gt;1&lt;/C&gt;&lt;D xsi:type="xsd:double"&gt;2176&lt;/D&gt;&lt;/FQL&gt;&lt;FQL&gt;&lt;Q&gt;NYGOLD-FDS^FG_PRICE(43773)&lt;/Q&gt;&lt;R&gt;1&lt;/R&gt;&lt;C&gt;1&lt;/C&gt;&lt;D xsi:type="xsd:double"&gt;1508&lt;/D&gt;&lt;/FQL&gt;&lt;FQL&gt;&lt;Q&gt;SLVR-FDS^FG_PRICE(43773)&lt;/Q&gt;&lt;R&gt;1&lt;/R&gt;&lt;C&gt;1&lt;/C&gt;&lt;D xsi:type="xsd:double"&gt;18.185&lt;/D&gt;&lt;/FQL&gt;&lt;FQL&gt;&lt;Q&gt;AUDUSD^FG_PRICE(43773)&lt;/Q&gt;&lt;R&gt;1&lt;/R&gt;&lt;C&gt;1&lt;/C&gt;&lt;D xsi:type="xsd:double"&gt;0.69014996&lt;/D&gt;&lt;/FQL&gt;&lt;FQL&gt;&lt;Q&gt;CA-FDS^FG_PRICE(43774)&lt;/Q&gt;&lt;R&gt;1&lt;/R&gt;&lt;C&gt;1&lt;/C&gt;&lt;D xsi:type="xsd:double"&gt;5880&lt;/D&gt;&lt;/FQL&gt;&lt;FQL&gt;&lt;Q&gt;ZS-FDS^FG_PRICE(43774)&lt;/Q&gt;&lt;R&gt;1&lt;/R&gt;&lt;C&gt;1&lt;/C&gt;&lt;D xsi:type="xsd:double"&gt;2595&lt;/D&gt;&lt;/FQL&gt;&lt;FQL&gt;&lt;Q&gt;PB-FDS^FG_PRICE(43774)&lt;/Q&gt;&lt;R&gt;1&lt;/R&gt;&lt;C&gt;1&lt;/C&gt;&lt;D xsi:type="xsd:double"&gt;2173&lt;/D&gt;&lt;/FQL&gt;&lt;FQL&gt;&lt;Q&gt;NYGOLD-FDS^FG_PRICE(43774)&lt;/Q&gt;&lt;R&gt;1&lt;/R&gt;&lt;C&gt;1&lt;/C&gt;&lt;D xsi:type="xsd:double"&gt;1480.8&lt;/D&gt;&lt;/FQL&gt;&lt;FQL&gt;&lt;Q&gt;SLVR-FDS^FG_PRICE(43774)&lt;/Q&gt;&lt;R&gt;1&lt;/R&gt;&lt;C&gt;1&lt;/C&gt;&lt;D xsi:type="xsd:double"&gt;18.045&lt;/D&gt;&lt;/FQL&gt;&lt;FQL&gt;&lt;Q&gt;AUDUSD^FG_PRICE(43774)&lt;/Q&gt;&lt;R&gt;1&lt;/R&gt;&lt;C&gt;1&lt;/C&gt;&lt;D xsi:type="xsd:double"&gt;0.68955&lt;/D&gt;&lt;/FQL&gt;&lt;FQL&gt;&lt;Q&gt;CA-FDS^FG_PRICE(43775)&lt;/Q&gt;&lt;R&gt;1&lt;/R&gt;&lt;C&gt;1&lt;/C&gt;&lt;D xsi:type="xsd:double"&gt;5913.5&lt;/D&gt;&lt;/FQL&gt;&lt;FQL&gt;&lt;Q&gt;ZS-FDS^FG_PRICE(43775)&lt;/Q&gt;&lt;R&gt;1&lt;/R&gt;&lt;C&gt;1&lt;/C&gt;&lt;D xsi:type="xsd:double"&gt;2528&lt;/D&gt;&lt;/FQL&gt;&lt;FQL&gt;&lt;Q&gt;PB-FDS^FG_PRICE(43775)&lt;/Q&gt;&lt;R&gt;1&lt;/R&gt;&lt;C&gt;1&lt;/C&gt;&lt;D xsi:type="xsd:double"&gt;2138&lt;/D&gt;&lt;/FQL&gt;&lt;FQL&gt;&lt;Q&gt;NYGOLD-FDS^FG_PRICE(43775)&lt;/Q&gt;&lt;R&gt;1&lt;/R&gt;&lt;C&gt;1&lt;/C&gt;&lt;D xsi:type="xsd:double"&gt;1490.2&lt;/D&gt;&lt;/FQL&gt;&lt;FQL&gt;&lt;Q&gt;SLVR-FDS^FG_PRICE(43775)&lt;/Q&gt;&lt;R&gt;1&lt;/R&gt;&lt;C&gt;1&lt;/C&gt;&lt;D xsi:type="xsd:double"&gt;17.54&lt;/D&gt;&lt;/FQL&gt;&lt;FQL&gt;&lt;Q&gt;AUDUSD^FG_PRICE(43775)&lt;/Q&gt;&lt;R&gt;1&lt;/R&gt;&lt;C&gt;1&lt;/C&gt;&lt;D xsi:type="xsd:double"&gt;0.68915&lt;/D&gt;&lt;/FQL&gt;&lt;FQL&gt;&lt;Q&gt;CA-FDS^FG_PRICE(43776)&lt;/Q&gt;&lt;R&gt;1&lt;/R&gt;&lt;C&gt;1&lt;/C&gt;&lt;D xsi:type="xsd:double"&gt;5941&lt;/D&gt;&lt;/FQL&gt;&lt;FQL&gt;&lt;Q&gt;ZS-FDS^FG_PRICE(43776)&lt;/Q&gt;&lt;R&gt;1&lt;/R&gt;&lt;C&gt;1&lt;/C&gt;&lt;D xsi:type="xsd:double"&gt;2542&lt;/D&gt;&lt;/FQL&gt;&lt;FQL&gt;&lt;Q&gt;PB-FDS^FG_PRICE(43776)&lt;/Q&gt;&lt;R&gt;1&lt;/R&gt;&lt;C&gt;1&lt;/C&gt;&lt;D xsi:type="xsd:double"&gt;2105&lt;/D&gt;&lt;/FQL&gt;&lt;FQL&gt;&lt;Q&gt;NYGOLD-FDS^FG_PRICE(43776)&lt;/Q&gt;&lt;R&gt;1&lt;/R&gt;&lt;C&gt;1&lt;/C&gt;&lt;D xsi:type="xsd:double"&gt;1464.2&lt;/D&gt;&lt;/FQL&gt;&lt;FQL&gt;&lt;Q&gt;SLVR-FDS^FG_PRICE(43776)&lt;/Q&gt;&lt;R&gt;1&lt;/R&gt;&lt;C&gt;1&lt;/C&gt;&lt;D xsi:type="xsd:double"&gt;17.53&lt;/D&gt;&lt;/FQL&gt;&lt;FQL&gt;&lt;Q&gt;AUDUSD^FG_PRICE(43776)&lt;/Q&gt;&lt;R&gt;1&lt;/R&gt;&lt;C&gt;1&lt;/C&gt;&lt;D xsi:type="xsd:double"&gt;0.6885&lt;/D&gt;&lt;/FQL&gt;&lt;FQL&gt;&lt;Q&gt;CA-FDS^FG_PRICE(43777)&lt;/Q&gt;&lt;R&gt;1&lt;/R&gt;&lt;C&gt;1&lt;/C&gt;&lt;D xsi:type="xsd:double"&gt;5951.5&lt;/D&gt;&lt;/FQL&gt;&lt;FQL&gt;&lt;Q&gt;ZS-FDS^FG_PRICE(43777)&lt;/Q&gt;&lt;R&gt;1&lt;/R&gt;&lt;C&gt;1&lt;/C&gt;&lt;D xsi:type="xsd:double"&gt;2507&lt;/D&gt;&lt;/FQL&gt;&lt;FQL&gt;&lt;Q&gt;PB-FDS^FG_PRICE(43777)&lt;/Q&gt;&lt;R&gt;1&lt;/R&gt;&lt;C&gt;1&lt;/C&gt;&lt;D xsi:type="xsd:double"&gt;2101&lt;/D&gt;&lt;/FQL&gt;&lt;FQL&gt;&lt;Q&gt;NYGOLD-FDS^FG_PRICE(43777)&lt;/Q&gt;&lt;R&gt;1&lt;/R&gt;&lt;C&gt;1&lt;/C&gt;&lt;D xsi:type="xsd:double"&gt;1461.3&lt;/D&gt;&lt;/FQL&gt;&lt;FQL&gt;&lt;Q&gt;SLVR-FDS^FG_PRICE(43777)&lt;/Q&gt;&lt;R&gt;1&lt;/R&gt;&lt;C&gt;1&lt;/C&gt;&lt;D xsi:type="xsd:double"&gt;16.81&lt;/D&gt;&lt;/FQL&gt;&lt;FQL&gt;&lt;Q&gt;AUDUSD^FG_PRICE(43777)&lt;/Q&gt;&lt;R&gt;1&lt;/R&gt;&lt;C&gt;1&lt;/C&gt;&lt;D xsi:type="xsd:double"&gt;0.68595&lt;/D&gt;&lt;/FQL&gt;&lt;FQL&gt;&lt;Q&gt;CA-FDS^FG_PRICE(43780)&lt;/Q&gt;&lt;R&gt;1&lt;/R&gt;&lt;C&gt;1&lt;/C&gt;&lt;D xsi:type="xsd:double"&gt;5857&lt;/D&gt;&lt;/FQL&gt;&lt;FQL&gt;&lt;Q&gt;ZS-FDS^FG_PRICE(43780)&lt;/Q&gt;&lt;R&gt;1&lt;/R&gt;&lt;C&gt;1&lt;/C&gt;&lt;D xsi:type="xsd:double"&gt;2538&lt;/D&gt;&lt;/FQL&gt;&lt;FQL&gt;&lt;Q&gt;PB-FDS^FG_PRICE(43780)&lt;/Q&gt;&lt;R&gt;1&lt;/R&gt;&lt;C&gt;1&lt;/C&gt;&lt;D xsi:type="xsd:double"&gt;2115&lt;/D&gt;&lt;/FQL&gt;&lt;FQL&gt;&lt;Q&gt;NYGOLD-FDS^FG_PRICE(43780)&lt;/Q&gt;&lt;R&gt;1&lt;/R&gt;&lt;C&gt;1&lt;/C&gt;&lt;D xsi:type="xsd:double"&gt;1455.5&lt;/D&gt;&lt;/FQL&gt;&lt;FQL&gt;&lt;Q&gt;SLVR-FDS^FG_PRICE(43780)&lt;/Q&gt;&lt;R&gt;1&lt;/R&gt;&lt;C&gt;1&lt;/C&gt;&lt;D xsi:type="xsd:double"&gt;16.88&lt;/D&gt;&lt;/FQL&gt;&lt;FQL&gt;&lt;Q&gt;AUDUSD^FG_PRICE(43780)&lt;/Q&gt;&lt;R&gt;1&lt;/R&gt;&lt;C&gt;1&lt;/C&gt;&lt;D xsi:type="xsd:double"&gt;0.6849&lt;/D&gt;&lt;/FQL&gt;&lt;FQL&gt;&lt;Q&gt;CA-FDS^FG_PRICE(43781)&lt;/Q&gt;&lt;R&gt;1&lt;/R&gt;&lt;C&gt;1&lt;/C&gt;&lt;D xsi:type="xsd:double"&gt;5838&lt;/D&gt;&lt;/FQL&gt;&lt;FQL&gt;&lt;Q&gt;ZS-FDS^FG_PRICE(43781)&lt;/Q&gt;&lt;R&gt;1&lt;/R&gt;&lt;C&gt;1&lt;/C&gt;&lt;D xsi:type="xsd:double"&gt;2542.5&lt;/D&gt;&lt;/FQL&gt;&lt;FQL&gt;&lt;Q&gt;PB-FDS^FG_PRICE(43781)&lt;/Q&gt;&lt;R&gt;1&lt;/R&gt;&lt;C&gt;1&lt;/C&gt;&lt;D xsi:type="xsd:double"&gt;2078.5&lt;/D&gt;&lt;/FQL&gt;&lt;FQL&gt;&lt;Q&gt;NYGOLD-FDS^FG_PRICE(43781)&lt;/Q&gt;&lt;R&gt;1&lt;/R&gt;&lt;C&gt;1&lt;/C&gt;&lt;D xsi:type="xsd:double"&gt;1452.1&lt;/D&gt;&lt;/FQL&gt;&lt;FQL&gt;&lt;Q&gt;SLVR-FDS^FG_PRICE(43781)&lt;/Q&gt;&lt;R&gt;1&lt;/R&gt;&lt;C&gt;1&lt;/C&gt;&lt;D xsi:type="xsd:double"&gt;16.735&lt;/D&gt;&lt;/FQL&gt;&lt;FQL&gt;&lt;Q&gt;AUDUSD^FG_PRICE(43781)&lt;/Q&gt;&lt;R&gt;1&lt;/R&gt;&lt;C&gt;1&lt;/C&gt;&lt;D xsi:type="xsd:double"&gt;0.68425&lt;/D&gt;&lt;/FQL&gt;&lt;FQL&gt;&lt;Q&gt;CA-FDS^FG_PRICE(43782)&lt;/Q&gt;&lt;R&gt;1&lt;/R&gt;&lt;C&gt;1&lt;/C&gt;&lt;D xsi:type="xsd:double"&gt;5823&lt;/D&gt;&lt;/FQL&gt;&lt;FQL&gt;&lt;Q&gt;ZS-FDS^FG_PRICE(43782)&lt;/Q&gt;&lt;R&gt;1&lt;/R&gt;&lt;C&gt;1&lt;/C&gt;&lt;D xsi:type="xsd:double"&gt;2482&lt;/D&gt;&lt;/FQL&gt;&lt;FQL&gt;&lt;Q&gt;PB-FDS^FG_PRICE(43782)&lt;/Q&gt;&lt;R&gt;1&lt;/R&gt;&lt;C&gt;1&lt;/C&gt;&lt;D xsi:type="xsd:double"&gt;2037&lt;/D&gt;&lt;/FQL&gt;&lt;FQL&gt;&lt;Q&gt;NYGOLD-FDS^FG_PRICE(43782)&lt;/Q&gt;&lt;R&gt;1&lt;/R&gt;&lt;C&gt;1&lt;/C&gt;&lt;D xsi:type="xsd:double"&gt;1461.7&lt;/D&gt;&lt;/FQL&gt;&lt;FQL&gt;&lt;Q&gt;SLVR-FDS^FG_PRICE(43782)&lt;/Q&gt;&lt;R&gt;1&lt;/R&gt;&lt;C&gt;1&lt;/C&gt;&lt;D xsi:type="xsd:double"&gt;16.95&lt;/D&gt;&lt;/FQL&gt;&lt;FQL&gt;&lt;Q&gt;AUDUSD^FG_PRICE(43782)&lt;/Q&gt;&lt;R&gt;1&lt;/R&gt;&lt;C&gt;1&lt;/C&gt;&lt;D xsi:type="xsd:double"&gt;0.68325&lt;/D&gt;&lt;/FQL&gt;&lt;FQL&gt;&lt;Q&gt;CA-FDS^FG_PRICE(43783)&lt;/Q&gt;&lt;R&gt;1&lt;/R&gt;&lt;C&gt;1&lt;/C&gt;&lt;D xsi:type="xsd:double"&gt;5835&lt;/D&gt;&lt;/FQL&gt;&lt;FQL&gt;&lt;Q&gt;ZS-FDS^FG_PRICE(43783)&lt;/Q&gt;&lt;R&gt;1&lt;/R&gt;&lt;C&gt;1&lt;/C&gt;&lt;D xsi:type="xsd:double"&gt;2458&lt;/D&gt;&lt;/FQL&gt;&lt;FQL&gt;&lt;Q&gt;PB-FDS^FG_PRICE(43783)&lt;/Q&gt;&lt;R&gt;1&lt;/R&gt;&lt;C&gt;1&lt;/C&gt;&lt;D xsi:type="xsd:double"&gt;2023.5&lt;/D&gt;&lt;/FQL&gt;&lt;FQL&gt;&lt;Q&gt;NYGOLD-FDS^FG_PRICE(43783)&lt;/Q&gt;&lt;R&gt;1&lt;/R&gt;&lt;C&gt;1&lt;/C&gt;&lt;D xsi:type="xsd:double"&gt;1471.8&lt;/D&gt;&lt;/FQL&gt;&lt;FQL&gt;&lt;Q&gt;SLVR-FDS^FG_PRICE(43783)&lt;/Q&gt;&lt;R&gt;1&lt;/R&gt;&lt;C&gt;1&lt;/C&gt;&lt;D xsi:type="xsd:double"&gt;17.035&lt;/D&gt;&lt;/FQL&gt;&lt;FQL&gt;&lt;Q&gt;AUDUSD^FG_PRICE(43783)&lt;/Q&gt;&lt;R&gt;1&lt;/R&gt;&lt;C&gt;1&lt;/C&gt;&lt;D xsi:type="xsd:double"&gt;0.67745&lt;/D&gt;&lt;/FQL&gt;&lt;FQL&gt;&lt;Q&gt;CA-FDS^FG_PRICE(43784)&lt;/Q&gt;&lt;R&gt;1&lt;/R&gt;&lt;C&gt;1&lt;/C&gt;&lt;D xsi:type="xsd:double"&gt;5812&lt;/D&gt;&lt;/FQL&gt;&lt;FQL&gt;&lt;Q&gt;ZS-FDS^FG_PRICE(43784)&lt;/Q&gt;&lt;R&gt;1&lt;/R&gt;&lt;C&gt;1&lt;/C&gt;&lt;D xsi:type="xsd:double"&gt;2427&lt;/D&gt;&lt;/FQL&gt;&lt;FQL&gt;&lt;Q&gt;PB-FDS^FG_PRICE(43784)&lt;/Q&gt;&lt;R&gt;1&lt;/R&gt;&lt;C&gt;1&lt;/C&gt;&lt;D xsi:type="xsd:double"&gt;2004&lt;/D&gt;&lt;/FQL&gt;&lt;FQL&gt;&lt;Q&gt;NYGOLD-FDS^FG_PRICE(43784)&lt;/Q&gt;&lt;R&gt;1&lt;/R&gt;&lt;C&gt;1&lt;/C&gt;&lt;D xsi:type="xsd:double"&gt;1467.3&lt;/D&gt;&lt;/FQL&gt;&lt;FQL&gt;&lt;Q&gt;SLVR-FDS^FG_PRICE(43784)&lt;/Q&gt;&lt;R&gt;1&lt;/R&gt;&lt;C&gt;1&lt;/C&gt;&lt;D xsi:type="xsd:double"&gt;16.87&lt;/D&gt;&lt;/FQL&gt;&lt;FQL&gt;&lt;Q&gt;AUDUSD^FG_PRICE(43784)&lt;/Q&gt;&lt;R&gt;1&lt;/R&gt;&lt;C&gt;1&lt;/C&gt;&lt;D xsi:type="xsd:double"&gt;0.68135&lt;/D&gt;&lt;/FQL&gt;&lt;FQL&gt;&lt;Q&gt;CA-FDS^FG_PRICE(43787)&lt;/Q&gt;&lt;R&gt;1&lt;/R&gt;&lt;C&gt;1&lt;/C&gt;&lt;D xsi:type="xsd:double"&gt;5828&lt;/D&gt;&lt;/FQL&gt;&lt;FQL&gt;&lt;Q&gt;ZS-FDS^FG_PRICE(43787)&lt;/Q&gt;&lt;R&gt;1&lt;/R&gt;&lt;C&gt;1&lt;/C&gt;&lt;D xsi:type="xsd:double"&gt;2384&lt;/D&gt;&lt;/FQL&gt;&lt;FQL&gt;&lt;Q&gt;PB-FDS^FG_PRICE(43787)&lt;/Q&gt;&lt;R&gt;1&lt;/R&gt;&lt;C&gt;1&lt;/C&gt;&lt;D xsi:type="xsd:double"&gt;1976&lt;/D&gt;&lt;/FQL&gt;&lt;FQL&gt;&lt;Q&gt;NYGOLD-FDS^FG_PRICE(43787)&lt;/Q&gt;&lt;R&gt;1&lt;/R&gt;&lt;C&gt;1&lt;/C&gt;&lt;D xsi:type="xsd:double"&gt;1470.9&lt;/D&gt;&lt;/FQL&gt;&lt;FQL&gt;&lt;Q&gt;SLVR-FDS^FG_PRICE(43787)&lt;/Q&gt;&lt;R&gt;1&lt;/R&gt;&lt;C&gt;1&lt;/C&gt;&lt;D xsi:type="xsd:double"&gt;16.795&lt;/D&gt;&lt;/FQL&gt;&lt;FQL&gt;&lt;Q&gt;AUDUSD^FG_PRICE(43787)&lt;/Q&gt;&lt;R&gt;1&lt;/R&gt;&lt;C&gt;1&lt;/C&gt;&lt;D xsi:type="xsd:double"&gt;0.6814&lt;/D&gt;&lt;/FQL&gt;&lt;FQL&gt;&lt;Q&gt;CA-FDS^FG_PRICE(43788)&lt;/Q&gt;&lt;R&gt;1&lt;/R&gt;&lt;C&gt;1&lt;/C&gt;&lt;D xsi:type="xsd:double"&gt;5821.5&lt;/D&gt;&lt;/FQL&gt;&lt;FQL&gt;&lt;Q&gt;ZS-FDS^FG_PRICE(43788)&lt;/Q&gt;&lt;R&gt;1&lt;/R&gt;&lt;C&gt;1&lt;/C&gt;&lt;D xsi:type="xsd:double"&gt;2362&lt;/D&gt;&lt;/FQL&gt;&lt;FQL&gt;&lt;Q&gt;PB-FDS^FG_PRICE(43788)&lt;/Q&gt;&lt;R&gt;1&lt;/R&gt;&lt;C&gt;1&lt;/C&gt;&lt;D xsi:type="xsd:double"&gt;1967.5&lt;/D&gt;&lt;/FQL&gt;&lt;FQL&gt;&lt;Q&gt;NYGOLD-FDS^FG_PRICE(43788)&lt;/Q&gt;&lt;R&gt;1&lt;/R&gt;&lt;C&gt;1&lt;/C&gt;&lt;D xsi:type="xsd:double"&gt;1473.3&lt;/D&gt;&lt;/FQL&gt;&lt;FQL&gt;&lt;Q&gt;SLVR-FDS^FG_PRICE(43788)&lt;/Q&gt;&lt;R&gt;1&lt;/R&gt;&lt;C&gt;1&lt;/C&gt;&lt;D xsi:type="xsd:double"&gt;17.125&lt;/D&gt;&lt;/FQL&gt;&lt;FQL&gt;&lt;Q&gt;AUDUSD^FG_PRICE(43788)&lt;/Q&gt;&lt;R&gt;1&lt;/R&gt;&lt;C&gt;1&lt;/C&gt;&lt;D xsi:type="xsd:double"&gt;0.68265&lt;/D&gt;&lt;/FQL&gt;&lt;FQL&gt;&lt;Q&gt;CA-FDS^FG_PRICE(43789)&lt;/Q&gt;&lt;R&gt;1&lt;/R&gt;&lt;C&gt;1&lt;/C&gt;&lt;D xsi:type="xsd:double"&gt;5873&lt;/D&gt;&lt;/FQL&gt;&lt;FQL&gt;&lt;Q&gt;ZS-FDS^FG_PRICE(43789)&lt;/Q&gt;&lt;R&gt;1&lt;/R&gt;&lt;C&gt;1&lt;/C&gt;&lt;D xsi:type="xsd:double"&gt;2360.5&lt;/D&gt;&lt;/FQL&gt;&lt;FQL&gt;&lt;Q&gt;PB-FDS^FG_PRICE(43789)&lt;/Q&gt;&lt;R&gt;1&lt;/R&gt;&lt;C&gt;1&lt;/C&gt;&lt;D xsi:type="xsd:double"&gt;1997&lt;/D&gt;&lt;/FQL&gt;&lt;FQL&gt;&lt;Q&gt;NYGOLD-FDS^FG_PRICE(43789)&lt;/Q&gt;&lt;R&gt;1&lt;/R&gt;&lt;C&gt;1&lt;/C&gt;&lt;D xsi:type="xsd:double"&gt;1473.3&lt;/D&gt;&lt;/FQL&gt;&lt;FQL&gt;&lt;Q&gt;SLVR-FDS^FG_PRICE(43789)&lt;/Q&gt;&lt;R&gt;1&lt;/R&gt;&lt;C&gt;1&lt;/C&gt;&lt;D xsi:type="xsd:double"&gt;17.115&lt;/D&gt;&lt;/FQL&gt;&lt;FQL&gt;&lt;Q&gt;AUDUSD^FG_PRICE(43789)&lt;/Q&gt;&lt;R&gt;1&lt;/R&gt;&lt;C&gt;1&lt;/C&gt;&lt;D xsi:type="xsd:double"&gt;0.6804&lt;/D&gt;&lt;/FQL&gt;&lt;FQL&gt;&lt;Q&gt;CA-FDS^FG_PRICE(43790)&lt;/Q&gt;&lt;R&gt;1&lt;/R&gt;&lt;C&gt;1&lt;/C&gt;&lt;D xsi:type="xsd:double"&gt;5813&lt;/D&gt;&lt;/FQL&gt;&lt;FQL&gt;&lt;Q&gt;ZS-FDS^FG_PRICE(43790)&lt;/Q&gt;&lt;R&gt;1&lt;/R&gt;&lt;C&gt;1&lt;/C&gt;&lt;D xsi:type="xsd:double"&gt;2328&lt;/D&gt;&lt;/FQL&gt;&lt;FQL&gt;&lt;Q&gt;PB-FDS^FG_PRICE(43790)&lt;/Q&gt;&lt;R&gt;1&lt;/R&gt;&lt;C&gt;1&lt;/C&gt;&lt;D xsi:type="xsd:double"&gt;1972.5&lt;/D&gt;&lt;/FQL&gt;&lt;FQL&gt;&lt;Q&gt;NYGOLD-FDS^FG_PRICE(43790)&lt;/Q&gt;&lt;R&gt;1&lt;/R&gt;&lt;C&gt;1&lt;/C&gt;&lt;D xsi:type="xsd:double"&gt;1463.1&lt;/D&gt;&lt;/FQL&gt;&lt;FQL&gt;&lt;Q&gt;SLVR-FDS^FG_PRICE(43790)&lt;/Q&gt;&lt;R&gt;1&lt;/R&gt;&lt;C&gt;1&lt;/C&gt;&lt;D xsi:type="xsd:double"&gt;17.09&lt;/D&gt;&lt;/FQL&gt;&lt;FQL&gt;&lt;Q&gt;AUDUSD^FG_PRICE(43790)&lt;/Q&gt;&lt;R&gt;1&lt;/R&gt;&lt;C&gt;1&lt;/C&gt;&lt;D xsi:type="xsd:double"&gt;0.67955&lt;/D&gt;&lt;/FQL&gt;&lt;FQL&gt;&lt;Q&gt;CA-FDS^FG_PRICE(43791)&lt;/Q&gt;&lt;R&gt;1&lt;/R&gt;&lt;C&gt;1&lt;/C&gt;&lt;D xsi:type="xsd:double"&gt;5834&lt;/D&gt;&lt;/FQL&gt;&lt;FQL&gt;&lt;Q&gt;ZS-FDS^FG_PRICE(43791)&lt;/Q&gt;&lt;R&gt;1&lt;/R&gt;&lt;C&gt;1&lt;/C&gt;&lt;D xsi:type="xsd:double"&gt;2315&lt;/D&gt;&lt;/FQL&gt;&lt;FQL&gt;&lt;Q&gt;PB-FDS^FG_PRICE(43791)&lt;/Q&gt;&lt;R&gt;1&lt;/R&gt;&lt;C&gt;1&lt;/C&gt;&lt;D xsi:type="xsd:double"&gt;1958&lt;/D&gt;&lt;/FQL&gt;&lt;FQL&gt;&lt;Q&gt;NYGOLD-FDS^FG_PRICE(43791)&lt;/Q&gt;&lt;R&gt;1&lt;/R&gt;&lt;C&gt;1&lt;/C&gt;&lt;D xsi:type="xsd:double"&gt;1463.1&lt;/D&gt;&lt;/FQL&gt;&lt;FQL&gt;&lt;Q&gt;SLVR-FDS^FG_PRICE(43791)&lt;/Q&gt;&lt;R&gt;1&lt;/R&gt;&lt;C&gt;1&lt;/C&gt;&lt;D xsi:type="xsd:double"&gt;17.175&lt;/D&gt;&lt;/FQL&gt;&lt;FQL&gt;&lt;Q&gt;AUDUSD^FG_PRICE(43791)&lt;/Q&gt;&lt;R&gt;1&lt;/R&gt;&lt;C&gt;1&lt;/C&gt;&lt;D xsi:type="xsd:double"&gt;0.6785&lt;/D&gt;&lt;/FQL&gt;&lt;FQL&gt;&lt;Q&gt;CA-FDS^FG_PRICE(43794)&lt;/Q&gt;&lt;R&gt;1&lt;/R&gt;&lt;C&gt;1&lt;/C&gt;&lt;D xsi:type="xsd:double"&gt;5872.5&lt;/D&gt;&lt;/FQL&gt;&lt;FQL&gt;&lt;Q&gt;ZS-FDS^FG_PRICE(43794)&lt;/Q&gt;&lt;R&gt;1&lt;/R&gt;&lt;C&gt;1&lt;/C&gt;&lt;D xsi:type="xsd:double"&gt;2335&lt;/D&gt;&lt;/FQL&gt;&lt;FQL&gt;&lt;Q&gt;PB-FDS^FG_PRICE(43794)&lt;/Q&gt;&lt;R&gt;1&lt;/R&gt;&lt;C&gt;1&lt;/C&gt;&lt;D xsi:type="xsd:double"&gt;1945&lt;/D&gt;&lt;/FQL&gt;&lt;FQL&gt;&lt;Q&gt;NYGOLD-FDS^FG_PRICE(43794)&lt;/Q&gt;&lt;R&gt;1&lt;/R&gt;&lt;C&gt;1&lt;/C&gt;&lt;D xsi:type="xsd:double"&gt;1456.6&lt;/D&gt;&lt;/FQL&gt;&lt;FQL&gt;&lt;Q&gt;SLVR-FDS^FG_PRICE(43794)&lt;/Q&gt;&lt;R&gt;1&lt;/R&gt;&lt;C&gt;1&lt;/C&gt;&lt;D xsi:type="xsd:double"&gt;16.87&lt;/D&gt;&lt;/FQL&gt;&lt;FQL&gt;&lt;Q&gt;AUDUSD^FG_PRICE(43794)&lt;/Q&gt;&lt;R&gt;1&lt;/R&gt;&lt;C&gt;1&lt;/C&gt;&lt;D xsi:type="xsd:double"&gt;0.67724997&lt;/D&gt;&lt;/FQL&gt;&lt;FQL&gt;&lt;Q&gt;CA-FDS^FG_PRICE(43795)&lt;/Q&gt;&lt;R&gt;1&lt;/R&gt;&lt;C&gt;1&lt;/C&gt;&lt;D xsi:type="xsd:double"&gt;5856&lt;/D&gt;&lt;/FQL&gt;&lt;FQL&gt;&lt;Q&gt;ZS-FDS^FG_PRICE(43795)&lt;/Q&gt;&lt;R&gt;1&lt;/R&gt;&lt;C&gt;1&lt;/C&gt;&lt;D xsi:type="xsd:double"&gt;2301&lt;/D&gt;&lt;/FQL&gt;&lt;FQL&gt;&lt;Q&gt;PB-FDS^FG_PRICE(43795)&lt;/Q&gt;&lt;R&gt;1&lt;/R&gt;&lt;C&gt;1&lt;/C&gt;&lt;D xsi:type="xsd:double"&gt;1908&lt;/D&gt;&lt;/FQL&gt;&lt;FQL&gt;&lt;Q&gt;NYGOLD-FDS^FG_PRICE(43795)&lt;/Q&gt;&lt;R&gt;1&lt;/R&gt;&lt;C&gt;1&lt;/C&gt;&lt;D xsi:type="xsd:double"&gt;1459.8&lt;/D&gt;&lt;/FQL&gt;&lt;FQL&gt;&lt;Q&gt;SLVR-FDS^FG_PRICE(43795)&lt;/Q&gt;&lt;R&gt;1&lt;/R&gt;&lt;C&gt;1&lt;/C&gt;&lt;D xsi:type="xsd:double"&gt;16.935&lt;/D&gt;&lt;/FQL&gt;&lt;FQL&gt;&lt;Q&gt;AUDUSD^FG_PRICE(43795)&lt;/Q&gt;&lt;R&gt;1&lt;/R&gt;&lt;C&gt;1&lt;/C&gt;&lt;D xsi:type="xsd:double"&gt;0.67845&lt;/D&gt;&lt;/FQL&gt;&lt;FQL&gt;&lt;Q&gt;CA-FDS^FG_PRICE(43796)&lt;/Q&gt;&lt;R&gt;1&lt;/R&gt;&lt;C&gt;1&lt;/C&gt;&lt;D xsi:type="xsd:double"&gt;5925.5&lt;/D&gt;&lt;/FQL&gt;&lt;FQL&gt;&lt;Q&gt;ZS-FDS^FG_PRICE(43796)&lt;/Q&gt;&lt;R&gt;1&lt;/R&gt;&lt;C&gt;1&lt;/C&gt;&lt;D xsi:type="xsd:double"&gt;2335&lt;/D&gt;&lt;/FQL&gt;&lt;FQL&gt;&lt;Q&gt;PB-FDS^FG_PRICE(43796)&lt;/Q&gt;&lt;R&gt;1&lt;/R&gt;&lt;C&gt;1&lt;/C&gt;&lt;D xsi:type="xsd:double"&gt;1946&lt;/D&gt;&lt;/FQL&gt;&lt;FQL&gt;&lt;Q&gt;NYGOLD-FDS^FG_PRICE(43796)&lt;/Q&gt;&lt;R&gt;1&lt;/R&gt;&lt;C&gt;1&lt;/C&gt;&lt;D xsi:type="xsd:double"&gt;1453.4&lt;/D&gt;&lt;/FQL&gt;&lt;FQL&gt;&lt;Q&gt;SLVR-FDS^FG_PRICE(43796)&lt;/Q&gt;&lt;R&gt;1&lt;/R&gt;&lt;C&gt;1&lt;/C&gt;&lt;D xsi:type="xsd:double"&gt;17.055&lt;/D&gt;&lt;/FQL&gt;&lt;FQL&gt;&lt;Q&gt;AUDUSD^FG_PRICE(43796)&lt;/Q&gt;&lt;R&gt;1&lt;/R&gt;&lt;C&gt;1&lt;/C&gt;&lt;D xsi:type="xsd:double"&gt;0.6781&lt;/D&gt;&lt;/FQL&gt;&lt;FQL&gt;&lt;Q&gt;CA-FDS^FG_PRICE(43797)&lt;/Q&gt;&lt;R&gt;1&lt;/R&gt;&lt;C&gt;1&lt;/C&gt;&lt;D xsi:type="xsd:double"&gt;5925.5&lt;/D&gt;&lt;/FQL&gt;&lt;FQL&gt;&lt;Q&gt;ZS-FDS^FG_PRICE(43797)&lt;/Q&gt;&lt;R&gt;1&lt;/R&gt;&lt;C&gt;1&lt;/C&gt;&lt;D xsi:type="xsd:double"&gt;2335&lt;/D&gt;&lt;/FQL&gt;&lt;FQL&gt;&lt;Q&gt;PB-FDS^FG_PRICE(43797)&lt;/Q&gt;&lt;R&gt;1&lt;/R&gt;&lt;C&gt;1&lt;/C&gt;&lt;D xsi:type="xsd:double"&gt;1946&lt;/D&gt;&lt;/FQL&gt;&lt;FQL&gt;&lt;Q&gt;NYGOLD-FDS^FG_PRICE(43797)&lt;/Q&gt;&lt;R&gt;1&lt;/R&gt;&lt;C&gt;1&lt;/C&gt;&lt;D xsi:type="xsd:double"&gt;1453.4&lt;/D&gt;&lt;/FQL&gt;&lt;FQL&gt;&lt;Q&gt;SLVR-FDS^FG_PRICE(43797)&lt;/Q&gt;&lt;R&gt;1&lt;/R&gt;&lt;C&gt;1&lt;/C&gt;&lt;D xsi:type="xsd:double"&gt;17.055&lt;/D&gt;&lt;/FQL&gt;&lt;FQL&gt;&lt;Q&gt;AUDUSD^FG_PRICE(43797)&lt;/Q&gt;&lt;R&gt;1&lt;/R&gt;&lt;C&gt;1&lt;/C&gt;&lt;D xsi:type="xsd:double"&gt;0.67649996&lt;/D&gt;&lt;/FQL&gt;&lt;FQL&gt;&lt;Q&gt;CA-FDS^FG_PRICE(43798)&lt;/Q&gt;&lt;R&gt;1&lt;/R&gt;&lt;C&gt;1&lt;/C&gt;&lt;D xsi:type="xsd:double"&gt;5854&lt;/D&gt;&lt;/FQL&gt;&lt;FQL&gt;&lt;Q&gt;ZS-FDS^FG_PRICE(43798)&lt;/Q&gt;&lt;R&gt;1&lt;/R&gt;&lt;C&gt;1&lt;/C&gt;&lt;D xsi:type="xsd:double"&gt;2312.5&lt;/D&gt;&lt;/FQL&gt;&lt;FQL&gt;&lt;Q&gt;PB-FDS^FG_PRICE(43798)&lt;/Q&gt;&lt;R&gt;1&lt;/R&gt;&lt;C&gt;1&lt;/C&gt;&lt;D xsi:type="xsd:double"&gt;1947&lt;/D&gt;&lt;/FQL&gt;&lt;FQL&gt;&lt;Q&gt;NYGOLD-FDS^FG_PRICE(43798)&lt;/Q&gt;&lt;R&gt;1&lt;/R&gt;&lt;C&gt;1&lt;/C&gt;&lt;D xsi:type="xsd:double"&gt;1465.6&lt;/D&gt;&lt;/FQL&gt;&lt;FQL&gt;&lt;Q&gt;SLVR-FDS^FG_PRICE(43798)&lt;/Q&gt;&lt;R&gt;1&lt;/R&gt;&lt;C&gt;1&lt;/C&gt;&lt;D xsi:type="xsd:double"&gt;16.965&lt;/D&gt;&lt;/FQL&gt;&lt;FQL&gt;&lt;Q&gt;AUDUSD^FG_PRICE(43798)&lt;/Q&gt;&lt;R&gt;1&lt;/R&gt;&lt;C&gt;1&lt;/C&gt;&lt;D xsi:type="xsd:double"&gt;0.6764&lt;/D&gt;&lt;/FQL&gt;&lt;FQL&gt;&lt;Q&gt;CA-FDS^FG_PRICE(43801)&lt;/Q&gt;&lt;R&gt;1&lt;/R&gt;&lt;C&gt;1&lt;/C&gt;&lt;D xsi:type="xsd:double"&gt;5855.5&lt;/D&gt;&lt;/FQL&gt;&lt;FQL&gt;&lt;Q&gt;ZS-FDS^FG_PRICE(43801)&lt;/Q&gt;&lt;R&gt;1&lt;/R&gt;&lt;C&gt;1&lt;/C&gt;&lt;D xsi:type="xsd:double"&gt;2285.5&lt;/D&gt;&lt;/FQL&gt;&lt;FQL&gt;&lt;Q&gt;PB-FDS^FG_PRICE(43801)&lt;/Q&gt;&lt;R&gt;1&lt;/R&gt;&lt;C&gt;1&lt;/C&gt;&lt;D xsi:type="xsd:double"&gt;1912&lt;/D&gt;&lt;/FQL&gt;&lt;FQL&gt;&lt;Q&gt;NYGOLD-FDS^FG_PRICE(43801)&lt;/Q&gt;&lt;R&gt;1&lt;/R&gt;&lt;C&gt;1&lt;/C&gt;&lt;D xsi:type="xsd:double"&gt;1462.3&lt;/D&gt;&lt;/FQL&gt;&lt;FQL&gt;&lt;Q&gt;SLVR-FDS^FG_PRICE(43801)&lt;/Q&gt;&lt;R&gt;1&lt;/R&gt;&lt;C&gt;1&lt;/C&gt;&lt;D xsi:type="xsd:double"&gt;16.875&lt;/D&gt;&lt;/FQL&gt;&lt;FQL&gt;&lt;Q&gt;AUDUSD^FG_PRICE(43801)&lt;/Q&gt;&lt;R&gt;1&lt;/R&gt;&lt;C&gt;1&lt;/C&gt;&lt;D xsi:type="xsd:double"&gt;0.68135&lt;/D&gt;&lt;/FQL&gt;&lt;FQL&gt;&lt;Q&gt;CA-FDS^FG_PRICE(43802)&lt;/Q&gt;&lt;R&gt;1&lt;/R&gt;&lt;C&gt;1&lt;/C&gt;&lt;D xsi:type="xsd:double"&gt;5812&lt;/D&gt;&lt;/FQL&gt;&lt;FQL&gt;&lt;Q&gt;ZS-FDS^FG_PRICE(43802)&lt;/Q&gt;&lt;R&gt;1&lt;/R&gt;&lt;C&gt;1&lt;/C&gt;&lt;D xsi:type="xsd:double"&gt;2221.5&lt;/D&gt;&lt;/FQL&gt;&lt;FQL&gt;&lt;Q&gt;PB-FDS^FG_PRICE(43802)&lt;/Q&gt;&lt;R&gt;1&lt;/R&gt;&lt;C&gt;1&lt;/C&gt;&lt;D xsi:type="xsd:double"&gt;1883.5&lt;/D&gt;&lt;/FQL&gt;&lt;FQL&gt;&lt;Q&gt;NYGOLD-FDS^FG_PRICE(43802)&lt;/Q&gt;&lt;R&gt;1&lt;/R&gt;&lt;C&gt;1&lt;/C&gt;&lt;D xsi:type="xsd:double"&gt;1478.2&lt;/D&gt;&lt;/FQL&gt;&lt;FQL&gt;&lt;Q&gt;SLVR-FDS^FG_PRICE(43802)&lt;/Q&gt;&lt;R&gt;1&lt;/R&gt;&lt;C&gt;1&lt;/C&gt;&lt;D xsi:type="xsd:double"&gt;17.01&lt;/D&gt;&lt;/FQL&gt;&lt;FQL&gt;&lt;Q&gt;AUDUSD^FG_PRICE(43802)&lt;/Q&gt;&lt;R&gt;1&lt;/R&gt;&lt;C&gt;1&lt;/C&gt;&lt;D xsi:type="xsd:double"&gt;0.68385&lt;/D&gt;&lt;/FQL&gt;&lt;FQL&gt;&lt;Q&gt;CA-FDS^FG_PRICE(43803)&lt;/Q&gt;&lt;R&gt;1&lt;/R&gt;&lt;C&gt;1&lt;/C&gt;&lt;D xsi:type="xsd:double"&gt;5823&lt;/D&gt;&lt;/FQL&gt;&lt;FQL&gt;&lt;Q&gt;ZS-FDS^FG_PRICE(43803)&lt;/Q&gt;&lt;R&gt;1&lt;/R&gt;&lt;C&gt;1&lt;/C&gt;&lt;D xsi:type="xsd:double"&gt;2256.5&lt;/D&gt;&lt;/FQL&gt;&lt;FQL&gt;&lt;Q&gt;PB-FDS^FG_PRICE(43803)&lt;/Q&gt;&lt;R&gt;1&lt;/R&gt;&lt;C&gt;1&lt;/C&gt;&lt;D xsi:type="xsd:double"&gt;1900&lt;/D&gt;&lt;/FQL&gt;&lt;FQL&gt;&lt;Q&gt;NYGOLD-FDS^FG_PRICE(43803)&lt;/Q&gt;&lt;R&gt;1&lt;/R&gt;&lt;C&gt;1&lt;/C&gt;&lt;D xsi:type="xsd:double"&gt;1474&lt;/D&gt;&lt;/FQL&gt;&lt;FQL&gt;&lt;Q&gt;SLVR-FDS^FG_PRICE(43803)&lt;/Q&gt;&lt;R&gt;1&lt;/R&gt;&lt;C&gt;1&lt;/C&gt;&lt;D xsi:type="xsd:double"&gt;17.13&lt;/D&gt;&lt;/FQL&gt;&lt;FQL&gt;&lt;Q&gt;AUDUSD^FG_PRICE(43803)&lt;/Q&gt;&lt;R&gt;1&lt;/R&gt;&lt;C&gt;1&lt;/C&gt;&lt;D xsi:type="xsd:double"&gt;0.68505&lt;/D&gt;&lt;/FQL&gt;&lt;FQL&gt;&lt;Q&gt;CA-FDS^FG_PRICE(43804)&lt;/Q&gt;&lt;R&gt;1&lt;/R&gt;&lt;C&gt;1&lt;/C&gt;&lt;D xsi:type="xsd:double"&gt;5855&lt;/D&gt;&lt;/FQL&gt;&lt;FQL&gt;&lt;Q&gt;ZS-FDS^FG_PRICE(43804)&lt;/Q&gt;&lt;R&gt;1&lt;/R&gt;&lt;C&gt;1&lt;/C&gt;&lt;D xsi:type="xsd:double"&gt;2255&lt;/D&gt;&lt;/FQL&gt;&lt;FQL&gt;&lt;Q&gt;PB-FDS^FG_PRICE(43804)&lt;/Q&gt;&lt;R&gt;1&lt;/R&gt;&lt;C&gt;1&lt;/C&gt;&lt;D xsi:type="xsd:double"&gt;1893&lt;/D&gt;&lt;/FQL&gt;&lt;FQL&gt;&lt;Q&gt;NYGOLD-FDS^FG_PRICE(43804)&lt;/Q&gt;&lt;R&gt;1&lt;/R&gt;&lt;C&gt;1&lt;/C&gt;&lt;D xsi:type="xsd:double"&gt;1476.9&lt;/D&gt;&lt;/FQL&gt;&lt;FQL&gt;&lt;Q&gt;SLVR-FDS^FG_PRICE(43804)&lt;/Q&gt;&lt;R&gt;1&lt;/R&gt;&lt;C&gt;1&lt;/C&gt;&lt;D xsi:type="xsd:double"&gt;16.87&lt;/D&gt;&lt;/FQL&gt;&lt;FQL&gt;&lt;Q&gt;AUDUSD^FG_PRICE(43804)&lt;/Q&gt;&lt;R&gt;1&lt;/R&gt;&lt;C&gt;1&lt;/C&gt;&lt;D xsi:type="xsd:double"&gt;0.68245&lt;/D&gt;&lt;/FQL&gt;&lt;FQL&gt;&lt;Q&gt;CA-FDS^FG_PRICE(43805)&lt;/Q&gt;&lt;R&gt;1&lt;/R&gt;&lt;C&gt;1&lt;/C&gt;&lt;D xsi:type="xsd:double"&gt;5867.5&lt;/D&gt;&lt;/FQL&gt;&lt;FQL&gt;&lt;Q&gt;ZS-FDS^FG_PRICE(43805)&lt;/Q&gt;&lt;R&gt;1&lt;/R&gt;&lt;C&gt;1&lt;/C&gt;&lt;D xsi:type="xsd:double"&gt;2250&lt;/D&gt;&lt;/FQL&gt;&lt;FQL&gt;&lt;Q&gt;PB-FDS^FG_PRICE(43805)&lt;/Q&gt;&lt;R&gt;1&lt;/R&gt;&lt;C&gt;1&lt;/C&gt;&lt;D xsi:type="xsd:double"&gt;1881&lt;/D&gt;&lt;/FQL&gt;&lt;FQL&gt;&lt;Q&gt;NYGOLD-FDS^FG_PRICE(43805)&lt;/Q&gt;&lt;R&gt;1&lt;/R&gt;&lt;C&gt;1&lt;/C&gt;&lt;D xsi:type="xsd:double"&gt;1459.1&lt;/D&gt;&lt;/FQL&gt;&lt;FQL&gt;&lt;Q&gt;SLVR-FDS^FG_PRICE(43805)&lt;/Q&gt;&lt;R&gt;1&lt;/R&gt;&lt;C&gt;1&lt;/C&gt;&lt;D xsi:type="xsd:double"&gt;16.94&lt;/D&gt;&lt;/FQL&gt;&lt;FQL&gt;&lt;Q&gt;AUDUSD^FG_PRICE(43805)&lt;/Q&gt;&lt;R&gt;1&lt;/R&gt;&lt;C&gt;1&lt;/C&gt;&lt;D xsi:type="xsd:double"&gt;0.68305&lt;/D&gt;&lt;/FQL&gt;&lt;FQL&gt;&lt;Q&gt;CA-FDS^FG_PRICE(43808)&lt;/Q&gt;&lt;R&gt;1&lt;/R&gt;&lt;C&gt;1&lt;/C&gt;&lt;D xsi:type="xsd:double"&gt;5985&lt;/D&gt;&lt;/FQL&gt;&lt;FQL&gt;&lt;Q&gt;ZS-FDS^FG_PRICE(43808)&lt;/Q&gt;&lt;R&gt;1&lt;/R&gt;&lt;C&gt;1&lt;/C&gt;&lt;D xsi:type="xsd:double"&gt;2233&lt;/D&gt;&lt;/FQL&gt;&lt;FQL&gt;&lt;Q&gt;PB-FDS^FG_PRICE(43808)&lt;/Q&gt;&lt;R&gt;1&lt;/R&gt;&lt;C&gt;1&lt;/C&gt;&lt;D xsi:type="xsd:double"&gt;1866&lt;/D&gt;&lt;/FQL&gt;&lt;FQL&gt;&lt;Q&gt;NYGOLD-FDS^FG_PRICE(43808)&lt;/Q&gt;&lt;R&gt;1&lt;/R&gt;&lt;C&gt;1&lt;/C&gt;&lt;D xsi:type="xsd:double"&gt;1459.3&lt;/D&gt;&lt;/FQL&gt;&lt;FQL&gt;&lt;Q&gt;SLVR-FDS^FG_PRICE(43808)&lt;/Q&gt;&lt;R&gt;1&lt;/R&gt;&lt;C&gt;1&lt;/C&gt;&lt;D xsi:type="xsd:double"&gt;16.62&lt;/D&gt;&lt;/FQL&gt;&lt;FQL&gt;&lt;Q&gt;AUDUSD^FG_PRICE(43808)&lt;/Q&gt;&lt;R&gt;1&lt;/R&gt;&lt;C&gt;1&lt;/C&gt;&lt;D xsi:type="xsd:double"&gt;0.68305&lt;/D&gt;&lt;/FQL&gt;&lt;FQL&gt;&lt;Q&gt;CA-FDS^FG_PRICE(43809)&lt;/Q&gt;&lt;R&gt;1&lt;/R&gt;&lt;C&gt;1&lt;/C&gt;&lt;D xsi:type="xsd:double"&gt;6055&lt;/D&gt;&lt;/FQL&gt;&lt;FQL&gt;&lt;Q&gt;ZS-FDS^FG_PRICE(43809)&lt;/Q&gt;&lt;R&gt;1&lt;/R&gt;&lt;C&gt;1&lt;/C&gt;&lt;D xsi:type="xsd:double"&gt;2222&lt;/D&gt;&lt;/FQL&gt;&lt;FQL&gt;&lt;Q&gt;PB-FDS^FG_PRICE(43809)&lt;/Q&gt;&lt;R&gt;1&lt;/R&gt;&lt;C&gt;1&lt;/C&gt;&lt;D xsi:type="xsd:double"&gt;1893&lt;/D&gt;&lt;/FQL&gt;&lt;FQL&gt;&lt;Q&gt;NYGOLD-FDS^FG_PRICE(43809)&lt;/Q&gt;&lt;R&gt;1&lt;/R&gt;&lt;C&gt;1&lt;/C&gt;&lt;D xsi:type="xsd:double"&gt;1462.6&lt;/D&gt;&lt;/FQL&gt;&lt;FQL&gt;&lt;Q&gt;SLVR-FDS^FG_PRICE(43809)&lt;/Q&gt;&lt;R&gt;1&lt;/R&gt;&lt;C&gt;1&lt;/C&gt;&lt;D xsi:type="xsd:double"&gt;16.675&lt;/D&gt;&lt;/FQL&gt;&lt;FQL&gt;&lt;Q&gt;AUDUSD^FG_PRICE(43809)&lt;/Q&gt;&lt;R&gt;1&lt;/R&gt;&lt;C&gt;1&lt;/C&gt;&lt;D xsi:type="xsd:double"&gt;0.68085&lt;/D&gt;&lt;/FQL&gt;&lt;FQL&gt;&lt;Q&gt;CA-FDS^FG_PRICE(43810)&lt;/Q&gt;&lt;R&gt;1&lt;/R&gt;&lt;C&gt;1&lt;/C&gt;&lt;D xsi:type="xsd:double"&gt;6083&lt;/D&gt;&lt;/FQL&gt;&lt;FQL&gt;&lt;Q&gt;ZS-FDS^FG_PRICE(43810)&lt;/Q&gt;&lt;R&gt;1&lt;/R&gt;&lt;C&gt;1&lt;/C&gt;&lt;D xsi:type="xsd:double"&gt;2222&lt;/D&gt;&lt;/FQL&gt;&lt;FQL&gt;&lt;Q&gt;PB-FDS^FG_PRICE(43810)&lt;/Q&gt;&lt;R&gt;1&lt;/R&gt;&lt;C&gt;1&lt;/C&gt;&lt;D xsi:type="xsd:double"&gt;1903&lt;/D&gt;&lt;/FQL&gt;&lt;FQL&gt;&lt;Q&gt;NYGOLD-FDS^FG_PRICE(43810)&lt;/Q&gt;&lt;R&gt;1&lt;/R&gt;&lt;C&gt;1&lt;/C&gt;&lt;D xsi:type="xsd:double"&gt;1469.4&lt;/D&gt;&lt;/FQL&gt;&lt;FQL&gt;&lt;Q&gt;SLVR-FDS^FG_PRICE(43810)&lt;/Q&gt;&lt;R&gt;1&lt;/R&gt;&lt;C&gt;1&lt;/C&gt;&lt;D xsi:type="xsd:double"&gt;16.66&lt;/D&gt;&lt;/FQL&gt;&lt;FQL&gt;&lt;Q&gt;AUDUSD^FG_PRICE(43810)&lt;/Q&gt;&lt;R&gt;1&lt;/R&gt;&lt;C&gt;1&lt;/C&gt;&lt;D xsi:type="xsd:double"&gt;0.68525004&lt;/D&gt;&lt;/FQL&gt;&lt;FQL&gt;&lt;Q&gt;CA-FDS^FG_PRICE(43811)&lt;/Q&gt;&lt;R&gt;1&lt;/R&gt;&lt;C&gt;1&lt;/C&gt;&lt;D xsi:type="xsd:double"&gt;6097&lt;/D&gt;&lt;/FQL&gt;&lt;FQL&gt;&lt;Q&gt;ZS-FDS^FG_PRICE(43811)&lt;/Q&gt;&lt;R&gt;1&lt;/R&gt;&lt;C&gt;1&lt;/C&gt;&lt;D xsi:type="xsd:double"&gt;2229&lt;/D&gt;&lt;/FQL&gt;&lt;FQL&gt;&lt;Q&gt;PB-FDS^FG_PRICE(43811)&lt;/Q&gt;&lt;R&gt;1&lt;/R&gt;&lt;C&gt;1&lt;/C&gt;&lt;D xsi:type="xsd:double"&gt;1920&lt;/D&gt;&lt;/FQL&gt;&lt;FQL&gt;&lt;Q&gt;NYGOLD-FDS^FG_PRICE(43811)&lt;/Q&gt;&lt;R&gt;1&lt;/R&gt;&lt;C&gt;1&lt;/C&gt;&lt;D xsi:type="xsd:double"&gt;1466.7&lt;/D&gt;&lt;/FQL&gt;&lt;FQL&gt;&lt;Q&gt;SLVR-FDS^FG_PRICE(43811)&lt;/Q&gt;&lt;R&gt;1&lt;/R&gt;&lt;C&gt;1&lt;/C&gt;&lt;D xsi:type="xsd:double"&gt;16.865&lt;/D&gt;&lt;/FQL&gt;&lt;FQL&gt;&lt;Q&gt;AUDUSD^FG_PRICE(43811)&lt;/Q&gt;&lt;R&gt;1&lt;/R&gt;&lt;C&gt;1&lt;/C&gt;&lt;D xsi:type="xsd:double"&gt;0.69005&lt;/D&gt;&lt;/FQL&gt;&lt;FQL&gt;&lt;Q&gt;CA-FDS^FG_PRICE(43812)&lt;/Q&gt;&lt;R&gt;1&lt;/R&gt;&lt;C&gt;1&lt;/C&gt;&lt;D xsi:type="xsd:double"&gt;6154&lt;/D&gt;&lt;/FQL&gt;&lt;FQL&gt;&lt;Q&gt;ZS-FDS^FG_PRICE(43812)&lt;/Q&gt;&lt;R&gt;1&lt;/R&gt;&lt;C&gt;1&lt;/C&gt;&lt;D xsi:type="xsd:double"&gt;2279&lt;/D&gt;&lt;/FQL&gt;&lt;FQL&gt;&lt;Q&gt;PB-FDS^FG_PRICE(43812)&lt;/Q&gt;&lt;R&gt;1&lt;/R&gt;&lt;C&gt;1&lt;/C&gt;&lt;D xsi:type="xsd:double"&gt;1934&lt;/D&gt;&lt;/FQL&gt;&lt;FQL&gt;&lt;Q&gt;NYGOLD-FDS^FG_PRICE(43812)&lt;/Q&gt;&lt;R&gt;1&lt;/R&gt;&lt;C&gt;1&lt;/C&gt;&lt;D xsi:type="xsd:double"&gt;1475.6&lt;/D&gt;&lt;/FQL&gt;&lt;FQL&gt;&lt;Q&gt;SLVR-FDS^FG_PRICE(43812)&lt;/Q&gt;&lt;R&gt;1&lt;/R&gt;&lt;C&gt;1&lt;/C&gt;&lt;D xsi:type="xsd:double"&gt;16.935&lt;/D&gt;&lt;/FQL&gt;&lt;FQL&gt;&lt;Q&gt;AUDUSD^FG_PRICE(43812)&lt;/Q&gt;&lt;R&gt;1&lt;/R&gt;&lt;C&gt;1&lt;/C&gt;&lt;D xsi:type="xsd:double"&gt;0.68745&lt;/D&gt;&lt;/FQL&gt;&lt;FQL&gt;&lt;Q&gt;CA-FDS^FG_PRICE(43815)&lt;/Q&gt;&lt;R&gt;1&lt;/R&gt;&lt;C&gt;1&lt;/C&gt;&lt;D xsi:type="xsd:double"&gt;6155.5&lt;/D&gt;&lt;/FQL&gt;&lt;FQL&gt;&lt;Q&gt;ZS-FDS^FG_PRICE(43815)&lt;/Q&gt;&lt;R&gt;1&lt;/R&gt;&lt;C&gt;1&lt;/C&gt;&lt;D xsi:type="xsd:double"&gt;2269&lt;/D&gt;&lt;/FQL&gt;&lt;FQL&gt;&lt;Q&gt;PB-FDS^FG_PRICE(43815)&lt;/Q&gt;&lt;R&gt;1&lt;/R&gt;&lt;C&gt;1&lt;/C&gt;&lt;D xsi:type="xsd:double"&gt;1873.5&lt;/D&gt;&lt;/FQL&gt;&lt;FQL&gt;&lt;Q&gt;NYGOLD-FDS^FG_PRICE(43815)&lt;/Q&gt;&lt;R&gt;1&lt;/R&gt;&lt;C&gt;1&lt;/C&gt;&lt;D xsi:type="xsd:double"&gt;1475&lt;/D&gt;&lt;/FQL&gt;&lt;FQL&gt;&lt;Q&gt;SLVR-FDS^FG_PRICE(43815)&lt;/Q&gt;&lt;R&gt;1&lt;/R&gt;&lt;C&gt;1&lt;/C&gt;&lt;D xsi:type="xsd:double"&gt;17.02&lt;/D&gt;&lt;/FQL&gt;&lt;FQL&gt;&lt;Q&gt;AUDUSD^FG_PRICE(43815)&lt;/Q&gt;&lt;R&gt;1&lt;/R&gt;&lt;C&gt;1&lt;/C&gt;&lt;D xsi:type="xsd:double"&gt;0.68955&lt;/D&gt;&lt;/FQL&gt;&lt;FQL&gt;&lt;Q&gt;CA-FDS^FG_PRICE(43816)&lt;/Q&gt;&lt;R&gt;1&lt;/R&gt;&lt;C&gt;1&lt;/C&gt;&lt;D xsi:type="xsd:double"&gt;6175&lt;/D&gt;&lt;/FQL&gt;&lt;FQL&gt;&lt;Q&gt;ZS-FDS^FG_PRICE(43816)&lt;/Q&gt;&lt;R&gt;1&lt;/R&gt;&lt;C&gt;1&lt;/C&gt;&lt;D xsi:type="xsd:double"&gt;2297&lt;/D&gt;&lt;/FQL&gt;&lt;FQL&gt;&lt;Q&gt;PB-FDS^FG_PRICE(43816)&lt;/Q&gt;&lt;R&gt;1&lt;/R&gt;&lt;C&gt;1&lt;/C&gt;&lt;D xsi:type="xsd:double"&gt;1873&lt;/D&gt;&lt;/FQL&gt;&lt;FQL&gt;&lt;Q&gt;NYGOLD-FDS^FG_PRICE(43816)&lt;/Q&gt;&lt;R&gt;1&lt;/R&gt;&lt;C&gt;1&lt;/C&gt;&lt;D xsi:type="xsd:double"&gt;1474.6&lt;/D&gt;&lt;/FQL&gt;&lt;FQL&gt;&lt;Q&gt;SLVR-FDS^FG_PRICE(43816)&lt;/Q&gt;&lt;R&gt;1&lt;/R&gt;&lt;C&gt;1&lt;/C&gt;&lt;D xsi:type="xsd:double"&gt;17.06&lt;/D&gt;&lt;/FQL&gt;&lt;FQL&gt;&lt;Q&gt;AUDUSD^FG_PRICE(43816)&lt;/Q&gt;&lt;R&gt;1&lt;/R&gt;&lt;C&gt;1&lt;/C&gt;&lt;D xsi:type="xsd:double"&gt;0.68555003&lt;/D&gt;&lt;/FQL&gt;&lt;FQL&gt;&lt;Q&gt;CA-FDS^FG_PRICE(43817)&lt;/Q&gt;&lt;R&gt;1&lt;/R&gt;&lt;C&gt;1&lt;/C&gt;&lt;D xsi:type="xsd:double"&gt;6126.5&lt;/D&gt;&lt;/FQL&gt;&lt;FQL&gt;&lt;Q&gt;ZS-FDS^FG_PRICE(43817)&lt;/Q&gt;&lt;R&gt;1&lt;/R&gt;&lt;C&gt;1&lt;/C&gt;&lt;D xsi:type="xsd:double"&gt;2307&lt;/D&gt;&lt;/FQL&gt;&lt;FQL&gt;&lt;Q&gt;PB-FDS^FG_PRICE(43817)&lt;/Q&gt;&lt;R&gt;1&lt;/R&gt;&lt;C&gt;1&lt;/C&gt;&lt;D xsi:type="xsd:double"&gt;1872&lt;/D&gt;&lt;/FQL&gt;&lt;FQL&gt;&lt;Q&gt;NYGOLD-FDS^FG_PRICE(43817)&lt;/Q&gt;&lt;R&gt;1&lt;/R&gt;&lt;C&gt;1&lt;/C&gt;&lt;D xsi:type="xsd:double"&gt;1472.6&lt;/D&gt;&lt;/FQL&gt;&lt;FQL&gt;&lt;Q&gt;SLVR-FDS^FG_PRICE(43817)&lt;/Q&gt;&lt;R&gt;1&lt;/R&gt;&lt;C&gt;1&lt;/C&gt;&lt;D xsi:type="xsd:double"&gt;16.995&lt;/D&gt;&lt;/FQL&gt;&lt;FQL&gt;&lt;Q&gt;AUDUSD^FG_PRICE(43817)&lt;/Q&gt;&lt;R&gt;1&lt;/R&gt;&lt;C&gt;1&lt;/C&gt;&lt;D xsi:type="xsd:double"&gt;0.68615&lt;/D&gt;&lt;/FQL&gt;&lt;FQL&gt;&lt;Q&gt;CA-FDS^FG_PRICE(43818)&lt;/Q&gt;&lt;R&gt;1&lt;/R&gt;&lt;C&gt;1&lt;/C&gt;&lt;D xsi:type="xsd:double"&gt;6161&lt;/D&gt;&lt;/FQL&gt;&lt;FQL&gt;&lt;Q&gt;ZS-FDS^FG_PRICE(43818)&lt;/Q&gt;&lt;R&gt;1&lt;/R&gt;&lt;C&gt;1&lt;/C&gt;&lt;D xsi:type="xsd:double"&gt;2324&lt;/D&gt;&lt;/FQL&gt;&lt;FQL&gt;&lt;Q&gt;PB-FDS^FG_PRICE(43818)&lt;/Q&gt;&lt;R&gt;1&lt;/R&gt;&lt;C&gt;1&lt;/C&gt;&lt;D xsi:type="xsd:double"&gt;1896.5&lt;/D&gt;&lt;/FQL&gt;&lt;FQL&gt;&lt;Q&gt;NYGOLD-FDS^FG_PRICE(43818)&lt;/Q&gt;&lt;R&gt;1&lt;/R&gt;&lt;C&gt;1&lt;/C&gt;&lt;D xsi:type="xsd:double"&gt;1478.2&lt;/D&gt;&lt;/FQL&gt;&lt;FQL&gt;&lt;Q&gt;SLVR-FDS^FG_PRICE(43818)&lt;/Q&gt;&lt;R&gt;1&lt;/R&gt;&lt;C&gt;1&lt;/C&gt;&lt;D xsi:type="xsd:double"&gt;16.94&lt;/D&gt;&lt;/FQL&gt;&lt;FQL&gt;&lt;Q&gt;AUDUSD^FG_PRICE(43818)&lt;/Q&gt;&lt;R&gt;1&lt;/R&gt;&lt;C&gt;1&lt;/C&gt;&lt;D xsi:type="xsd:double"&gt;0.6879&lt;/D&gt;&lt;/FQL&gt;&lt;FQL&gt;&lt;Q&gt;CA-FDS^FG_PRICE(43819)&lt;/Q&gt;&lt;R&gt;1&lt;/R&gt;&lt;C&gt;1&lt;/C&gt;&lt;D xsi:type="xsd:double"&gt;6155.5&lt;/D&gt;&lt;/FQL&gt;&lt;FQL&gt;&lt;Q&gt;ZS-FDS^FG_PRICE(43819)&lt;/Q&gt;&lt;R&gt;1&lt;/R&gt;&lt;C&gt;1&lt;/C&gt;&lt;D xsi:type="xsd:double"&gt;2341&lt;/D&gt;&lt;/FQL&gt;&lt;FQL&gt;&lt;Q&gt;PB-FDS^FG_PRICE(43819)&lt;/Q&gt;&lt;R&gt;1&lt;/R&gt;&lt;C&gt;1&lt;/C&gt;&lt;D xsi:type="xsd:double"&gt;1909&lt;/D&gt;&lt;/FQL&gt;&lt;FQL&gt;&lt;Q&gt;NYGOLD-FDS^FG_PRICE(43819)&lt;/Q&gt;&lt;R&gt;1&lt;/R&gt;&lt;C&gt;1&lt;/C&gt;&lt;D xsi:type="xsd:double"&gt;1474.7&lt;/D&gt;&lt;/FQL&gt;&lt;FQL&gt;&lt;Q&gt;SLVR-FDS^FG_PRICE(43819)&lt;/Q&gt;&lt;R&gt;1&lt;/R&gt;&lt;C&gt;1&lt;/C&gt;&lt;D xsi:type="xsd:double"&gt;17.035&lt;/D&gt;&lt;/FQL&gt;&lt;FQL&gt;&lt;Q&gt;AUDUSD^FG_PRICE(43819)&lt;/Q&gt;&lt;R&gt;1&lt;/R&gt;&lt;C&gt;1&lt;/C&gt;&lt;D xsi:type="xsd:double"&gt;0.69045&lt;/D&gt;&lt;/FQL&gt;&lt;FQL&gt;&lt;Q&gt;CA-FDS^FG_PRICE(43822)&lt;/Q&gt;&lt;R&gt;1&lt;/R&gt;&lt;C&gt;1&lt;/C&gt;&lt;D xsi:type="xsd:double"&gt;6153&lt;/D&gt;&lt;/FQL&gt;&lt;FQL&gt;&lt;Q&gt;ZS-FDS^FG_PRICE(43822)&lt;/Q&gt;&lt;R&gt;1&lt;/R&gt;&lt;C&gt;1&lt;/C&gt;&lt;D xsi:type="xsd:double"&gt;2308&lt;/D&gt;&lt;/FQL&gt;&lt;FQL&gt;&lt;Q&gt;PB-FDS^FG_PRICE(43822)&lt;/Q&gt;&lt;R&gt;1&lt;/R&gt;&lt;C&gt;1&lt;/C&gt;&lt;D xsi:type="xsd:double"&gt;1905&lt;/D&gt;&lt;/FQL&gt;&lt;FQL&gt;&lt;Q&gt;NYGOLD-FDS^FG_PRICE(43822)&lt;/Q&gt;&lt;R&gt;1&lt;/R&gt;&lt;C&gt;1&lt;/C&gt;&lt;D xsi:type="xsd:double"&gt;1482.5&lt;/D&gt;&lt;/FQL&gt;&lt;FQL&gt;&lt;Q&gt;SLVR-FDS^FG_PRICE(43822)&lt;/Q&gt;&lt;R&gt;1&lt;/R&gt;&lt;C&gt;1&lt;/C&gt;&lt;D xsi:type="xsd:double"&gt;17.375&lt;/D&gt;&lt;/FQL&gt;&lt;FQL&gt;&lt;Q&gt;AUDUSD^FG_PRICE(43822)&lt;/Q&gt;&lt;R&gt;1&lt;/R&gt;&lt;C&gt;1&lt;/C&gt;&lt;D xsi:type="xsd:double"&gt;0.69175&lt;/D&gt;&lt;/FQL&gt;&lt;FQL&gt;&lt;Q&gt;CA-FDS^FG_PRICE(43823)&lt;/Q&gt;&lt;R&gt;1&lt;/R&gt;&lt;C&gt;1&lt;/C&gt;&lt;D xsi:type="xsd:double"&gt;6184.5&lt;/D&gt;&lt;/FQL&gt;&lt;FQL&gt;&lt;Q&gt;ZS-FDS^FG_PRICE(43823)&lt;/Q&gt;&lt;R&gt;1&lt;/R&gt;&lt;C&gt;1&lt;/C&gt;&lt;D xsi:type="xsd:double"&gt;2277&lt;/D&gt;&lt;/FQL&gt;&lt;FQL&gt;&lt;Q&gt;PB-FDS^FG_PRICE(43823)&lt;/Q&gt;&lt;R&gt;1&lt;/R&gt;&lt;C&gt;1&lt;/C&gt;&lt;D xsi:type="xsd:double"&gt;1905&lt;/D&gt;&lt;/FQL&gt;&lt;FQL&gt;&lt;Q&gt;NYGOLD-FDS^FG_PRICE(43823)&lt;/Q&gt;&lt;R&gt;1&lt;/R&gt;&lt;C&gt;1&lt;/C&gt;&lt;D xsi:type="xsd:double"&gt;1499.1&lt;/D&gt;&lt;/FQL&gt;&lt;FQL&gt;&lt;Q&gt;SLVR-FDS^FG_PRICE(43823)&lt;/Q&gt;&lt;R&gt;1&lt;/R&gt;&lt;C&gt;1&lt;/C&gt;&lt;D xsi:type="xsd:double"&gt;17.585&lt;/D&gt;&lt;/FQL&gt;&lt;FQL&gt;&lt;Q&gt;AUDUSD^FG_PRICE(43823)&lt;/Q&gt;&lt;R&gt;1&lt;/R&gt;&lt;C&gt;1&lt;/C&gt;&lt;D xsi:type="xsd:double"&gt;0.6928&lt;/D&gt;&lt;/FQL&gt;&lt;FQL&gt;&lt;Q&gt;CA-FDS^FG_PRICE(43824)&lt;/Q&gt;&lt;R&gt;1&lt;/R&gt;&lt;C&gt;1&lt;/C&gt;&lt;D xsi:type="xsd:double"&gt;6184.5&lt;/D&gt;&lt;/FQL&gt;&lt;FQL&gt;&lt;Q&gt;ZS-FDS^FG_PRICE(43824)&lt;/Q&gt;&lt;R&gt;1&lt;/R&gt;&lt;C&gt;1&lt;/C&gt;&lt;D xsi:type="xsd:double"&gt;2277&lt;/D&gt;&lt;/FQL&gt;&lt;FQL&gt;&lt;Q&gt;PB-FDS^FG_PRICE(43824)&lt;/Q&gt;&lt;R&gt;1&lt;/R&gt;&lt;C&gt;1&lt;/C&gt;&lt;D xsi:type="xsd:double"&gt;1905&lt;/D&gt;&lt;/FQL&gt;&lt;FQL&gt;&lt;Q&gt;NYGOLD-FDS^FG_PRICE(43824)&lt;/Q&gt;&lt;R&gt;1&lt;/R&gt;&lt;C&gt;1&lt;/C&gt;&lt;D xsi:type="xsd:double"&gt;1499.1&lt;/D&gt;&lt;/FQL&gt;&lt;FQL&gt;&lt;Q&gt;SLVR-FDS^FG_PRICE(43824)&lt;/Q&gt;&lt;R&gt;1&lt;/R&gt;&lt;C&gt;1&lt;/C&gt;&lt;D xsi:type="xsd:double"&gt;17.585&lt;/D&gt;&lt;/FQL&gt;&lt;FQL&gt;&lt;Q&gt;AUDUSD^FG_PRICE(43824)&lt;/Q&gt;&lt;R&gt;1&lt;/R&gt;&lt;C&gt;1&lt;/C&gt;&lt;D xsi:type="xsd:double"&gt;0.692801&lt;/D&gt;&lt;/FQL&gt;&lt;FQL&gt;&lt;Q&gt;CA-FDS^FG_PRICE(43825)&lt;/Q&gt;&lt;R&gt;1&lt;/R&gt;&lt;C&gt;1&lt;/C&gt;&lt;D xsi:type="xsd:double"&gt;6184.5&lt;/D&gt;&lt;/FQL&gt;&lt;FQL&gt;&lt;Q&gt;ZS-FDS^FG_PRICE(43825)&lt;/Q&gt;&lt;R&gt;1&lt;/R&gt;&lt;C&gt;1&lt;/C&gt;&lt;D xsi:type="xsd:double"&gt;2277&lt;/D&gt;&lt;/FQL&gt;&lt;FQL&gt;&lt;Q&gt;PB-FDS^FG_PRICE(43825)&lt;/Q&gt;&lt;R&gt;1&lt;/R&gt;&lt;C&gt;1&lt;/C&gt;&lt;D xsi:type="xsd:double"&gt;1905&lt;/D&gt;&lt;/FQL&gt;&lt;FQL&gt;&lt;Q&gt;NYGOLD-FDS^FG_PRICE(43825)&lt;/Q&gt;&lt;R&gt;1&lt;/R&gt;&lt;C&gt;1&lt;/C&gt;&lt;D xsi:type="xsd:double"&gt;1509.3&lt;/D&gt;&lt;/FQL&gt;&lt;FQL&gt;&lt;Q&gt;SLVR-FDS^FG_PRICE(43825)&lt;/Q&gt;&lt;R&gt;1&lt;/R&gt;&lt;C&gt;1&lt;/C&gt;&lt;D xsi:type="xsd:double"&gt;17.585&lt;/D&gt;&lt;/FQL&gt;&lt;FQL&gt;&lt;Q&gt;AUDUSD^FG_PRICE(43825)&lt;/Q&gt;&lt;R&gt;1&lt;/R&gt;&lt;C&gt;1&lt;/C&gt;&lt;D xsi:type="xsd:double"&gt;0.69390005&lt;/D&gt;&lt;/FQL&gt;&lt;FQL&gt;&lt;Q&gt;CA-FDS^FG_PRICE(43826)&lt;/Q&gt;&lt;R&gt;1&lt;/R&gt;&lt;C&gt;1&lt;/C&gt;&lt;D xsi:type="xsd:double"&gt;6211&lt;/D&gt;&lt;/FQL&gt;&lt;FQL&gt;&lt;Q&gt;ZS-FDS^FG_PRICE(43826)&lt;/Q&gt;&lt;R&gt;1&lt;/R&gt;&lt;C&gt;1&lt;/C&gt;&lt;D xsi:type="xsd:double"&gt;2296&lt;/D&gt;&lt;/FQL&gt;&lt;FQL&gt;&lt;Q&gt;PB-FDS^FG_PRICE(43826)&lt;/Q&gt;&lt;R&gt;1&lt;/R&gt;&lt;C&gt;1&lt;/C&gt;&lt;D xsi:type="xsd:double"&gt;1910&lt;/D&gt;&lt;/FQL&gt;&lt;FQL&gt;&lt;Q&gt;NYGOLD-FDS^FG_PRICE(43826)&lt;/Q&gt;&lt;R&gt;1&lt;/R&gt;&lt;C&gt;1&lt;/C&gt;&lt;D xsi:type="xsd:double"&gt;1513.8&lt;/D&gt;&lt;/FQL&gt;&lt;FQL&gt;&lt;Q&gt;SLVR-FDS^FG_PRICE(43826)&lt;/Q&gt;&lt;R&gt;1&lt;/R&gt;&lt;C&gt;1&lt;/C&gt;&lt;D xsi:type="xsd:double"&gt;17.825&lt;/D&gt;&lt;/FQL&gt;&lt;FQL&gt;&lt;Q&gt;AUDUSD^FG_PRICE(43826)&lt;/Q&gt;&lt;R&gt;1&lt;/R&gt;&lt;C&gt;1&lt;/C&gt;&lt;D xsi:type="xsd:double"&gt;0.69825&lt;/D&gt;&lt;/FQL&gt;&lt;FQL&gt;&lt;Q&gt;CA-FDS^FG_PRICE(43829)&lt;/Q&gt;&lt;R&gt;1&lt;/R&gt;&lt;C&gt;1&lt;/C&gt;&lt;D xsi:type="xsd:double"&gt;6183.5&lt;/D&gt;&lt;/FQL&gt;&lt;FQL&gt;&lt;Q&gt;ZS-FDS^FG_PRICE(43829)&lt;/Q&gt;&lt;R&gt;1&lt;/R&gt;&lt;C&gt;1&lt;/C&gt;&lt;D xsi:type="xsd:double"&gt;2315&lt;/D&gt;&lt;/FQL&gt;&lt;FQL&gt;&lt;Q&gt;PB-FDS^FG_PRICE(43829)&lt;/Q&gt;&lt;R&gt;1&lt;/R&gt;&lt;C&gt;1&lt;/C&gt;&lt;D xsi:type="xsd:double"&gt;1932&lt;/D&gt;&lt;/FQL&gt;&lt;FQL&gt;&lt;Q&gt;NYGOLD-FDS^FG_PRICE(43829)&lt;/Q&gt;&lt;R&gt;1&lt;/R&gt;&lt;C&gt;1&lt;/C&gt;&lt;D xsi:type="xsd:double"&gt;1514.5&lt;/D&gt;&lt;/FQL&gt;&lt;FQL&gt;&lt;Q&gt;SLVR-FDS^FG_PRICE(43829)&lt;/Q&gt;&lt;R&gt;1&lt;/R&gt;&lt;C&gt;1&lt;/C&gt;&lt;D xsi:type="xsd:double"&gt;17.825&lt;/D&gt;&lt;/FQL&gt;&lt;FQL&gt;&lt;Q&gt;AUDUSD^FG_PRICE(43829)&lt;/Q&gt;&lt;R&gt;1&lt;/R&gt;&lt;C&gt;1&lt;/C&gt;&lt;D xsi:type="xsd:double"&gt;0.69965&lt;/D&gt;&lt;/FQL&gt;&lt;FQL&gt;&lt;Q&gt;CA-FDS^FG_PRICE(43830)&lt;/Q&gt;&lt;R&gt;1&lt;/R&gt;&lt;C&gt;1&lt;/C&gt;&lt;D xsi:type="xsd:double"&gt;6156&lt;/D&gt;&lt;/FQL&gt;&lt;FQL&gt;&lt;Q&gt;ZS-FDS^FG_PRICE(43830)&lt;/Q&gt;&lt;R&gt;1&lt;/R&gt;&lt;C&gt;1&lt;/C&gt;&lt;D xsi:type="xsd:double"&gt;2293&lt;/D&gt;&lt;/FQL&gt;&lt;FQL&gt;&lt;Q&gt;PB-FDS^FG_PRICE(43830)&lt;/Q&gt;&lt;R&gt;1&lt;/R&gt;&lt;C&gt;1&lt;/C&gt;&lt;D xsi:type="xsd:double"&gt;1923.5&lt;/D&gt;&lt;/FQL&gt;&lt;FQL&gt;&lt;Q&gt;NYGOLD-FDS^FG_PRICE(43830)&lt;/Q&gt;&lt;R&gt;1&lt;/R&gt;&lt;C&gt;1&lt;/C&gt;&lt;D xsi:type="xsd:double"&gt;1519.5&lt;/D&gt;&lt;/FQL&gt;&lt;FQL&gt;&lt;Q&gt;SLVR-FDS^FG_PRICE(43830)&lt;/Q&gt;&lt;R&gt;1&lt;/R&gt;&lt;C&gt;1&lt;/C&gt;&lt;D xsi:type="xsd:double"&gt;18.045&lt;/D&gt;&lt;/FQL&gt;&lt;FQL&gt;&lt;Q&gt;AUDUSD^FG_PRICE(43830)&lt;/Q&gt;&lt;R&gt;1&lt;/R&gt;&lt;C&gt;1&lt;/C&gt;&lt;D xsi:type="xsd:double"&gt;0.70295&lt;/D&gt;&lt;/FQL&gt;&lt;FQL&gt;&lt;Q&gt;CA-FDS^FG_PRICE(43831)&lt;/Q&gt;&lt;R&gt;1&lt;/R&gt;&lt;C&gt;1&lt;/C&gt;&lt;D xsi:type="xsd:double"&gt;6156&lt;/D&gt;&lt;/FQL&gt;&lt;FQL&gt;&lt;Q&gt;ZS-FDS^FG_PRICE(43831)&lt;/Q&gt;&lt;R&gt;1&lt;/R&gt;&lt;C&gt;1&lt;/C&gt;&lt;D xsi:type="xsd:double"&gt;2293&lt;/D&gt;&lt;/FQL&gt;&lt;FQL&gt;&lt;Q&gt;PB-FDS^FG_PRICE(43831)&lt;/Q&gt;&lt;R&gt;1&lt;/R&gt;&lt;C&gt;1&lt;/C&gt;&lt;D xsi:type="xsd:double"&gt;1923.5&lt;/D&gt;&lt;/FQL&gt;&lt;FQL&gt;&lt;Q&gt;NYGOLD-FDS^FG_PRICE(43831)&lt;/Q&gt;&lt;R&gt;1&lt;/R&gt;&lt;C&gt;1&lt;/C&gt;&lt;D xsi:type="xsd:double"&gt;1519.5&lt;/D&gt;&lt;/FQL&gt;&lt;FQL&gt;&lt;Q&gt;SLVR-FDS^FG_PRICE(43831)&lt;/Q&gt;&lt;R&gt;1&lt;/R&gt;&lt;C&gt;1&lt;/C&gt;&lt;D xsi:type="xsd:double"&gt;18.045&lt;/D&gt;&lt;/FQL&gt;&lt;FQL&gt;&lt;Q&gt;AUDUSD^FG_PRICE(43831)&lt;/Q&gt;&lt;R&gt;1&lt;/R&gt;&lt;C&gt;1&lt;/C&gt;&lt;D xsi:type="xsd:double"&gt;0.7029529&lt;/D&gt;&lt;/FQL&gt;&lt;FQL&gt;&lt;Q&gt;CA-FDS^FG_PRICE(43832)&lt;/Q&gt;&lt;R&gt;1&lt;/R&gt;&lt;C&gt;1&lt;/C&gt;&lt;D xsi:type="xsd:double"&gt;6165.5&lt;/D&gt;&lt;/FQL&gt;&lt;FQL&gt;&lt;Q&gt;ZS-FDS^FG_PRICE(43832)&lt;/Q&gt;&lt;R&gt;1&lt;/R&gt;&lt;C&gt;1&lt;/C&gt;&lt;D xsi:type="xsd:double"&gt;2299&lt;/D&gt;&lt;/FQL&gt;&lt;FQL&gt;&lt;Q&gt;PB-FDS^FG_PRICE(43832)&lt;/Q&gt;&lt;R&gt;1&lt;/R&gt;&lt;C&gt;1&lt;/C&gt;&lt;D xsi:type="xsd:double"&gt;1904&lt;/D&gt;&lt;/FQL&gt;&lt;FQL&gt;&lt;Q&gt;NYGOLD-FDS^FG_PRICE(43832)&lt;/Q&gt;&lt;R&gt;1&lt;/R&gt;&lt;C&gt;1&lt;/C&gt;&lt;D xsi:type="xsd:double"&gt;1524.5&lt;/D&gt;&lt;/FQL&gt;&lt;FQL&gt;&lt;Q&gt;SLVR-FDS^FG_PRICE(43832)&lt;/Q&gt;&lt;R&gt;1&lt;/R&gt;&lt;C&gt;1&lt;/C&gt;&lt;D xsi:type="xsd:double"&gt;17.925&lt;/D&gt;&lt;/FQL&gt;&lt;FQL&gt;&lt;Q&gt;AUDUSD^FG_PRICE(43832)&lt;/Q&gt;&lt;R&gt;1&lt;/R&gt;&lt;C&gt;1&lt;/C&gt;&lt;D xsi:type="xsd:double"&gt;0.70025&lt;/D&gt;&lt;/FQL&gt;&lt;FQL&gt;&lt;Q&gt;CA-FDS^FG_PRICE(43833)&lt;/Q&gt;&lt;R&gt;1&lt;/R&gt;&lt;C&gt;1&lt;/C&gt;&lt;D xsi:type="xsd:double"&gt;6077&lt;/D&gt;&lt;/FQL&gt;&lt;FQL&gt;&lt;Q&gt;ZS-FDS^FG_PRICE(43833)&lt;/Q&gt;&lt;R&gt;1&lt;/R&gt;&lt;C&gt;1&lt;/C&gt;&lt;D xsi:type="xsd:double"&gt;2284&lt;/D&gt;&lt;/FQL&gt;&lt;FQL&gt;&lt;Q&gt;PB-FDS^FG_PRICE(43833)&lt;/Q&gt;&lt;R&gt;1&lt;/R&gt;&lt;C&gt;1&lt;/C&gt;&lt;D xsi:type="xsd:double"&gt;1889.5&lt;/D&gt;&lt;/FQL&gt;&lt;FQL&gt;&lt;Q&gt;NYGOLD-FDS^FG_PRICE(43833)&lt;/Q&gt;&lt;R&gt;1&lt;/R&gt;&lt;C&gt;1&lt;/C&gt;&lt;D xsi:type="xsd:double"&gt;1549.2&lt;/D&gt;&lt;/FQL&gt;&lt;FQL&gt;&lt;Q&gt;SLVR-FDS^FG_PRICE(43833)&lt;/Q&gt;&lt;R&gt;1&lt;/R&gt;&lt;C&gt;1&lt;/C&gt;&lt;D xsi:type="xsd:double"&gt;18.21&lt;/D&gt;&lt;/FQL&gt;&lt;FQL&gt;&lt;Q&gt;AUDUSD^FG_PRICE(43833)&lt;/Q&gt;&lt;R&gt;1&lt;/R&gt;&lt;C&gt;1&lt;/C&gt;&lt;D xsi:type="xsd:double"&gt;0.69565&lt;/D&gt;&lt;/FQL&gt;&lt;FQL&gt;&lt;Q&gt;CA-FDS^FG_PRICE(43836)&lt;/Q&gt;&lt;R&gt;1&lt;/R&gt;&lt;C&gt;1&lt;/C&gt;&lt;D xsi:type="xsd:double"&gt;6097.5&lt;/D&gt;&lt;/FQL&gt;&lt;FQL&gt;&lt;Q&gt;ZS-FDS^FG_PRICE(43836)&lt;/Q&gt;&lt;R&gt;1&lt;/R&gt;&lt;C&gt;1&lt;/C&gt;&lt;D xsi:type="xsd:double"&gt;2335&lt;/D&gt;&lt;/FQL&gt;&lt;FQL&gt;&lt;Q&gt;PB-FDS^FG_PRICE(43836)&lt;/Q&gt;&lt;R&gt;1&lt;/R&gt;&lt;C&gt;1&lt;/C&gt;&lt;D xsi:type="xsd:double"&gt;1900&lt;/D&gt;&lt;/FQL&gt;&lt;FQL&gt;&lt;Q&gt;NYGOLD-FDS^FG_PRICE(43836)&lt;/Q&gt;&lt;R&gt;1&lt;/R&gt;&lt;C&gt;1&lt;/C&gt;&lt;D xsi:type="xsd:double"&gt;1566.2&lt;/D&gt;&lt;/FQL&gt;&lt;FQL&gt;&lt;Q&gt;SLVR-FDS^FG_PRICE(43836)&lt;/Q&gt;&lt;R&gt;1&lt;/R&gt;&lt;C&gt;1&lt;/C&gt;&lt;D xsi:type="xsd:double"&gt;18.44&lt;/D&gt;&lt;/FQL&gt;&lt;FQL&gt;&lt;Q&gt;AUDUSD^FG_PRICE(43836)&lt;/Q&gt;&lt;R&gt;1&lt;/R&gt;&lt;C&gt;1&lt;/C&gt;&lt;D xsi:type="xsd:double"&gt;0.69335&lt;/D&gt;&lt;/FQL&gt;&lt;FQL&gt;&lt;Q&gt;CA-FDS^FG_PRICE(43837)&lt;/Q&gt;&lt;R&gt;1&lt;/R&gt;&lt;C&gt;1&lt;/C&gt;&lt;D xsi:type="xsd:double"&gt;6134.5&lt;/D&gt;&lt;/FQL&gt;&lt;FQL&gt;&lt;Q&gt;ZS-FDS^FG_PRICE(43837)&lt;/Q&gt;&lt;R&gt;1&lt;/R&gt;&lt;C&gt;1&lt;/C&gt;&lt;D xsi:type="xsd:double"&gt;2346&lt;/D&gt;&lt;/FQL&gt;&lt;FQL&gt;&lt;Q&gt;PB-FDS^FG_PRICE(43837)&lt;/Q&gt;&lt;R&gt;1&lt;/R&gt;&lt;C&gt;1&lt;/C&gt;&lt;D xsi:type="xsd:double"&gt;1905&lt;/D&gt;&lt;/FQL&gt;&lt;FQL&gt;&lt;Q&gt;NYGOLD-FDS^FG_PRICE(43837)&lt;/Q&gt;&lt;R&gt;1&lt;/R&gt;&lt;C&gt;1&lt;/C&gt;&lt;D xsi:type="xsd:double"&gt;1571.8&lt;/D&gt;&lt;/FQL&gt;&lt;FQL&gt;&lt;Q&gt;SLVR-FDS^FG_PRICE(43837)&lt;/Q&gt;&lt;R&gt;1&lt;/R&gt;&lt;C&gt;1&lt;/C&gt;&lt;D xsi:type="xsd:double"&gt;18.145&lt;/D&gt;&lt;/FQL&gt;&lt;FQL&gt;&lt;Q&gt;AUDUSD^FG_PRICE(43837)&lt;/Q&gt;&lt;R&gt;1&lt;/R&gt;&lt;C&gt;1&lt;/C&gt;&lt;D xsi:type="xsd:double"&gt;0.68684995&lt;/D&gt;&lt;/FQL&gt;&lt;FQL&gt;&lt;Q&gt;CA-FDS^FG_PRICE(43838)&lt;/Q&gt;&lt;R&gt;1&lt;/R&gt;&lt;C&gt;1&lt;/C&gt;&lt;D xsi:type="xsd:double"&gt;6154&lt;/D&gt;&lt;/FQL&gt;&lt;FQL&gt;&lt;Q&gt;ZS-FDS^FG_PRICE(43838)&lt;/Q&gt;&lt;R&gt;1&lt;/R&gt;&lt;C&gt;1&lt;/C&gt;&lt;D xsi:type="xsd:double"&gt;2406&lt;/D&gt;&lt;/FQL&gt;&lt;FQL&gt;&lt;Q&gt;PB-FDS^FG_PRICE(43838)&lt;/Q&gt;&lt;R&gt;1&lt;/R&gt;&lt;C&gt;1&lt;/C&gt;&lt;D xsi:type="xsd:double"&gt;1908.5&lt;/D&gt;&lt;/FQL&gt;&lt;FQL&gt;&lt;Q&gt;NYGOLD-FDS^FG_PRICE(43838)&lt;/Q&gt;&lt;R&gt;1&lt;/R&gt;&lt;C&gt;1&lt;/C&gt;&lt;D xsi:type="xsd:double"&gt;1557.4&lt;/D&gt;&lt;/FQL&gt;&lt;FQL&gt;&lt;Q&gt;SLVR-FDS^FG_PRICE(43838)&lt;/Q&gt;&lt;R&gt;1&lt;/R&gt;&lt;C&gt;1&lt;/C&gt;&lt;D xsi:type="xsd:double"&gt;18.42&lt;/D&gt;&lt;/FQL&gt;&lt;FQL&gt;&lt;Q&gt;AUDUSD^FG_PRICE(43838)&lt;/Q&gt;&lt;R&gt;1&lt;/R&gt;&lt;C&gt;1&lt;/C&gt;&lt;D xsi:type="xsd:double"&gt;0.68555003&lt;/D&gt;&lt;/FQL&gt;&lt;FQL&gt;&lt;Q&gt;CA-FDS^FG_PRICE(43839)&lt;/Q&gt;&lt;R&gt;1&lt;/R&gt;&lt;C&gt;1&lt;/C&gt;&lt;D xsi:type="xsd:double"&gt;6156&lt;/D&gt;&lt;/FQL&gt;&lt;FQL&gt;&lt;Q&gt;ZS-FDS^FG_PRICE(43839)&lt;/Q&gt;&lt;R&gt;1&lt;/R&gt;&lt;C&gt;1&lt;/C&gt;&lt;D xsi:type="xsd:double"&gt;2419&lt;/D&gt;&lt;/FQL&gt;&lt;FQL&gt;&lt;Q&gt;PB-FDS^FG_PRICE(43839)&lt;/Q&gt;&lt;R&gt;1&lt;/R&gt;&lt;C&gt;1&lt;/C&gt;&lt;D xsi:type="xsd:double"&gt;1902&lt;/D&gt;&lt;/FQL&gt;&lt;FQL&gt;&lt;Q&gt;NYGOLD-FDS^FG_PRICE(43839)&lt;/Q&gt;&lt;R&gt;1&lt;/R&gt;&lt;C&gt;1&lt;/C&gt;&lt;D xsi:type="xsd:double"&gt;1551.7&lt;/D&gt;&lt;/FQL&gt;&lt;FQL&gt;&lt;Q&gt;SLVR-FDS^FG_PRICE(43839)&lt;/Q&gt;&lt;R&gt;1&lt;/R&gt;&lt;C&gt;1&lt;/C&gt;&lt;D xsi:type="xsd:double"&gt;17.91&lt;/D&gt;&lt;/FQL&gt;&lt;FQL&gt;&lt;Q&gt;AUDUSD^FG_PRICE(43839)&lt;/Q&gt;&lt;R&gt;1&lt;/R&gt;&lt;C&gt;1&lt;/C&gt;&lt;D xsi:type="xsd:double"&gt;0.68535&lt;/D&gt;&lt;/FQL&gt;&lt;FQL&gt;&lt;Q&gt;CA-FDS^FG_PRICE(43840)&lt;/Q&gt;&lt;R&gt;1&lt;/R&gt;&lt;C&gt;1&lt;/C&gt;&lt;D xsi:type="xsd:double"&gt;6157&lt;/D&gt;&lt;/FQL&gt;&lt;FQL&gt;&lt;Q&gt;ZS-FDS^FG_PRICE(43840)&lt;/Q&gt;&lt;R&gt;1&lt;/R&gt;&lt;C&gt;1&lt;/C&gt;&lt;D xsi:type="xsd:double"&gt;2382&lt;/D&gt;&lt;/FQL&gt;&lt;FQL&gt;&lt;Q&gt;PB-FDS^FG_PRICE(43840)&lt;/Q&gt;&lt;R&gt;1&lt;/R&gt;&lt;C&gt;1&lt;/C&gt;&lt;D xsi:type="xsd:double"&gt;1922&lt;/D&gt;&lt;/FQL&gt;&lt;FQL&gt;&lt;Q&gt;NYGOLD-FDS^FG_PRICE(43840)&lt;/Q&gt;&lt;R&gt;1&lt;/R&gt;&lt;C&gt;1&lt;/C&gt;&lt;D xsi:type="xsd:double"&gt;1557.5&lt;/D&gt;&lt;/FQL&gt;&lt;FQL&gt;&lt;Q&gt;SLVR-FDS^FG_PRICE(43840)&lt;/Q&gt;&lt;R&gt;1&lt;/R&gt;&lt;C&gt;1&lt;/C&gt;&lt;D xsi:type="xsd:double"&gt;17.915&lt;/D&gt;&lt;/FQL&gt;&lt;FQL&gt;&lt;Q&gt;AUDUSD^FG_PRICE(43840)&lt;/Q&gt;&lt;R&gt;1&lt;/R&gt;&lt;C&gt;1&lt;/C&gt;&lt;D xsi:type="xsd:double"&gt;0.69054997&lt;/D&gt;&lt;/FQL&gt;&lt;FQL&gt;&lt;Q&gt;CA-FDS^FG_PRICE(43843)&lt;/Q&gt;&lt;R&gt;1&lt;/R&gt;&lt;C&gt;1&lt;/C&gt;&lt;D xsi:type="xsd:double"&gt;6177&lt;/D&gt;&lt;/FQL&gt;&lt;FQL&gt;&lt;Q&gt;ZS-FDS^FG_PRICE(43843)&lt;/Q&gt;&lt;R&gt;1&lt;/R&gt;&lt;C&gt;1&lt;/C&gt;&lt;D xsi:type="xsd:double"&gt;2366.5&lt;/D&gt;&lt;/FQL&gt;&lt;FQL&gt;&lt;Q&gt;PB-FDS^FG_PRICE(43843)&lt;/Q&gt;&lt;R&gt;1&lt;/R&gt;&lt;C&gt;1&lt;/C&gt;&lt;D xsi:type="xsd:double"&gt;1891.5&lt;/D&gt;&lt;/FQL&gt;&lt;FQL&gt;&lt;Q&gt;NYGOLD-FDS^FG_PRICE(43843)&lt;/Q&gt;&lt;R&gt;1&lt;/R&gt;&lt;C&gt;1&lt;/C&gt;&lt;D xsi:type="xsd:double"&gt;1548.4&lt;/D&gt;&lt;/FQL&gt;&lt;FQL&gt;&lt;Q&gt;SLVR-FDS^FG_PRICE(43843)&lt;/Q&gt;&lt;R&gt;1&lt;/R&gt;&lt;C&gt;1&lt;/C&gt;&lt;D xsi:type="xsd:double"&gt;17.985&lt;/D&gt;&lt;/FQL&gt;&lt;FQL&gt;&lt;Q&gt;AUDUSD^FG_PRICE(43843)&lt;/Q&gt;&lt;R&gt;1&lt;/R&gt;&lt;C&gt;1&lt;/C&gt;&lt;D xsi:type="xsd:double"&gt;0.69054997&lt;/D&gt;&lt;/FQL&gt;&lt;FQL&gt;&lt;Q&gt;CA-FDS^FG_PRICE(43844)&lt;/Q&gt;&lt;R&gt;1&lt;/R&gt;&lt;C&gt;1&lt;/C&gt;&lt;D xsi:type="xsd:double"&gt;6247&lt;/D&gt;&lt;/FQL&gt;&lt;FQL&gt;&lt;Q&gt;ZS-FDS^FG_PRICE(43844)&lt;/Q&gt;&lt;R&gt;1&lt;/R&gt;&lt;C&gt;1&lt;/C&gt;&lt;D xsi:type="xsd:double"&gt;2364&lt;/D&gt;&lt;/FQL&gt;&lt;FQL&gt;&lt;Q&gt;PB-FDS^FG_PRICE(43844)&lt;/Q&gt;&lt;R&gt;1&lt;/R&gt;&lt;C&gt;1&lt;/C&gt;&lt;D xsi:type="xsd:double"&gt;1897&lt;/D&gt;&lt;/FQL&gt;&lt;FQL&gt;&lt;Q&gt;NYGOLD-FDS^FG_PRICE(43844)&lt;/Q&gt;&lt;R&gt;1&lt;/R&gt;&lt;C&gt;1&lt;/C&gt;&lt;D xsi:type="xsd:double"&gt;1542.4&lt;/D&gt;&lt;/FQL&gt;&lt;FQL&gt;&lt;Q&gt;SLVR-FDS^FG_PRICE(43844)&lt;/Q&gt;&lt;R&gt;1&lt;/R&gt;&lt;C&gt;1&lt;/C&gt;&lt;D xsi:type="xsd:double"&gt;17.77&lt;/D&gt;&lt;/FQL&gt;&lt;FQL&gt;&lt;Q&gt;AUDUSD^FG_PRICE(43844)&lt;/Q&gt;&lt;R&gt;1&lt;/R&gt;&lt;C&gt;1&lt;/C&gt;&lt;D xsi:type="xsd:double"&gt;0.6901&lt;/D&gt;&lt;/FQL&gt;&lt;FQL&gt;&lt;Q&gt;CA-FDS^FG_PRICE(43845)&lt;/Q&gt;&lt;R&gt;1&lt;/R&gt;&lt;C&gt;1&lt;/C&gt;&lt;D xsi:type="xsd:double"&gt;6232&lt;/D&gt;&lt;/FQL&gt;&lt;FQL&gt;&lt;Q&gt;ZS-FDS^FG_PRICE(43845)&lt;/Q&gt;&lt;R&gt;1&lt;/R&gt;&lt;C&gt;1&lt;/C&gt;&lt;D xsi:type="xsd:double"&gt;2390&lt;/D&gt;&lt;/FQL&gt;&lt;FQL&gt;&lt;Q&gt;PB-FDS^FG_PRICE(43845)&lt;/Q&gt;&lt;R&gt;1&lt;/R&gt;&lt;C&gt;1&lt;/C&gt;&lt;D xsi:type="xsd:double"&gt;1960.5&lt;/D&gt;&lt;/FQL&gt;&lt;FQL&gt;&lt;Q&gt;NYGOLD-FDS^FG_PRICE(43845)&lt;/Q&gt;&lt;R&gt;1&lt;/R&gt;&lt;C&gt;1&lt;/C&gt;&lt;D xsi:type="xsd:double"&gt;1552.1&lt;/D&gt;&lt;/FQL&gt;&lt;FQL&gt;&lt;Q&gt;SLVR-FDS^FG_PRICE(43845)&lt;/Q&gt;&lt;R&gt;1&lt;/R&gt;&lt;C&gt;1&lt;/C&gt;&lt;D xsi:type="xsd:double"&gt;17.85&lt;/D&gt;&lt;/FQL&gt;&lt;FQL&gt;&lt;Q&gt;AUDUSD^FG_PRICE(43845)&lt;/Q&gt;&lt;R&gt;1&lt;/R&gt;&lt;C&gt;1&lt;/C&gt;&lt;D xsi:type="xsd:double"&gt;0.69045&lt;/D&gt;&lt;/FQL&gt;&lt;FQL&gt;&lt;Q&gt;CA-FDS^FG_PRICE(43846)&lt;/Q&gt;&lt;R&gt;1&lt;/R&gt;&lt;C&gt;1&lt;/C&gt;&lt;D xsi:type="xsd:double"&gt;6300.5&lt;/D&gt;&lt;/FQL&gt;&lt;FQL&gt;&lt;Q&gt;ZS-FDS^FG_PRICE(43846)&lt;/Q&gt;&lt;R&gt;1&lt;/R&gt;&lt;C&gt;1&lt;/C&gt;&lt;D xsi:type="xsd:double"&gt;2438&lt;/D&gt;&lt;/FQL&gt;&lt;FQL&gt;&lt;Q&gt;PB-FDS^FG_PRICE(43846)&lt;/Q&gt;&lt;R&gt;1&lt;/R&gt;&lt;C&gt;1&lt;/C&gt;&lt;D xsi:type="xsd:double"&gt;2027&lt;/D&gt;&lt;/FQL&gt;&lt;FQL&gt;&lt;Q&gt;NYGOLD-FDS^FG_PRICE(43846)&lt;/Q&gt;&lt;R&gt;1&lt;/R&gt;&lt;C&gt;1&lt;/C&gt;&lt;D xsi:type="xsd:double"&gt;1549&lt;/D&gt;&lt;/FQL&gt;&lt;FQL&gt;&lt;Q&gt;SLVR-FDS^FG_PRICE(43846)&lt;/Q&gt;&lt;R&gt;1&lt;/R&gt;&lt;C&gt;1&lt;/C&gt;&lt;D xsi:type="xsd:double"&gt;18.01&lt;/D&gt;&lt;/FQL&gt;&lt;FQL&gt;&lt;Q&gt;AUDUSD^FG_PRICE(43846)&lt;/Q&gt;&lt;R&gt;1&lt;/R&gt;&lt;C&gt;1&lt;/C&gt;&lt;D xsi:type="xsd:double"&gt;0.68985003&lt;/D&gt;&lt;/FQL&gt;&lt;FQL&gt;&lt;Q&gt;CA-FDS^FG_PRICE(43847)&lt;/Q&gt;&lt;R&gt;1&lt;/R&gt;&lt;C&gt;1&lt;/C&gt;&lt;D xsi:type="xsd:double"&gt;6276.5&lt;/D&gt;&lt;/FQL&gt;&lt;FQL&gt;&lt;Q&gt;ZS-FDS^FG_PRICE(43847)&lt;/Q&gt;&lt;R&gt;1&lt;/R&gt;&lt;C&gt;1&lt;/C&gt;&lt;D xsi:type="xsd:double"&gt;2434&lt;/D&gt;&lt;/FQL&gt;&lt;FQL&gt;&lt;Q&gt;PB-FDS^FG_PRICE(43847)&lt;/Q&gt;&lt;R&gt;1&lt;/R&gt;&lt;C&gt;1&lt;/C&gt;&lt;D xsi:type="xsd:double"&gt;1977&lt;/D&gt;&lt;/FQL&gt;&lt;FQL&gt;&lt;Q&gt;NYGOLD-FDS^FG_PRICE(43847)&lt;/Q&gt;&lt;R&gt;1&lt;/R&gt;&lt;C&gt;1&lt;/C&gt;&lt;D xsi:type="xsd:double"&gt;1558.8&lt;/D&gt;&lt;/FQL&gt;&lt;FQL&gt;&lt;Q&gt;SLVR-FDS^FG_PRICE(43847)&lt;/Q&gt;&lt;R&gt;1&lt;/R&gt;&lt;C&gt;1&lt;/C&gt;&lt;D xsi:type="xsd:double"&gt;18.06&lt;/D&gt;&lt;/FQL&gt;&lt;FQL&gt;&lt;Q&gt;AUDUSD^FG_PRICE(43847)&lt;/Q&gt;&lt;R&gt;1&lt;/R&gt;&lt;C&gt;1&lt;/C&gt;&lt;D xsi:type="xsd:double"&gt;0.68795&lt;/D&gt;&lt;/FQL&gt;&lt;FQL&gt;&lt;Q&gt;CA-FDS^FG_PRICE(43850)&lt;/Q&gt;&lt;R&gt;1&lt;/R&gt;&lt;C&gt;1&lt;/C&gt;&lt;D xsi:type="xsd:double"&gt;6276.5&lt;/D&gt;&lt;/FQL&gt;&lt;FQL&gt;&lt;Q&gt;ZS-FDS^FG_PRICE(43850)&lt;/Q&gt;&lt;R&gt;1&lt;/R&gt;&lt;C&gt;1&lt;/C&gt;&lt;D xsi:type="xsd:double"&gt;2434&lt;/D&gt;&lt;/FQL&gt;&lt;FQL&gt;&lt;Q&gt;PB-FDS^FG_PRICE(43850)&lt;/Q&gt;&lt;R&gt;1&lt;/R&gt;&lt;C&gt;1&lt;/C&gt;&lt;D xsi:type="xsd:double"&gt;1977&lt;/D&gt;&lt;/FQL&gt;&lt;FQL&gt;&lt;Q&gt;NYGOLD-FDS^FG_PRICE(43850)&lt;/Q&gt;&lt;R&gt;1&lt;/R&gt;&lt;C&gt;1&lt;/C&gt;&lt;D xsi:type="xsd:double"&gt;1558.8&lt;/D&gt;&lt;/FQL&gt;&lt;FQL&gt;&lt;Q&gt;SLVR-FDS^FG_PRICE(43850)&lt;/Q&gt;&lt;R&gt;1&lt;/R&gt;&lt;C&gt;1&lt;/C&gt;&lt;D xsi:type="xsd:double"&gt;18.06&lt;/D&gt;&lt;/FQL&gt;&lt;FQL&gt;&lt;Q&gt;AUDUSD^FG_PRICE(43850)&lt;/Q&gt;&lt;R&gt;1&lt;/R&gt;&lt;C&gt;1&lt;/C&gt;&lt;D xsi:type="xsd:double"&gt;0.68670005&lt;/D&gt;&lt;/FQL&gt;&lt;FQL&gt;&lt;Q&gt;CA-FDS^FG_PRICE(43851)&lt;/Q&gt;&lt;R&gt;1&lt;/R&gt;&lt;C&gt;1&lt;/C&gt;&lt;D xsi:type="xsd:double"&gt;6158.5&lt;/D&gt;&lt;/FQL&gt;&lt;FQL&gt;&lt;Q&gt;ZS-FDS^FG_PRICE(43851)&lt;/Q&gt;&lt;R&gt;1&lt;/R&gt;&lt;C&gt;1&lt;/C&gt;&lt;D xsi:type="xsd:double"&gt;2455&lt;/D&gt;&lt;/FQL&gt;&lt;FQL&gt;&lt;Q&gt;PB-FDS^FG_PRICE(43851)&lt;/Q&gt;&lt;R&gt;1&lt;/R&gt;&lt;C&gt;1&lt;/C&gt;&lt;D xsi:type="xsd:double"&gt;1952&lt;/D&gt;&lt;/FQL&gt;&lt;FQL&gt;&lt;Q&gt;NYGOLD-FDS^FG_PRICE(43851)&lt;/Q&gt;&lt;R&gt;1&lt;/R&gt;&lt;C&gt;1&lt;/C&gt;&lt;D xsi:type="xsd:double"&gt;1556.4&lt;/D&gt;&lt;/FQL&gt;&lt;FQL&gt;&lt;Q&gt;SLVR-FDS^FG_PRICE(43851)&lt;/Q&gt;&lt;R&gt;1&lt;/R&gt;&lt;C&gt;1&lt;/C&gt;&lt;D xsi:type="xsd:double"&gt;17.985&lt;/D&gt;&lt;/FQL&gt;&lt;FQL&gt;&lt;Q&gt;AUDUSD^FG_PRICE(43851)&lt;/Q&gt;&lt;R&gt;1&lt;/R&gt;&lt;C&gt;1&lt;/C&gt;&lt;D xsi:type="xsd:double"&gt;0.68595&lt;/D&gt;&lt;/FQL&gt;&lt;FQL&gt;&lt;Q&gt;CA-FDS^FG_PRICE(43852)&lt;/Q&gt;&lt;R&gt;1&lt;/R&gt;&lt;C&gt;1&lt;/C&gt;&lt;D xsi:type="xsd:double"&gt;6103.5&lt;/D&gt;&lt;/FQL&gt;&lt;FQL&gt;&lt;Q&gt;ZS-FDS^FG_PRICE(43852)&lt;/Q&gt;&lt;R&gt;1&lt;/R&gt;&lt;C&gt;1&lt;/C&gt;&lt;D xsi:type="xsd:doubl</t>
        </r>
      </text>
    </comment>
    <comment ref="A10" authorId="0" shapeId="0" xr:uid="{00000000-0006-0000-0000-00000A000000}">
      <text>
        <r>
          <rPr>
            <b/>
            <sz val="9"/>
            <color indexed="81"/>
            <rFont val="Tahoma"/>
            <family val="2"/>
          </rPr>
          <t>e"&gt;2466.5&lt;/D&gt;&lt;/FQL&gt;&lt;FQL&gt;&lt;Q&gt;PB-FDS^FG_PRICE(43852)&lt;/Q&gt;&lt;R&gt;1&lt;/R&gt;&lt;C&gt;1&lt;/C&gt;&lt;D xsi:type="xsd:double"&gt;1974&lt;/D&gt;&lt;/FQL&gt;&lt;FQL&gt;&lt;Q&gt;NYGOLD-FDS^FG_PRICE(43852)&lt;/Q&gt;&lt;R&gt;1&lt;/R&gt;&lt;C&gt;1&lt;/C&gt;&lt;D xsi:type="xsd:double"&gt;1555.3&lt;/D&gt;&lt;/FQL&gt;&lt;FQL&gt;&lt;Q&gt;SLVR-FDS^FG_PRICE(43852)&lt;/Q&gt;&lt;R&gt;1&lt;/R&gt;&lt;C&gt;1&lt;/C&gt;&lt;D xsi:type="xsd:double"&gt;17.77&lt;/D&gt;&lt;/FQL&gt;&lt;FQL&gt;&lt;Q&gt;AUDUSD^FG_PRICE(43852)&lt;/Q&gt;&lt;R&gt;1&lt;/R&gt;&lt;C&gt;1&lt;/C&gt;&lt;D xsi:type="xsd:double"&gt;0.68395&lt;/D&gt;&lt;/FQL&gt;&lt;FQL&gt;&lt;Q&gt;CA-FDS^FG_PRICE(43853)&lt;/Q&gt;&lt;R&gt;1&lt;/R&gt;&lt;C&gt;1&lt;/C&gt;&lt;D xsi:type="xsd:double"&gt;6050&lt;/D&gt;&lt;/FQL&gt;&lt;FQL&gt;&lt;Q&gt;ZS-FDS^FG_PRICE(43853)&lt;/Q&gt;&lt;R&gt;1&lt;/R&gt;&lt;C&gt;1&lt;/C&gt;&lt;D xsi:type="xsd:double"&gt;2386&lt;/D&gt;&lt;/FQL&gt;&lt;FQL&gt;&lt;Q&gt;PB-FDS^FG_PRICE(43853)&lt;/Q&gt;&lt;R&gt;1&lt;/R&gt;&lt;C&gt;1&lt;/C&gt;&lt;D xsi:type="xsd:double"&gt;1989&lt;/D&gt;&lt;/FQL&gt;&lt;FQL&gt;&lt;Q&gt;NYGOLD-FDS^FG_PRICE(43853)&lt;/Q&gt;&lt;R&gt;1&lt;/R&gt;&lt;C&gt;1&lt;/C&gt;&lt;D xsi:type="xsd:double"&gt;1564.6&lt;/D&gt;&lt;/FQL&gt;&lt;FQL&gt;&lt;Q&gt;SLVR-FDS^FG_PRICE(43853)&lt;/Q&gt;&lt;R&gt;1&lt;/R&gt;&lt;C&gt;1&lt;/C&gt;&lt;D xsi:type="xsd:double"&gt;17.6&lt;/D&gt;&lt;/FQL&gt;&lt;FQL&gt;&lt;Q&gt;AUDUSD^FG_PRICE(43853)&lt;/Q&gt;&lt;R&gt;1&lt;/R&gt;&lt;C&gt;1&lt;/C&gt;&lt;D xsi:type="xsd:double"&gt;0.6847&lt;/D&gt;&lt;/FQL&gt;&lt;FQL&gt;&lt;Q&gt;CA-FDS^FG_PRICE(43854)&lt;/Q&gt;&lt;R&gt;1&lt;/R&gt;&lt;C&gt;1&lt;/C&gt;&lt;D xsi:type="xsd:double"&gt;5968&lt;/D&gt;&lt;/FQL&gt;&lt;FQL&gt;&lt;Q&gt;ZS-FDS^FG_PRICE(43854)&lt;/Q&gt;&lt;R&gt;1&lt;/R&gt;&lt;C&gt;1&lt;/C&gt;&lt;D xsi:type="xsd:double"&gt;2354.5&lt;/D&gt;&lt;/FQL&gt;&lt;FQL&gt;&lt;Q&gt;PB-FDS^FG_PRICE(43854)&lt;/Q&gt;&lt;R&gt;1&lt;/R&gt;&lt;C&gt;1&lt;/C&gt;&lt;D xsi:type="xsd:double"&gt;1960&lt;/D&gt;&lt;/FQL&gt;&lt;FQL&gt;&lt;Q&gt;NYGOLD-FDS^FG_PRICE(43854)&lt;/Q&gt;&lt;R&gt;1&lt;/R&gt;&lt;C&gt;1&lt;/C&gt;&lt;D xsi:type="xsd:double"&gt;1571.1&lt;/D&gt;&lt;/FQL&gt;&lt;FQL&gt;&lt;Q&gt;SLVR-FDS^FG_PRICE(43854)&lt;/Q&gt;&lt;R&gt;1&lt;/R&gt;&lt;C&gt;1&lt;/C&gt;&lt;D xsi:type="xsd:double"&gt;17.83&lt;/D&gt;&lt;/FQL&gt;&lt;FQL&gt;&lt;Q&gt;AUDUSD^FG_PRICE(43854)&lt;/Q&gt;&lt;R&gt;1&lt;/R&gt;&lt;C&gt;1&lt;/C&gt;&lt;D xsi:type="xsd:double"&gt;0.68280005&lt;/D&gt;&lt;/FQL&gt;&lt;FQL&gt;&lt;Q&gt;CA-FDS^FG_PRICE(43857)&lt;/Q&gt;&lt;R&gt;1&lt;/R&gt;&lt;C&gt;1&lt;/C&gt;&lt;D xsi:type="xsd:double"&gt;5779&lt;/D&gt;&lt;/FQL&gt;&lt;FQL&gt;&lt;Q&gt;ZS-FDS^FG_PRICE(43857)&lt;/Q&gt;&lt;R&gt;1&lt;/R&gt;&lt;C&gt;1&lt;/C&gt;&lt;D xsi:type="xsd:double"&gt;2293&lt;/D&gt;&lt;/FQL&gt;&lt;FQL&gt;&lt;Q&gt;PB-FDS^FG_PRICE(43857)&lt;/Q&gt;&lt;R&gt;1&lt;/R&gt;&lt;C&gt;1&lt;/C&gt;&lt;D xsi:type="xsd:double"&gt;1901&lt;/D&gt;&lt;/FQL&gt;&lt;FQL&gt;&lt;Q&gt;NYGOLD-FDS^FG_PRICE(43857)&lt;/Q&gt;&lt;R&gt;1&lt;/R&gt;&lt;C&gt;1&lt;/C&gt;&lt;D xsi:type="xsd:double"&gt;1576.8&lt;/D&gt;&lt;/FQL&gt;&lt;FQL&gt;&lt;Q&gt;SLVR-FDS^FG_PRICE(43857)&lt;/Q&gt;&lt;R&gt;1&lt;/R&gt;&lt;C&gt;1&lt;/C&gt;&lt;D xsi:type="xsd:double"&gt;18.295&lt;/D&gt;&lt;/FQL&gt;&lt;FQL&gt;&lt;Q&gt;AUDUSD^FG_PRICE(43857)&lt;/Q&gt;&lt;R&gt;1&lt;/R&gt;&lt;C&gt;1&lt;/C&gt;&lt;D xsi:type="xsd:double"&gt;0.67575&lt;/D&gt;&lt;/FQL&gt;&lt;FQL&gt;&lt;Q&gt;CA-FDS^FG_PRICE(43858)&lt;/Q&gt;&lt;R&gt;1&lt;/R&gt;&lt;C&gt;1&lt;/C&gt;&lt;D xsi:type="xsd:double"&gt;5715&lt;/D&gt;&lt;/FQL&gt;&lt;FQL&gt;&lt;Q&gt;ZS-FDS^FG_PRICE(43858)&lt;/Q&gt;&lt;R&gt;1&lt;/R&gt;&lt;C&gt;1&lt;/C&gt;&lt;D xsi:type="xsd:double"&gt;2270&lt;/D&gt;&lt;/FQL&gt;&lt;FQL&gt;&lt;Q&gt;PB-FDS^FG_PRICE(43858)&lt;/Q&gt;&lt;R&gt;1&lt;/R&gt;&lt;C&gt;1&lt;/C&gt;&lt;D xsi:type="xsd:double"&gt;1915&lt;/D&gt;&lt;/FQL&gt;&lt;FQL&gt;&lt;Q&gt;NYGOLD-FDS^FG_PRICE(43858)&lt;/Q&gt;&lt;R&gt;1&lt;/R&gt;&lt;C&gt;1&lt;/C&gt;&lt;D xsi:type="xsd:double"&gt;1569.2&lt;/D&gt;&lt;/FQL&gt;&lt;FQL&gt;&lt;Q&gt;SLVR-FDS^FG_PRICE(43858)&lt;/Q&gt;&lt;R&gt;1&lt;/R&gt;&lt;C&gt;1&lt;/C&gt;&lt;D xsi:type="xsd:double"&gt;17.975&lt;/D&gt;&lt;/FQL&gt;&lt;FQL&gt;&lt;Q&gt;AUDUSD^FG_PRICE(43858)&lt;/Q&gt;&lt;R&gt;1&lt;/R&gt;&lt;C&gt;1&lt;/C&gt;&lt;D xsi:type="xsd:double"&gt;0.67525&lt;/D&gt;&lt;/FQL&gt;&lt;FQL&gt;&lt;Q&gt;CA-FDS^FG_PRICE(43859)&lt;/Q&gt;&lt;R&gt;1&lt;/R&gt;&lt;C&gt;1&lt;/C&gt;&lt;D xsi:type="xsd:double"&gt;5698&lt;/D&gt;&lt;/FQL&gt;&lt;FQL&gt;&lt;Q&gt;ZS-FDS^FG_PRICE(43859)&lt;/Q&gt;&lt;R&gt;1&lt;/R&gt;&lt;C&gt;1&lt;/C&gt;&lt;D xsi:type="xsd:double"&gt;2256&lt;/D&gt;&lt;/FQL&gt;&lt;FQL&gt;&lt;Q&gt;PB-FDS^FG_PRICE(43859)&lt;/Q&gt;&lt;R&gt;1&lt;/R&gt;&lt;C&gt;1&lt;/C&gt;&lt;D xsi:type="xsd:double"&gt;1886&lt;/D&gt;&lt;/FQL&gt;&lt;FQL&gt;&lt;Q&gt;NYGOLD-FDS^FG_PRICE(43859)&lt;/Q&gt;&lt;R&gt;1&lt;/R&gt;&lt;C&gt;1&lt;/C&gt;&lt;D xsi:type="xsd:double"&gt;1569.8&lt;/D&gt;&lt;/FQL&gt;&lt;FQL&gt;&lt;Q&gt;SLVR-FDS^FG_PRICE(43859)&lt;/Q&gt;&lt;R&gt;1&lt;/R&gt;&lt;C&gt;1&lt;/C&gt;&lt;D xsi:type="xsd:double"&gt;17.47&lt;/D&gt;&lt;/FQL&gt;&lt;FQL&gt;&lt;Q&gt;AUDUSD^FG_PRICE(43859)&lt;/Q&gt;&lt;R&gt;1&lt;/R&gt;&lt;C&gt;1&lt;/C&gt;&lt;D xsi:type="xsd:double"&gt;0.6741&lt;/D&gt;&lt;/FQL&gt;&lt;FQL&gt;&lt;Q&gt;CA-FDS^FG_PRICE(43860)&lt;/Q&gt;&lt;R&gt;1&lt;/R&gt;&lt;C&gt;1&lt;/C&gt;&lt;D xsi:type="xsd:double"&gt;5621&lt;/D&gt;&lt;/FQL&gt;&lt;FQL&gt;&lt;Q&gt;ZS-FDS^FG_PRICE(43860)&lt;/Q&gt;&lt;R&gt;1&lt;/R&gt;&lt;C&gt;1&lt;/C&gt;&lt;D xsi:type="xsd:double"&gt;2235.5&lt;/D&gt;&lt;/FQL&gt;&lt;FQL&gt;&lt;Q&gt;PB-FDS^FG_PRICE(43860)&lt;/Q&gt;&lt;R&gt;1&lt;/R&gt;&lt;C&gt;1&lt;/C&gt;&lt;D xsi:type="xsd:double"&gt;1836&lt;/D&gt;&lt;/FQL&gt;&lt;FQL&gt;&lt;Q&gt;NYGOLD-FDS^FG_PRICE(43860)&lt;/Q&gt;&lt;R&gt;1&lt;/R&gt;&lt;C&gt;1&lt;/C&gt;&lt;D xsi:type="xsd:double"&gt;1583.5&lt;/D&gt;&lt;/FQL&gt;&lt;FQL&gt;&lt;Q&gt;SLVR-FDS^FG_PRICE(43860)&lt;/Q&gt;&lt;R&gt;1&lt;/R&gt;&lt;C&gt;1&lt;/C&gt;&lt;D xsi:type="xsd:double"&gt;17.725&lt;/D&gt;&lt;/FQL&gt;&lt;FQL&gt;&lt;Q&gt;AUDUSD^FG_PRICE(43860)&lt;/Q&gt;&lt;R&gt;1&lt;/R&gt;&lt;C&gt;1&lt;/C&gt;&lt;D xsi:type="xsd:double"&gt;0.67055&lt;/D&gt;&lt;/FQL&gt;&lt;FQL&gt;&lt;Q&gt;CA-FDS^FG_PRICE(43861)&lt;/Q&gt;&lt;R&gt;1&lt;/R&gt;&lt;C&gt;1&lt;/C&gt;&lt;D xsi:type="xsd:double"&gt;5570&lt;/D&gt;&lt;/FQL&gt;&lt;FQL&gt;&lt;Q&gt;ZS-FDS^FG_PRICE(43861)&lt;/Q&gt;&lt;R&gt;1&lt;/R&gt;&lt;C&gt;1&lt;/C&gt;&lt;D xsi:type="xsd:double"&gt;2219&lt;/D&gt;&lt;/FQL&gt;&lt;FQL&gt;&lt;Q&gt;PB-FDS^FG_PRICE(43861)&lt;/Q&gt;&lt;R&gt;1&lt;/R&gt;&lt;C&gt;1&lt;/C&gt;&lt;D xsi:type="xsd:double"&gt;1874.5&lt;/D&gt;&lt;/FQL&gt;&lt;FQL&gt;&lt;Q&gt;NYGOLD-FDS^FG_PRICE(43861)&lt;/Q&gt;&lt;R&gt;1&lt;/R&gt;&lt;C&gt;1&lt;/C&gt;&lt;D xsi:type="xsd:double"&gt;1582.9&lt;/D&gt;&lt;/FQL&gt;&lt;FQL&gt;&lt;Q&gt;SLVR-FDS^FG_PRICE(43861)&lt;/Q&gt;&lt;R&gt;1&lt;/R&gt;&lt;C&gt;1&lt;/C&gt;&lt;D xsi:type="xsd:double"&gt;17.885&lt;/D&gt;&lt;/FQL&gt;&lt;FQL&gt;&lt;Q&gt;AUDUSD^FG_PRICE(43861)&lt;/Q&gt;&lt;R&gt;1&lt;/R&gt;&lt;C&gt;1&lt;/C&gt;&lt;D xsi:type="xsd:double"&gt;0.66945&lt;/D&gt;&lt;/FQL&gt;&lt;FQL&gt;&lt;Q&gt;CA-FDS^FG_PRICE(43864)&lt;/Q&gt;&lt;R&gt;1&lt;/R&gt;&lt;C&gt;1&lt;/C&gt;&lt;D xsi:type="xsd:double"&gt;5595&lt;/D&gt;&lt;/FQL&gt;&lt;FQL&gt;&lt;Q&gt;ZS-FDS^FG_PRICE(43864)&lt;/Q&gt;&lt;R&gt;1&lt;/R&gt;&lt;C&gt;1&lt;/C&gt;&lt;D xsi:type="xsd:double"&gt;2200&lt;/D&gt;&lt;/FQL&gt;&lt;FQL&gt;&lt;Q&gt;PB-FDS^FG_PRICE(43864)&lt;/Q&gt;&lt;R&gt;1&lt;/R&gt;&lt;C&gt;1&lt;/C&gt;&lt;D xsi:type="xsd:double"&gt;1879&lt;/D&gt;&lt;/FQL&gt;&lt;FQL&gt;&lt;Q&gt;NYGOLD-FDS^FG_PRICE(43864)&lt;/Q&gt;&lt;R&gt;1&lt;/R&gt;&lt;C&gt;1&lt;/C&gt;&lt;D xsi:type="xsd:double"&gt;1577.2&lt;/D&gt;&lt;/FQL&gt;&lt;FQL&gt;&lt;Q&gt;SLVR-FDS^FG_PRICE(43864)&lt;/Q&gt;&lt;R&gt;1&lt;/R&gt;&lt;C&gt;1&lt;/C&gt;&lt;D xsi:type="xsd:double"&gt;17.77&lt;/D&gt;&lt;/FQL&gt;&lt;FQL&gt;&lt;Q&gt;AUDUSD^FG_PRICE(43864)&lt;/Q&gt;&lt;R&gt;1&lt;/R&gt;&lt;C&gt;1&lt;/C&gt;&lt;D xsi:type="xsd:double"&gt;0.66955&lt;/D&gt;&lt;/FQL&gt;&lt;FQL&gt;&lt;Q&gt;CA-FDS^FG_PRICE(43865)&lt;/Q&gt;&lt;R&gt;1&lt;/R&gt;&lt;C&gt;1&lt;/C&gt;&lt;D xsi:type="xsd:double"&gt;5652&lt;/D&gt;&lt;/FQL&gt;&lt;FQL&gt;&lt;Q&gt;ZS-FDS^FG_PRICE(43865)&lt;/Q&gt;&lt;R&gt;1&lt;/R&gt;&lt;C&gt;1&lt;/C&gt;&lt;D xsi:type="xsd:double"&gt;2217.5&lt;/D&gt;&lt;/FQL&gt;&lt;FQL&gt;&lt;Q&gt;PB-FDS^FG_PRICE(43865)&lt;/Q&gt;&lt;R&gt;1&lt;/R&gt;&lt;C&gt;1&lt;/C&gt;&lt;D xsi:type="xsd:double"&gt;1854.5&lt;/D&gt;&lt;/FQL&gt;&lt;FQL&gt;&lt;Q&gt;NYGOLD-FDS^FG_PRICE(43865)&lt;/Q&gt;&lt;R&gt;1&lt;/R&gt;&lt;C&gt;1&lt;/C&gt;&lt;D xsi:type="xsd:double"&gt;1550.4&lt;/D&gt;&lt;/FQL&gt;&lt;FQL&gt;&lt;Q&gt;SLVR-FDS^FG_PRICE(43865)&lt;/Q&gt;&lt;R&gt;1&lt;/R&gt;&lt;C&gt;1&lt;/C&gt;&lt;D xsi:type="xsd:double"&gt;17.73&lt;/D&gt;&lt;/FQL&gt;&lt;FQL&gt;&lt;Q&gt;AUDUSD^FG_PRICE(43865)&lt;/Q&gt;&lt;R&gt;1&lt;/R&gt;&lt;C&gt;1&lt;/C&gt;&lt;D xsi:type="xsd:double"&gt;0.67265&lt;/D&gt;&lt;/FQL&gt;&lt;FQL&gt;&lt;Q&gt;CA-FDS^FG_PRICE(43866)&lt;/Q&gt;&lt;R&gt;1&lt;/R&gt;&lt;C&gt;1&lt;/C&gt;&lt;D xsi:type="xsd:double"&gt;5714&lt;/D&gt;&lt;/FQL&gt;&lt;FQL&gt;&lt;Q&gt;ZS-FDS^FG_PRICE(43866)&lt;/Q&gt;&lt;R&gt;1&lt;/R&gt;&lt;C&gt;1&lt;/C&gt;&lt;D xsi:type="xsd:double"&gt;2222.5&lt;/D&gt;&lt;/FQL&gt;&lt;FQL&gt;&lt;Q&gt;PB-FDS^FG_PRICE(43866)&lt;/Q&gt;&lt;R&gt;1&lt;/R&gt;&lt;C&gt;1&lt;/C&gt;&lt;D xsi:type="xsd:double"&gt;1843.5&lt;/D&gt;&lt;/FQL&gt;&lt;FQL&gt;&lt;Q&gt;NYGOLD-FDS^FG_PRICE(43866)&lt;/Q&gt;&lt;R&gt;1&lt;/R&gt;&lt;C&gt;1&lt;/C&gt;&lt;D xsi:type="xsd:double"&gt;1557.8&lt;/D&gt;&lt;/FQL&gt;&lt;FQL&gt;&lt;Q&gt;SLVR-FDS^FG_PRICE(43866)&lt;/Q&gt;&lt;R&gt;1&lt;/R&gt;&lt;C&gt;1&lt;/C&gt;&lt;D xsi:type="xsd:double"&gt;17.62&lt;/D&gt;&lt;/FQL&gt;&lt;FQL&gt;&lt;Q&gt;AUDUSD^FG_PRICE(43866)&lt;/Q&gt;&lt;R&gt;1&lt;/R&gt;&lt;C&gt;1&lt;/C&gt;&lt;D xsi:type="xsd:double"&gt;0.67445&lt;/D&gt;&lt;/FQL&gt;&lt;FQL&gt;&lt;Q&gt;CA-FDS^FG_PRICE(43867)&lt;/Q&gt;&lt;R&gt;1&lt;/R&gt;&lt;C&gt;1&lt;/C&gt;&lt;D xsi:type="xsd:double"&gt;5726&lt;/D&gt;&lt;/FQL&gt;&lt;FQL&gt;&lt;Q&gt;ZS-FDS^FG_PRICE(43867)&lt;/Q&gt;&lt;R&gt;1&lt;/R&gt;&lt;C&gt;1&lt;/C&gt;&lt;D xsi:type="xsd:double"&gt;2206&lt;/D&gt;&lt;/FQL&gt;&lt;FQL&gt;&lt;Q&gt;PB-FDS^FG_PRICE(43867)&lt;/Q&gt;&lt;R&gt;1&lt;/R&gt;&lt;C&gt;1&lt;/C&gt;&lt;D xsi:type="xsd:double"&gt;1844&lt;/D&gt;&lt;/FQL&gt;&lt;FQL&gt;&lt;Q&gt;NYGOLD-FDS^FG_PRICE(43867)&lt;/Q&gt;&lt;R&gt;1&lt;/R&gt;&lt;C&gt;1&lt;/C&gt;&lt;D xsi:type="xsd:double"&gt;1565.1&lt;/D&gt;&lt;/FQL&gt;&lt;FQL&gt;&lt;Q&gt;SLVR-FDS^FG_PRICE(43867)&lt;/Q&gt;&lt;R&gt;1&lt;/R&gt;&lt;C&gt;1&lt;/C&gt;&lt;D xsi:type="xsd:double"&gt;17.765&lt;/D&gt;&lt;/FQL&gt;&lt;FQL&gt;&lt;Q&gt;AUDUSD^FG_PRICE(43867)&lt;/Q&gt;&lt;R&gt;1&lt;/R&gt;&lt;C&gt;1&lt;/C&gt;&lt;D xsi:type="xsd:double"&gt;0.6738&lt;/D&gt;&lt;/FQL&gt;&lt;FQL&gt;&lt;Q&gt;CA-FDS^FG_PRICE(43868)&lt;/Q&gt;&lt;R&gt;1&lt;/R&gt;&lt;C&gt;1&lt;/C&gt;&lt;D xsi:type="xsd:double"&gt;5653&lt;/D&gt;&lt;/FQL&gt;&lt;FQL&gt;&lt;Q&gt;ZS-FDS^FG_PRICE(43868)&lt;/Q&gt;&lt;R&gt;1&lt;/R&gt;&lt;C&gt;1&lt;/C&gt;&lt;D xsi:type="xsd:double"&gt;2152.5&lt;/D&gt;&lt;/FQL&gt;&lt;FQL&gt;&lt;Q&gt;PB-FDS^FG_PRICE(43868)&lt;/Q&gt;&lt;R&gt;1&lt;/R&gt;&lt;C&gt;1&lt;/C&gt;&lt;D xsi:type="xsd:double"&gt;1835&lt;/D&gt;&lt;/FQL&gt;&lt;FQL&gt;&lt;Q&gt;NYGOLD-FDS^FG_PRICE(43868)&lt;/Q&gt;&lt;R&gt;1&lt;/R&gt;&lt;C&gt;1&lt;/C&gt;&lt;D xsi:type="xsd:double"&gt;1568.6&lt;/D&gt;&lt;/FQL&gt;&lt;FQL&gt;&lt;Q&gt;SLVR-FDS^FG_PRICE(43868)&lt;/Q&gt;&lt;R&gt;1&lt;/R&gt;&lt;C&gt;1&lt;/C&gt;&lt;D xsi:type="xsd:double"&gt;17.77&lt;/D&gt;&lt;/FQL&gt;&lt;FQL&gt;&lt;Q&gt;AUDUSD^FG_PRICE(43868)&lt;/Q&gt;&lt;R&gt;1&lt;/R&gt;&lt;C&gt;1&lt;/C&gt;&lt;D xsi:type="xsd:double"&gt;0.66885&lt;/D&gt;&lt;/FQL&gt;&lt;FQL&gt;&lt;Q&gt;CA-FDS^FG_PRICE(43871)&lt;/Q&gt;&lt;R&gt;1&lt;/R&gt;&lt;C&gt;1&lt;/C&gt;&lt;D xsi:type="xsd:double"&gt;5659.5&lt;/D&gt;&lt;/FQL&gt;&lt;FQL&gt;&lt;Q&gt;ZS-FDS^FG_PRICE(43871)&lt;/Q&gt;&lt;R&gt;1&lt;/R&gt;&lt;C&gt;1&lt;/C&gt;&lt;D xsi:type="xsd:double"&gt;2128&lt;/D&gt;&lt;/FQL&gt;&lt;FQL&gt;&lt;Q&gt;PB-FDS^FG_PRICE(43871)&lt;/Q&gt;&lt;R&gt;1&lt;/R&gt;&lt;C&gt;1&lt;/C&gt;&lt;D xsi:type="xsd:double"&gt;1810&lt;/D&gt;&lt;/FQL&gt;&lt;FQL&gt;&lt;Q&gt;NYGOLD-FDS^FG_PRICE(43871)&lt;/Q&gt;&lt;R&gt;1&lt;/R&gt;&lt;C&gt;1&lt;/C&gt;&lt;D xsi:type="xsd:double"&gt;1574.7&lt;/D&gt;&lt;/FQL&gt;&lt;FQL&gt;&lt;Q&gt;SLVR-FDS^FG_PRICE(43871)&lt;/Q&gt;&lt;R&gt;1&lt;/R&gt;&lt;C&gt;1&lt;/C&gt;&lt;D xsi:type="xsd:double"&gt;17.785&lt;/D&gt;&lt;/FQL&gt;&lt;FQL&gt;&lt;Q&gt;AUDUSD^FG_PRICE(43871)&lt;/Q&gt;&lt;R&gt;1&lt;/R&gt;&lt;C&gt;1&lt;/C&gt;&lt;D xsi:type="xsd:double"&gt;0.66795003&lt;/D&gt;&lt;/FQL&gt;&lt;FQL&gt;&lt;Q&gt;CA-FDS^FG_PRICE(43872)&lt;/Q&gt;&lt;R&gt;1&lt;/R&gt;&lt;C&gt;1&lt;/C&gt;&lt;D xsi:type="xsd:double"&gt;5696&lt;/D&gt;&lt;/FQL&gt;&lt;FQL&gt;&lt;Q&gt;ZS-FDS^FG_PRICE(43872)&lt;/Q&gt;&lt;R&gt;1&lt;/R&gt;&lt;C&gt;1&lt;/C&gt;&lt;D xsi:type="xsd:double"&gt;2145&lt;/D&gt;&lt;/FQL&gt;&lt;FQL&gt;&lt;Q&gt;PB-FDS^FG_PRICE(43872)&lt;/Q&gt;&lt;R&gt;1&lt;/R&gt;&lt;C&gt;1&lt;/C&gt;&lt;D xsi:type="xsd:double"&gt;1820&lt;/D&gt;&lt;/FQL&gt;&lt;FQL&gt;&lt;Q&gt;NYGOLD-FDS^FG_PRICE(43872)&lt;/Q&gt;&lt;R&gt;1&lt;/R&gt;&lt;C&gt;1&lt;/C&gt;&lt;D xsi:type="xsd:double"&gt;1565.6&lt;/D&gt;&lt;/FQL&gt;&lt;FQL&gt;&lt;Q&gt;SLVR-FDS^FG_PRICE(43872)&lt;/Q&gt;&lt;R&gt;1&lt;/R&gt;&lt;C&gt;1&lt;/C&gt;&lt;D xsi:type="xsd:double"&gt;17.705&lt;/D&gt;&lt;/FQL&gt;&lt;FQL&gt;&lt;Q&gt;AUDUSD^FG_PRICE(43872)&lt;/Q&gt;&lt;R&gt;1&lt;/R&gt;&lt;C&gt;1&lt;/C&gt;&lt;D xsi:type="xsd:double"&gt;0.67215&lt;/D&gt;&lt;/FQL&gt;&lt;FQL&gt;&lt;Q&gt;CA-FDS^FG_PRICE(43873)&lt;/Q&gt;&lt;R&gt;1&lt;/R&gt;&lt;C&gt;1&lt;/C&gt;&lt;D xsi:type="xsd:double"&gt;5747&lt;/D&gt;&lt;/FQL&gt;&lt;FQL&gt;&lt;Q&gt;ZS-FDS^FG_PRICE(43873)&lt;/Q&gt;&lt;R&gt;1&lt;/R&gt;&lt;C&gt;1&lt;/C&gt;&lt;D xsi:type="xsd:double"&gt;2140&lt;/D&gt;&lt;/FQL&gt;&lt;FQL&gt;&lt;Q&gt;PB-FDS^FG_PRICE(43873)&lt;/Q&gt;&lt;R&gt;1&lt;/R&gt;&lt;C&gt;1&lt;/C&gt;&lt;D xsi:type="xsd:double"&gt;1861&lt;/D&gt;&lt;/FQL&gt;&lt;FQL&gt;&lt;Q&gt;NYGOLD-FDS^FG_PRICE(43873)&lt;/Q&gt;&lt;R&gt;1&lt;/R&gt;&lt;C&gt;1&lt;/C&gt;&lt;D xsi:type="xsd:double"&gt;1567.4&lt;/D&gt;&lt;/FQL&gt;&lt;FQL&gt;&lt;Q&gt;SLVR-FDS^FG_PRICE(43873)&lt;/Q&gt;&lt;R&gt;1&lt;/R&gt;&lt;C&gt;1&lt;/C&gt;&lt;D xsi:type="xsd:double"&gt;17.56&lt;/D&gt;&lt;/FQL&gt;&lt;FQL&gt;&lt;Q&gt;AUDUSD^FG_PRICE(43873)&lt;/Q&gt;&lt;R&gt;1&lt;/R&gt;&lt;C&gt;1&lt;/C&gt;&lt;D xsi:type="xsd:double"&gt;0.67455&lt;/D&gt;&lt;/FQL&gt;&lt;FQL&gt;&lt;Q&gt;CA-FDS^FG_PRICE(43874)&lt;/Q&gt;&lt;R&gt;1&lt;/R&gt;&lt;C&gt;1&lt;/C&gt;&lt;D xsi:type="xsd:double"&gt;5716&lt;/D&gt;&lt;/FQL&gt;&lt;FQL&gt;&lt;Q&gt;ZS-FDS^FG_PRICE(43874)&lt;/Q&gt;&lt;R&gt;1&lt;/R&gt;&lt;C&gt;1&lt;/C&gt;&lt;D xsi:type="xsd:double"&gt;2157&lt;/D&gt;&lt;/FQL&gt;&lt;FQL&gt;&lt;Q&gt;PB-FDS^FG_PRICE(43874)&lt;/Q&gt;&lt;R&gt;1&lt;/R&gt;&lt;C&gt;1&lt;/C&gt;&lt;D xsi:type="xsd:double"&gt;1877&lt;/D&gt;&lt;/FQL&gt;&lt;FQL&gt;&lt;Q&gt;NYGOLD-FDS^FG_PRICE(43874)&lt;/Q&gt;&lt;R&gt;1&lt;/R&gt;&lt;C&gt;1&lt;/C&gt;&lt;D xsi:type="xsd:double"&gt;1575.1&lt;/D&gt;&lt;/FQL&gt;&lt;FQL&gt;&lt;Q&gt;SLVR-FDS^FG_PRICE(43874)&lt;/Q&gt;&lt;R&gt;1&lt;/R&gt;&lt;C&gt;1&lt;/C&gt;&lt;D xsi:type="xsd:double"&gt;17.64&lt;/D&gt;&lt;/FQL&gt;&lt;FQL&gt;&lt;Q&gt;AUDUSD^FG_PRICE(43874)&lt;/Q&gt;&lt;R&gt;1&lt;/R&gt;&lt;C&gt;1&lt;/C&gt;&lt;D xsi:type="xsd:double"&gt;0.67324996&lt;/D&gt;&lt;/FQL&gt;&lt;FQL&gt;&lt;Q&gt;CA-FDS^FG_PRICE(43875)&lt;/Q&gt;&lt;R&gt;1&lt;/R&gt;&lt;C&gt;1&lt;/C&gt;&lt;D xsi:type="xsd:double"&gt;5737&lt;/D&gt;&lt;/FQL&gt;&lt;FQL&gt;&lt;Q&gt;ZS-FDS^FG_PRICE(43875)&lt;/Q&gt;&lt;R&gt;1&lt;/R&gt;&lt;C&gt;1&lt;/C&gt;&lt;D xsi:type="xsd:double"&gt;2138&lt;/D&gt;&lt;/FQL&gt;&lt;FQL&gt;&lt;Q&gt;PB-FDS^FG_PRICE(43875)&lt;/Q&gt;&lt;R&gt;1&lt;/R&gt;&lt;C&gt;1&lt;/C&gt;&lt;D xsi:type="xsd:double"&gt;1875&lt;/D&gt;&lt;/FQL&gt;&lt;FQL&gt;&lt;Q&gt;NYGOLD-FDS^FG_PRICE(43875)&lt;/Q&gt;&lt;R&gt;1&lt;/R&gt;&lt;C&gt;1&lt;/C&gt;&lt;D xsi:type="xsd:double"&gt;1582.7&lt;/D&gt;&lt;/FQL&gt;&lt;FQL&gt;&lt;Q&gt;SLVR-FDS^FG_PRICE(43875)&lt;/Q&gt;&lt;R&gt;1&lt;/R&gt;&lt;C&gt;1&lt;/C&gt;&lt;D xsi:type="xsd:double"&gt;17.705&lt;/D&gt;&lt;/FQL&gt;&lt;FQL&gt;&lt;Q&gt;AUDUSD^FG_PRICE(43875)&lt;/Q&gt;&lt;R&gt;1&lt;/R&gt;&lt;C&gt;1&lt;/C&gt;&lt;D xsi:type="xsd:double"&gt;0.67175&lt;/D&gt;&lt;/FQL&gt;&lt;FQL&gt;&lt;Q&gt;CA-FDS^FG_PRICE(43878)&lt;/Q&gt;&lt;R&gt;1&lt;/R&gt;&lt;C&gt;1&lt;/C&gt;&lt;D xsi:type="xsd:double"&gt;5737&lt;/D&gt;&lt;/FQL&gt;&lt;FQL&gt;&lt;Q&gt;ZS-FDS^FG_PRICE(43878)&lt;/Q&gt;&lt;R&gt;1&lt;/R&gt;&lt;C&gt;1&lt;/C&gt;&lt;D xsi:type="xsd:double"&gt;2138&lt;/D&gt;&lt;/FQL&gt;&lt;FQL&gt;&lt;Q&gt;PB-FDS^FG_PRICE(43878)&lt;/Q&gt;&lt;R&gt;1&lt;/R&gt;&lt;C&gt;1&lt;/C&gt;&lt;D xsi:type="xsd:double"&gt;1875&lt;/D&gt;&lt;/FQL&gt;&lt;FQL&gt;&lt;Q&gt;NYGOLD-FDS^FG_PRICE(43878)&lt;/Q&gt;&lt;R&gt;1&lt;/R&gt;&lt;C&gt;1&lt;/C&gt;&lt;D xsi:type="xsd:double"&gt;1582.7&lt;/D&gt;&lt;/FQL&gt;&lt;FQL&gt;&lt;Q&gt;SLVR-FDS^FG_PRICE(43878)&lt;/Q&gt;&lt;R&gt;1&lt;/R&gt;&lt;C&gt;1&lt;/C&gt;&lt;D xsi:type="xsd:double"&gt;17.705&lt;/D&gt;&lt;/FQL&gt;&lt;FQL&gt;&lt;Q&gt;AUDUSD^FG_PRICE(43878)&lt;/Q&gt;&lt;R&gt;1&lt;/R&gt;&lt;C&gt;1&lt;/C&gt;&lt;D xsi:type="xsd:double"&gt;0.67144996&lt;/D&gt;&lt;/FQL&gt;&lt;FQL&gt;&lt;Q&gt;CA-FDS^FG_PRICE(43879)&lt;/Q&gt;&lt;R&gt;1&lt;/R&gt;&lt;C&gt;1&lt;/C&gt;&lt;D xsi:type="xsd:double"&gt;5728&lt;/D&gt;&lt;/FQL&gt;&lt;FQL&gt;&lt;Q&gt;ZS-FDS^FG_PRICE(43879)&lt;/Q&gt;&lt;R&gt;1&lt;/R&gt;&lt;C&gt;1&lt;/C&gt;&lt;D xsi:type="xsd:double"&gt;2128&lt;/D&gt;&lt;/FQL&gt;&lt;FQL&gt;&lt;Q&gt;PB-FDS^FG_PRICE(43879)&lt;/Q&gt;&lt;R&gt;1&lt;/R&gt;&lt;C&gt;1&lt;/C&gt;&lt;D xsi:type="xsd:double"&gt;1901&lt;/D&gt;&lt;/FQL&gt;&lt;FQL&gt;&lt;Q&gt;NYGOLD-FDS^FG_PRICE(43879)&lt;/Q&gt;&lt;R&gt;1&lt;/R&gt;&lt;C&gt;1&lt;/C&gt;&lt;D xsi:type="xsd:double"&gt;1600&lt;/D&gt;&lt;/FQL&gt;&lt;FQL&gt;&lt;Q&gt;SLVR-FDS^FG_PRICE(43879)&lt;/Q&gt;&lt;R&gt;1&lt;/R&gt;&lt;C&gt;1&lt;/C&gt;&lt;D xsi:type="xsd:double"&gt;17.885&lt;/D&gt;&lt;/FQL&gt;&lt;FQL&gt;&lt;Q&gt;AUDUSD^FG_PRICE(43879)&lt;/Q&gt;&lt;R&gt;1&lt;/R&gt;&lt;C&gt;1&lt;/C&gt;&lt;D xsi:type="xsd:double"&gt;0.6697&lt;/D&gt;&lt;/FQL&gt;&lt;FQL&gt;&lt;Q&gt;CA-FDS^FG_PRICE(43880)&lt;/Q&gt;&lt;R&gt;1&lt;/R&gt;&lt;C&gt;1&lt;/C&gt;&lt;D xsi:type="xsd:double"&gt;5745.5&lt;/D&gt;&lt;/FQL&gt;&lt;FQL&gt;&lt;Q&gt;ZS-FDS^FG_PRICE(43880)&lt;/Q&gt;&lt;R&gt;1&lt;/R&gt;&lt;C&gt;1&lt;/C&gt;&lt;D xsi:type="xsd:double"&gt;2126.5&lt;/D&gt;&lt;/FQL&gt;&lt;FQL&gt;&lt;Q&gt;PB-FDS^FG_PRICE(43880)&lt;/Q&gt;&lt;R&gt;1&lt;/R&gt;&lt;C&gt;1&lt;/C&gt;&lt;D xsi:type="xsd:double"&gt;1920&lt;/D&gt;&lt;/FQL&gt;&lt;FQL&gt;&lt;Q&gt;NYGOLD-FDS^FG_PRICE(43880)&lt;/Q&gt;&lt;R&gt;1&lt;/R&gt;&lt;C&gt;1&lt;/C&gt;&lt;D xsi:type="xsd:double"&gt;1607.5&lt;/D&gt;&lt;/FQL&gt;&lt;FQL&gt;&lt;Q&gt;SLVR-FDS^FG_PRICE(43880)&lt;/Q&gt;&lt;R&gt;1&lt;/R&gt;&lt;C&gt;1&lt;/C&gt;&lt;D xsi:type="xsd:double"&gt;18.345&lt;/D&gt;&lt;/FQL&gt;&lt;FQL&gt;&lt;Q&gt;AUDUSD^FG_PRICE(43880)&lt;/Q&gt;&lt;R&gt;1&lt;/R&gt;&lt;C&gt;1&lt;/C&gt;&lt;D xsi:type="xsd:double"&gt;0.66735&lt;/D&gt;&lt;/FQL&gt;&lt;FQL&gt;&lt;Q&gt;CA-FDS^FG_PRICE(43881)&lt;/Q&gt;&lt;R&gt;1&lt;/R&gt;&lt;C&gt;1&lt;/C&gt;&lt;D xsi:type="xsd:double"&gt;5730&lt;/D&gt;&lt;/FQL&gt;&lt;FQL&gt;&lt;Q&gt;ZS-FDS^FG_PRICE(43881)&lt;/Q&gt;&lt;R&gt;1&lt;/R&gt;&lt;C&gt;1&lt;/C&gt;&lt;D xsi:type="xsd:double"&gt;2100&lt;/D&gt;&lt;/FQL&gt;&lt;FQL&gt;&lt;Q&gt;PB-FDS^FG_PRICE(43881)&lt;/Q&gt;&lt;R&gt;1&lt;/R&gt;&lt;C&gt;1&lt;/C&gt;&lt;D xsi:type="xsd:double"&gt;1939&lt;/D&gt;&lt;/FQL&gt;&lt;FQL&gt;&lt;Q&gt;NYGOLD-FDS^FG_PRICE(43881)&lt;/Q&gt;&lt;R&gt;1&lt;/R&gt;&lt;C&gt;1&lt;/C&gt;&lt;D xsi:type="xsd:double"&gt;1616.6&lt;/D&gt;&lt;/FQL&gt;&lt;FQL&gt;&lt;Q&gt;SLVR-FDS^FG_PRICE(43881)&lt;/Q&gt;&lt;R&gt;1&lt;/R&gt;&lt;C&gt;1&lt;/C&gt;&lt;D xsi:type="xsd:double"&gt;18.385&lt;/D&gt;&lt;/FQL&gt;&lt;FQL&gt;&lt;Q&gt;AUDUSD^FG_PRICE(43881)&lt;/Q&gt;&lt;R&gt;1&lt;/R&gt;&lt;C&gt;1&lt;/C&gt;&lt;D xsi:type="xsd:double"&gt;0.66275&lt;/D&gt;&lt;/FQL&gt;&lt;FQL&gt;&lt;Q&gt;CA-FDS^FG_PRICE(43882)&lt;/Q&gt;&lt;R&gt;1&lt;/R&gt;&lt;C&gt;1&lt;/C&gt;&lt;D xsi:type="xsd:double"&gt;5702&lt;/D&gt;&lt;/FQL&gt;&lt;FQL&gt;&lt;Q&gt;ZS-FDS^FG_PRICE(43882)&lt;/Q&gt;&lt;R&gt;1&lt;/R&gt;&lt;C&gt;1&lt;/C&gt;&lt;D xsi:type="xsd:double"&gt;2086.5&lt;/D&gt;&lt;/FQL&gt;&lt;FQL&gt;&lt;Q&gt;PB-FDS^FG_PRICE(43882)&lt;/Q&gt;&lt;R&gt;1&lt;/R&gt;&lt;C&gt;1&lt;/C&gt;&lt;D xsi:type="xsd:double"&gt;1881&lt;/D&gt;&lt;/FQL&gt;&lt;FQL&gt;&lt;Q&gt;NYGOLD-FDS^FG_PRICE(43882)&lt;/Q&gt;&lt;R&gt;1&lt;/R&gt;&lt;C&gt;1&lt;/C&gt;&lt;D xsi:type="xsd:double"&gt;1644.6&lt;/D&gt;&lt;/FQL&gt;&lt;FQL&gt;&lt;Q&gt;SLVR-FDS^FG_PRICE(43882)&lt;/Q&gt;&lt;R&gt;1&lt;/R&gt;&lt;C&gt;1&lt;/C&gt;&lt;D xsi:type="xsd:double"&gt;18.56&lt;/D&gt;&lt;/FQL&gt;&lt;FQL&gt;&lt;Q&gt;AUDUSD^FG_PRICE(43882)&lt;/Q&gt;&lt;R&gt;1&lt;/R&gt;&lt;C&gt;1&lt;/C&gt;&lt;D xsi:type="xsd:double"&gt;0.66315&lt;/D&gt;&lt;/FQL&gt;&lt;FQL&gt;&lt;Q&gt;CA-FDS^FG_PRICE(43885)&lt;/Q&gt;&lt;R&gt;1&lt;/R&gt;&lt;C&gt;1&lt;/C&gt;&lt;D xsi:type="xsd:double"&gt;5657.5&lt;/D&gt;&lt;/FQL&gt;&lt;FQL&gt;&lt;Q&gt;ZS-FDS^FG_PRICE(43885)&lt;/Q&gt;&lt;R&gt;1&lt;/R&gt;&lt;C&gt;1&lt;/C&gt;&lt;D xsi:type="xsd:double"&gt;2039&lt;/D&gt;&lt;/FQL&gt;&lt;FQL&gt;&lt;Q&gt;PB-FDS^FG_PRICE(43885)&lt;/Q&gt;&lt;R&gt;1&lt;/R&gt;&lt;C&gt;1&lt;/C&gt;&lt;D xsi:type="xsd:double"&gt;1864&lt;/D&gt;&lt;/FQL&gt;&lt;FQL&gt;&lt;Q&gt;NYGOLD-FDS^FG_PRICE(43885)&lt;/Q&gt;&lt;R&gt;1&lt;/R&gt;&lt;C&gt;1&lt;/C&gt;&lt;D xsi:type="xsd:double"&gt;1672.4&lt;/D&gt;&lt;/FQL&gt;&lt;FQL&gt;&lt;Q&gt;SLVR-FDS^FG_PRICE(43885)&lt;/Q&gt;&lt;R&gt;1&lt;/R&gt;&lt;C&gt;1&lt;/C&gt;&lt;D xsi:type="xsd:double"&gt;18.775&lt;/D&gt;&lt;/FQL&gt;&lt;FQL&gt;&lt;Q&gt;AUDUSD^FG_PRICE(43885)&lt;/Q&gt;&lt;R&gt;1&lt;/R&gt;&lt;C&gt;1&lt;/C&gt;&lt;D xsi:type="xsd:double"&gt;0.66175&lt;/D&gt;&lt;/FQL&gt;&lt;FQL&gt;&lt;Q&gt;CA-FDS^FG_PRICE(43886)&lt;/Q&gt;&lt;R&gt;1&lt;/R&gt;&lt;C&gt;1&lt;/C&gt;&lt;D xsi:type="xsd:double"&gt;5663.5&lt;/D&gt;&lt;/FQL&gt;&lt;FQL&gt;&lt;Q&gt;ZS-FDS^FG_PRICE(43886)&lt;/Q&gt;&lt;R&gt;1&lt;/R&gt;&lt;C&gt;1&lt;/C&gt;&lt;D xsi:type="xsd:double"&gt;2038&lt;/D&gt;&lt;/FQL&gt;&lt;FQL&gt;&lt;Q&gt;PB-FDS^FG_PRICE(43886)&lt;/Q&gt;&lt;R&gt;1&lt;/R&gt;&lt;C&gt;1&lt;/C&gt;&lt;D xsi:type="xsd:double"&gt;1922&lt;/D&gt;&lt;/FQL&gt;&lt;FQL&gt;&lt;Q&gt;NYGOLD-FDS^FG_PRICE(43886)&lt;/Q&gt;&lt;R&gt;1&lt;/R&gt;&lt;C&gt;1&lt;/C&gt;&lt;D xsi:type="xsd:double"&gt;1646.9&lt;/D&gt;&lt;/FQL&gt;&lt;FQL&gt;&lt;Q&gt;SLVR-FDS^FG_PRICE(43886)&lt;/Q&gt;&lt;R&gt;1&lt;/R&gt;&lt;C&gt;1&lt;/C&gt;&lt;D xsi:type="xsd:double"&gt;18.33&lt;/D&gt;&lt;/FQL&gt;&lt;FQL&gt;&lt;Q&gt;AUDUSD^FG_PRICE(43886)&lt;/Q&gt;&lt;R&gt;1&lt;/R&gt;&lt;C&gt;1&lt;/C&gt;&lt;D xsi:type="xsd:double"&gt;0.6605&lt;/D&gt;&lt;/FQL&gt;&lt;FQL&gt;&lt;Q&gt;CA-FDS^FG_PRICE(43887)&lt;/Q&gt;&lt;R&gt;1&lt;/R&gt;&lt;C&gt;1&lt;/C&gt;&lt;D xsi:type="xsd:double"&gt;5614&lt;/D&gt;&lt;/FQL&gt;&lt;FQL&gt;&lt;Q&gt;ZS-FDS^FG_PRICE(43887)&lt;/Q&gt;&lt;R&gt;1&lt;/R&gt;&lt;C&gt;1&lt;/C&gt;&lt;D xsi:type="xsd:double"&gt;2014&lt;/D&gt;&lt;/FQL&gt;&lt;FQL&gt;&lt;Q&gt;PB-FDS^FG_PRICE(43887)&lt;/Q&gt;&lt;R&gt;1&lt;/R&gt;&lt;C&gt;1&lt;/C&gt;&lt;D xsi:type="xsd:double"&gt;1870&lt;/D&gt;&lt;/FQL&gt;&lt;FQL&gt;&lt;Q&gt;NYGOLD-FDS^FG_PRICE(43887)&lt;/Q&gt;&lt;R&gt;1&lt;/R&gt;&lt;C&gt;1&lt;/C&gt;&lt;D xsi:type="xsd:double"&gt;1640&lt;/D&gt;&lt;/FQL&gt;&lt;FQL&gt;&lt;Q&gt;SLVR-FDS^FG_PRICE(43887)&lt;/Q&gt;&lt;R&gt;1&lt;/R&gt;&lt;C&gt;1&lt;/C&gt;&lt;D xsi:type="xsd:double"&gt;18.075&lt;/D&gt;&lt;/FQL&gt;&lt;FQL&gt;&lt;Q&gt;AUDUSD^FG_PRICE(43887)&lt;/Q&gt;&lt;R&gt;1&lt;/R&gt;&lt;C&gt;1&lt;/C&gt;&lt;D xsi:type="xsd:double"&gt;0.65535&lt;/D&gt;&lt;/FQL&gt;&lt;FQL&gt;&lt;Q&gt;CA-FDS^FG_PRICE(43888)&lt;/Q&gt;&lt;R&gt;1&lt;/R&gt;&lt;C&gt;1&lt;/C&gt;&lt;D xsi:type="xsd:double"&gt;5618&lt;/D&gt;&lt;/FQL&gt;&lt;FQL&gt;&lt;Q&gt;ZS-FDS^FG_PRICE(43888)&lt;/Q&gt;&lt;R&gt;1&lt;/R&gt;&lt;C&gt;1&lt;/C&gt;&lt;D xsi:type="xsd:double"&gt;1999&lt;/D&gt;&lt;/FQL&gt;&lt;FQL&gt;&lt;Q&gt;PB-FDS^FG_PRICE(43888)&lt;/Q&gt;&lt;R&gt;1&lt;/R&gt;&lt;C&gt;1&lt;/C&gt;&lt;D xsi:type="xsd:double"&gt;1870&lt;/D&gt;&lt;/FQL&gt;&lt;FQL&gt;&lt;Q&gt;NYGOLD-FDS^FG_PRICE(43888)&lt;/Q&gt;&lt;R&gt;1&lt;/R&gt;&lt;C&gt;1&lt;/C&gt;&lt;D xsi:type="xsd:double"&gt;1640&lt;/D&gt;&lt;/FQL&gt;&lt;FQL&gt;&lt;Q&gt;SLVR-FDS^FG_PRICE(43888)&lt;/Q&gt;&lt;R&gt;1&lt;/R&gt;&lt;C&gt;1&lt;/C&gt;&lt;D xsi:type="xsd:double"&gt;18.05&lt;/D&gt;&lt;/FQL&gt;&lt;FQL&gt;&lt;Q&gt;AUDUSD^FG_PRICE(43888)&lt;/Q&gt;&lt;R&gt;1&lt;/R&gt;&lt;C&gt;1&lt;/C&gt;&lt;D xsi:type="xsd:double"&gt;0.65765&lt;/D&gt;&lt;/FQL&gt;&lt;FQL&gt;&lt;Q&gt;CA-FDS^FG_PRICE(43889)&lt;/Q&gt;&lt;R&gt;1&lt;/R&gt;&lt;C&gt;1&lt;/C&gt;&lt;D xsi:type="xsd:double"&gt;5573&lt;/D&gt;&lt;/FQL&gt;&lt;FQL&gt;&lt;Q&gt;ZS-FDS^FG_PRICE(43889)&lt;/Q&gt;&lt;R&gt;1&lt;/R&gt;&lt;C&gt;1&lt;/C&gt;&lt;D xsi:type="xsd:double"&gt;2018.5&lt;/D&gt;&lt;/FQL&gt;&lt;FQL&gt;&lt;Q&gt;PB-FDS^FG_PRICE(43889)&lt;/Q&gt;&lt;R&gt;1&lt;/R&gt;&lt;C&gt;1&lt;/C&gt;&lt;D xsi:type="xsd:double"&gt;1869&lt;/D&gt;&lt;/FQL&gt;&lt;FQL&gt;&lt;Q&gt;NYGOLD-FDS^FG_PRICE(43889)&lt;/Q&gt;&lt;R&gt;1&lt;/R&gt;&lt;C&gt;1&lt;/C&gt;&lt;D xsi:type="xsd:double"&gt;1564.1&lt;/D&gt;&lt;/FQL&gt;&lt;FQL&gt;&lt;Q&gt;SLVR-FDS^FG_PRICE(43889)&lt;/Q&gt;&lt;R&gt;1&lt;/R&gt;&lt;C&gt;1&lt;/C&gt;&lt;D xsi:type="xsd:double"&gt;17.185&lt;/D&gt;&lt;/FQL&gt;&lt;FQL&gt;&lt;Q&gt;AUDUSD^FG_PRICE(43889)&lt;/Q&gt;&lt;R&gt;1&lt;/R&gt;&lt;C&gt;1&lt;/C&gt;&lt;D xsi:type="xsd:double"&gt;0.64475&lt;/D&gt;&lt;/FQL&gt;&lt;FQL&gt;&lt;Q&gt;CA-FDS^FG_PRICE(43892)&lt;/Q&gt;&lt;R&gt;1&lt;/R&gt;&lt;C&gt;1&lt;/C&gt;&lt;D xsi:type="xsd:double"&gt;5640&lt;/D&gt;&lt;/FQL&gt;&lt;FQL&gt;&lt;Q&gt;ZS-FDS^FG_PRICE(43892)&lt;/Q&gt;&lt;R&gt;1&lt;/R&gt;&lt;C&gt;1&lt;/C&gt;&lt;D xsi:type="xsd:double"&gt;2009&lt;/D&gt;&lt;/FQL&gt;&lt;FQL&gt;&lt;Q&gt;PB-FDS^FG_PRICE(43892)&lt;/Q&gt;&lt;R&gt;1&lt;/R&gt;&lt;C&gt;1&lt;/C&gt;&lt;D xsi:type="xsd:double"&gt;1905&lt;/D&gt;&lt;/FQL&gt;&lt;FQL&gt;&lt;Q&gt;NYGOLD-FDS^FG_PRICE(43892)&lt;/Q&gt;&lt;R&gt;1&lt;/R&gt;&lt;C&gt;1&lt;/C&gt;&lt;D xsi:type="xsd:double"&gt;1592.3&lt;/D&gt;&lt;/FQL&gt;&lt;FQL&gt;&lt;Q&gt;SLVR-FDS^FG_PRICE(43892)&lt;/Q&gt;&lt;R&gt;1&lt;/R&gt;&lt;C&gt;1&lt;/C&gt;&lt;D xsi:type="xsd:double"&gt;16.915&lt;/D&gt;&lt;/FQL&gt;&lt;FQL&gt;&lt;Q&gt;AUDUSD^FG_PRICE(43892)&lt;/Q&gt;&lt;R&gt;1&lt;/R&gt;&lt;C&gt;1&lt;/C&gt;&lt;D xsi:type="xsd:double"&gt;0.6516&lt;/D&gt;&lt;/FQL&gt;&lt;FQL&gt;&lt;Q&gt;CA-FDS^FG_PRICE(43893)&lt;/Q&gt;&lt;R&gt;1&lt;/R&gt;&lt;C&gt;1&lt;/C&gt;&lt;D xsi:type="xsd:double"&gt;5668&lt;/D&gt;&lt;/FQL&gt;&lt;FQL&gt;&lt;Q&gt;ZS-FDS^FG_PRICE(43893)&lt;/Q&gt;&lt;R&gt;1&lt;/R&gt;&lt;C&gt;1&lt;/C&gt;&lt;D xsi:type="xsd:double"&gt;1986&lt;/D&gt;&lt;/FQL&gt;&lt;FQL&gt;&lt;Q&gt;PB-FDS^FG_PRICE(43893)&lt;/Q&gt;&lt;R&gt;1&lt;/R&gt;&lt;C&gt;1&lt;/C&gt;&lt;D xsi:type="xsd:double"&gt;1900&lt;/D&gt;&lt;/FQL&gt;&lt;FQL&gt;&lt;Q&gt;NYGOLD-FDS^FG_PRICE(43893)&lt;/Q&gt;&lt;R&gt;1&lt;/R&gt;&lt;C&gt;1&lt;/C&gt;&lt;D xsi:type="xsd:double"&gt;1642.1&lt;/D&gt;&lt;/FQL&gt;&lt;FQL&gt;&lt;Q&gt;SLVR-FDS^FG_PRICE(43893)&lt;/Q&gt;&lt;R&gt;1&lt;/R&gt;&lt;C&gt;1&lt;/C&gt;&lt;D xsi:type="xsd:double"&gt;16.81&lt;/D&gt;&lt;/FQL&gt;&lt;FQL&gt;&lt;Q&gt;AUDUSD^FG_PRICE(43893)&lt;/Q&gt;&lt;R&gt;1&lt;/R&gt;&lt;C&gt;1&lt;/C&gt;&lt;D xsi:type="xsd:double"&gt;0.66214997&lt;/D&gt;&lt;/FQL&gt;&lt;FQL&gt;&lt;Q&gt;CA-FDS^FG_PRICE(43894)&lt;/Q&gt;&lt;R&gt;1&lt;/R&gt;&lt;C&gt;1&lt;/C&gt;&lt;D xsi:type="xsd:double"&gt;5694.5&lt;/D&gt;&lt;/FQL&gt;&lt;FQL&gt;&lt;Q&gt;ZS-FDS^FG_PRICE(43894)&lt;/Q&gt;&lt;R&gt;1&lt;/R&gt;&lt;C&gt;1&lt;/C&gt;&lt;D xsi:type="xsd:double"&gt;1964&lt;/D&gt;&lt;/FQL&gt;&lt;FQL&gt;&lt;Q&gt;PB-FDS^FG_PRICE(43894)&lt;/Q&gt;&lt;R&gt;1&lt;/R&gt;&lt;C&gt;1&lt;/C&gt;&lt;D xsi:type="xsd:double"&gt;1887&lt;/D&gt;&lt;/FQL&gt;&lt;FQL&gt;&lt;Q&gt;NYGOLD-FDS^FG_PRICE(43894)&lt;/Q&gt;&lt;R&gt;1&lt;/R&gt;&lt;C&gt;1&lt;/C&gt;&lt;D xsi:type="xsd:double"&gt;1641.1&lt;/D&gt;&lt;/FQL&gt;&lt;FQL&gt;&lt;Q&gt;SLVR-FDS^FG_PRICE(43894)&lt;/Q&gt;&lt;R&gt;1&lt;/R&gt;&lt;C&gt;1&lt;/C&gt;&lt;D xsi:type="xsd:double"&gt;17.25&lt;/D&gt;&lt;/FQL&gt;&lt;FQL&gt;&lt;Q&gt;AUDUSD^FG_PRICE(43894)&lt;/Q&gt;&lt;R&gt;1&lt;/R&gt;&lt;C&gt;1&lt;/C&gt;&lt;D xsi:type="xsd:double"&gt;0.66225&lt;/D&gt;&lt;/FQL&gt;&lt;FQL&gt;&lt;Q&gt;CA-FDS^FG_PRICE(43895)&lt;/Q&gt;&lt;R&gt;1&lt;/R&gt;&lt;C&gt;1&lt;/C&gt;&lt;D xsi:type="xsd:double"&gt;5667.5&lt;/D&gt;&lt;/FQL&gt;&lt;FQL&gt;&lt;Q&gt;ZS-FDS^FG_PRICE(43895)&lt;/Q&gt;&lt;R&gt;1&lt;/R&gt;&lt;C&gt;1&lt;/C&gt;&lt;D xsi:type="xsd:double"&gt;2002&lt;/D&gt;&lt;/FQL&gt;&lt;FQL&gt;&lt;Q&gt;PB-FDS^FG_PRICE(43895)&lt;/Q&gt;&lt;R&gt;1&lt;/R&gt;&lt;C&gt;1&lt;/C&gt;&lt;D xsi:type="xsd:double"&gt;1860&lt;/D&gt;&lt;/FQL&gt;&lt;FQL&gt;&lt;Q&gt;NYGOLD-FDS^FG_PRICE(43895)&lt;/Q&gt;&lt;R&gt;1&lt;/R&gt;&lt;C&gt;1&lt;/C&gt;&lt;D xsi:type="xsd:double"&gt;1666.4&lt;/D&gt;&lt;/FQL&gt;&lt;FQL&gt;&lt;Q&gt;SLVR-FDS^FG_PRICE(43895)&lt;/Q&gt;&lt;R&gt;1&lt;/R&gt;&lt;C&gt;1&lt;/C&gt;&lt;D xsi:type="xsd:double"&gt;17.2&lt;/D&gt;&lt;/FQL&gt;&lt;FQL&gt;&lt;Q&gt;AUDUSD^FG_PRICE(43895)&lt;/Q&gt;&lt;R&gt;1&lt;/R&gt;&lt;C&gt;1&lt;/C&gt;&lt;D xsi:type="xsd:double"&gt;0.6605&lt;/D&gt;&lt;/FQL&gt;&lt;FQL&gt;&lt;Q&gt;CA-FDS^FG_PRICE(43896)&lt;/Q&gt;&lt;R&gt;1&lt;/R&gt;&lt;C&gt;1&lt;/C&gt;&lt;D xsi:type="xsd:double"&gt;5624&lt;/D&gt;&lt;/FQL&gt;&lt;FQL&gt;&lt;Q&gt;ZS-FDS^FG_PRICE(43896)&lt;/Q&gt;&lt;R&gt;1&lt;/R&gt;&lt;C&gt;1&lt;/C&gt;&lt;D xsi:type="xsd:double"&gt;1978&lt;/D&gt;&lt;/FQL&gt;&lt;FQL&gt;&lt;Q&gt;PB-FDS^FG_PRICE(43896)&lt;/Q&gt;&lt;R&gt;1&lt;/R&gt;&lt;C&gt;1&lt;/C&gt;&lt;D xsi:type="xsd:double"&gt;1880&lt;/D&gt;&lt;/FQL&gt;&lt;FQL&gt;&lt;Q&gt;NYGOLD-FDS^FG_PRICE(43896)&lt;/Q&gt;&lt;R&gt;1&lt;/R&gt;&lt;C&gt;1&lt;/C&gt;&lt;D xsi:type="xsd:double"&gt;1670.8&lt;/D&gt;&lt;/FQL&gt;&lt;FQL&gt;&lt;Q&gt;SLVR-FDS^FG_PRICE(43896)&lt;/Q&gt;&lt;R&gt;1&lt;/R&gt;&lt;C&gt;1&lt;/C&gt;&lt;D xsi:type="xsd:double"&gt;17.48&lt;/D&gt;&lt;/FQL&gt;&lt;FQL&gt;&lt;Q&gt;AUDUSD^FG_PRICE(43896)&lt;/Q&gt;&lt;R&gt;1&lt;/R&gt;&lt;C&gt;1&lt;/C&gt;&lt;D xsi:type="xsd:double"&gt;0.66295&lt;/D&gt;&lt;/FQL&gt;&lt;FQL&gt;&lt;Q&gt;CA-FDS^FG_PRICE(43899)&lt;/Q&gt;&lt;R&gt;1&lt;/R&gt;&lt;C&gt;1&lt;/C&gt;&lt;D xsi:type="xsd:double"&gt;5483&lt;/D&gt;&lt;/FQL&gt;&lt;FQL&gt;&lt;Q&gt;ZS-FDS^FG_PRICE(43899)&lt;/Q&gt;&lt;R&gt;1&lt;/R&gt;&lt;C&gt;1&lt;/C&gt;&lt;D xsi:type="xsd:double"&gt;1925.5&lt;/D&gt;&lt;/FQL&gt;&lt;FQL&gt;&lt;Q&gt;PB-FDS^FG_PRICE(43899)&lt;/Q&gt;&lt;R&gt;1&lt;/R&gt;&lt;C&gt;1&lt;/C&gt;&lt;D xsi:type="xsd:double"&gt;1849.5&lt;/D&gt;&lt;/FQL&gt;&lt;FQL&gt;&lt;Q&gt;NYGOLD-FDS^FG_PRICE(43899)&lt;/Q&gt;&lt;R&gt;1&lt;/R&gt;&lt;C&gt;1&lt;/C&gt;&lt;D xsi:type="xsd:double"&gt;1674.5&lt;/D&gt;&lt;/FQL&gt;&lt;FQL&gt;&lt;Q&gt;SLVR-FDS^FG_PRICE(43899)&lt;/Q&gt;&lt;R&gt;1&lt;/R&gt;&lt;C&gt;1&lt;/C&gt;&lt;D xsi:type="xsd:double"&gt;16.885&lt;/D&gt;&lt;/FQL&gt;&lt;FQL&gt;&lt;Q&gt;AUDUSD^FG_PRICE(43899)&lt;/Q&gt;&lt;R&gt;1&lt;/R&gt;&lt;C&gt;1&lt;/C&gt;&lt;D xsi:type="xsd:double"&gt;0.66565&lt;/D&gt;&lt;/FQL&gt;&lt;FQL&gt;&lt;Q&gt;CA-FDS^FG_PRICE(43900)&lt;/Q&gt;&lt;R&gt;1&lt;/R&gt;&lt;C&gt;1&lt;/C&gt;&lt;D xsi:type="xsd:double"&gt;5598&lt;/D&gt;&lt;/FQL&gt;&lt;FQL&gt;&lt;Q&gt;ZS-FDS^FG_PRICE(43900)&lt;/Q&gt;&lt;R&gt;1&lt;/R&gt;&lt;C&gt;1&lt;/C&gt;&lt;D xsi:type="xsd:double"&gt;2000&lt;/D&gt;&lt;/FQL&gt;&lt;FQL&gt;&lt;Q&gt;PB-FDS^FG_PRICE(43900)&lt;/Q&gt;&lt;R&gt;1&lt;/R&gt;&lt;C&gt;1&lt;/C&gt;&lt;D xsi:type="xsd:double"&gt;1859.5&lt;/D&gt;&lt;/FQL&gt;&lt;FQL&gt;&lt;Q&gt;NYGOLD-FDS^FG_PRICE(43900)&lt;/Q&gt;&lt;R&gt;1&lt;/R&gt;&lt;C&gt;1&lt;/C&gt;&lt;D xsi:type="xsd:double"&gt;1659.1&lt;/D&gt;&lt;/FQL&gt;&lt;FQL&gt;&lt;Q&gt;SLVR-FDS^FG_PRICE(43900)&lt;/Q&gt;&lt;R&gt;1&lt;/R&gt;&lt;C&gt;1&lt;/C&gt;&lt;D xsi:type="xsd:double"&gt;17.07&lt;/D&gt;&lt;/FQL&gt;&lt;FQL&gt;&lt;Q&gt;AUDUSD^FG_PRICE(43900)&lt;/Q&gt;&lt;R&gt;1&lt;/R&gt;&lt;C&gt;1&lt;/C&gt;&lt;D xsi:type="xsd:double"&gt;0.64775&lt;/D&gt;&lt;/FQL&gt;&lt;FQL&gt;&lt;Q&gt;CA-FDS^FG_PRICE(43901)&lt;/Q&gt;&lt;R&gt;1&lt;/R&gt;&lt;C&gt;1&lt;/C&gt;&lt;D xsi:type="xsd:double"&gt;5552&lt;/D&gt;&lt;/FQL&gt;&lt;FQL&gt;&lt;Q&gt;ZS-FDS^FG_PRICE(43901)&lt;/Q&gt;&lt;R&gt;1&lt;/R&gt;&lt;C&gt;1&lt;/C&gt;&lt;D xsi:type="xsd:double"&gt;1978.5&lt;/D&gt;&lt;/FQL&gt;&lt;FQL&gt;&lt;Q&gt;PB-FDS^FG_PRICE(43901)&lt;/Q&gt;&lt;R&gt;1&lt;/R&gt;&lt;C&gt;1&lt;/C&gt;&lt;D xsi:type="xsd:double"&gt;1813&lt;/D&gt;&lt;/FQL&gt;&lt;FQL&gt;&lt;Q&gt;NYGOLD-FDS^FG_PRICE(43901)&lt;/Q&gt;&lt;R&gt;1&lt;/R&gt;&lt;C&gt;1&lt;/C&gt;&lt;D xsi:type="xsd:double"&gt;1641.4&lt;/D&gt;&lt;/FQL&gt;&lt;FQL&gt;&lt;Q&gt;SLVR-FDS^FG_PRICE(43901)&lt;/Q&gt;&lt;R&gt;1&lt;/R&gt;&lt;C&gt;1&lt;/C&gt;&lt;D xsi:type="xsd:double"&gt;17.02&lt;/D&gt;&lt;/FQL&gt;&lt;FQL&gt;&lt;Q&gt;AUDUSD^FG_PRICE(43901)&lt;/Q&gt;&lt;R&gt;1&lt;/R&gt;&lt;C&gt;1&lt;/C&gt;&lt;D xsi:type="xsd:double"&gt;0.6509&lt;/D&gt;&lt;/FQL&gt;&lt;FQL&gt;&lt;Q&gt;CA-FDS^FG_PRICE(43902)&lt;/Q&gt;&lt;R&gt;1&lt;/R&gt;&lt;C&gt;1&lt;/C&gt;&lt;D xsi:type="xsd:double"&gt;5386.5&lt;/D&gt;&lt;/FQL&gt;&lt;FQL&gt;&lt;Q&gt;ZS-FDS^FG_PRICE(43902)&lt;/Q&gt;&lt;R&gt;1&lt;/R&gt;&lt;C&gt;1&lt;/C&gt;&lt;D xsi:type="xsd:double"&gt;1927&lt;/D&gt;&lt;/FQL&gt;&lt;FQL&gt;&lt;Q&gt;PB-FDS^FG_PRICE(43902)&lt;/Q&gt;&lt;R&gt;1&lt;/R&gt;&lt;C&gt;1&lt;/C&gt;&lt;D xsi:type="xsd:double"&gt;1749&lt;/D&gt;&lt;/FQL&gt;&lt;FQL&gt;&lt;Q&gt;NYGOLD-FDS^FG_PRICE(43902)&lt;/Q&gt;&lt;R&gt;1&lt;/R&gt;&lt;C&gt;1&lt;/C&gt;&lt;D xsi:type="xsd:double"&gt;1589.3&lt;/D&gt;&lt;/FQL&gt;&lt;FQL&gt;&lt;Q&gt;SLVR-FDS^FG_PRICE(43902)&lt;/Q&gt;&lt;R&gt;1&lt;/R&gt;&lt;C&gt;1&lt;/C&gt;&lt;D xsi:type="xsd:double"&gt;16.525&lt;/D&gt;&lt;/FQL&gt;&lt;FQL&gt;&lt;Q&gt;AUDUSD^FG_PRICE(43902)&lt;/Q&gt;&lt;R&gt;1&lt;/R&gt;&lt;C&gt;1&lt;/C&gt;&lt;D xsi:type="xsd:double"&gt;0.62795&lt;/D&gt;&lt;/FQL&gt;&lt;FQL&gt;&lt;Q&gt;CA-FDS^FG_PRICE(43903)&lt;/Q&gt;&lt;R&gt;1&lt;/R&gt;&lt;C&gt;1&lt;/C&gt;&lt;D xsi:type="xsd:double"&gt;5530.5&lt;/D&gt;&lt;/FQL&gt;&lt;FQL&gt;&lt;Q&gt;ZS-FDS^FG_PRICE(43903)&lt;/Q&gt;&lt;R&gt;1&lt;/R&gt;&lt;C&gt;1&lt;/C&gt;&lt;D xsi:type="xsd:double"&gt;1986.5&lt;/D&gt;&lt;/FQL&gt;&lt;FQL&gt;&lt;Q&gt;PB-FDS^FG_PRICE(43903)&lt;/Q&gt;&lt;R&gt;1&lt;/R&gt;&lt;C&gt;1&lt;/C&gt;&lt;D xsi:type="xsd:double"&gt;1781&lt;/D&gt;&lt;/FQL&gt;&lt;FQL&gt;&lt;Q&gt;NYGOLD-FDS^FG_PRICE(43903)&lt;/Q&gt;&lt;R&gt;1&lt;/R&gt;&lt;C&gt;1&lt;/C&gt;&lt;D xsi:type="xsd:double"&gt;1515.7&lt;/D&gt;&lt;/FQL&gt;&lt;FQL&gt;&lt;Q&gt;SLVR-FDS^FG_PRICE(43903)&lt;/Q&gt;&lt;R&gt;1&lt;/R&gt;&lt;C&gt;1&lt;/C&gt;&lt;D xsi:type="xsd:double"&gt;15.77&lt;/D&gt;&lt;/FQL&gt;&lt;FQL&gt;&lt;Q&gt;AUDUSD^FG_PRICE(43903)&lt;/Q&gt;&lt;R&gt;1&lt;/R&gt;&lt;C&gt;1&lt;/C&gt;&lt;D xsi:type="xsd:double"&gt;0.61535&lt;/D&gt;&lt;/FQL&gt;&lt;FQL&gt;&lt;Q&gt;CA-FDS^FG_PRICE(43906)&lt;/Q&gt;&lt;R&gt;1&lt;/R&gt;&lt;C&gt;1&lt;/C&gt;&lt;D xsi:type="xsd:double"&gt;5211&lt;/D&gt;&lt;/FQL&gt;&lt;FQL&gt;&lt;Q&gt;ZS-FDS^FG_PRICE(43906)&lt;/Q&gt;&lt;R&gt;1&lt;/R&gt;&lt;C&gt;1&lt;/C&gt;&lt;D xsi:type="xsd:double"&gt;1932&lt;/D&gt;&lt;/FQL&gt;&lt;FQL&gt;&lt;Q&gt;PB-FDS^FG_PRICE(43906)&lt;/Q&gt;&lt;R&gt;1&lt;/R&gt;&lt;C&gt;1&lt;/C&gt;&lt;D xsi:type="xsd:double"&gt;1685&lt;/D&gt;&lt;/FQL&gt;&lt;FQL&gt;&lt;Q&gt;NYGOLD-FDS^FG_PRICE(43906)&lt;/Q&gt;&lt;R&gt;1&lt;/R&gt;&lt;C&gt;1&lt;/C&gt;&lt;D xsi:type="xsd:double"&gt;1485.9&lt;/D&gt;&lt;/FQL&gt;&lt;FQL&gt;&lt;Q&gt;SLVR-FDS^FG_PRICE(43906)&lt;/Q&gt;&lt;R&gt;1&lt;/R&gt;&lt;C&gt;1&lt;/C&gt;&lt;D xsi:type="xsd:double"&gt;12.965&lt;/D&gt;&lt;/FQL&gt;&lt;FQL&gt;&lt;Q&gt;AUDUSD^FG_PRICE(43906)&lt;/Q&gt;&lt;R&gt;1&lt;/R&gt;&lt;C&gt;1&lt;/C&gt;&lt;D xsi:type="xsd:double"&gt;0.61325&lt;/D&gt;&lt;/FQL&gt;&lt;FQL&gt;&lt;Q&gt;CA-FDS^FG_PRICE(43907)&lt;/Q&gt;&lt;R&gt;1&lt;/R&gt;&lt;C&gt;1&lt;/C&gt;&lt;D xsi:type="xsd:double"&gt;5205&lt;/D&gt;&lt;/FQL&gt;&lt;FQL&gt;&lt;Q&gt;ZS-FDS^FG_PRICE(43907)&lt;/Q&gt;&lt;R&gt;1&lt;/R&gt;&lt;C&gt;1&lt;/C&gt;&lt;D xsi:type="xsd:double"&gt;1900&lt;/D&gt;&lt;/FQL&gt;&lt;FQL&gt;&lt;Q&gt;PB-FDS^FG_PRICE(43907)&lt;/Q&gt;&lt;R&gt;1&lt;/R&gt;&lt;C&gt;1&lt;/C&gt;&lt;D xsi:type="xsd:double"&gt;1693&lt;/D&gt;&lt;/FQL&gt;&lt;FQL&gt;&lt;Q&gt;NYGOLD-FDS^FG_PRICE(43907)&lt;/Q&gt;&lt;R&gt;1&lt;/R&gt;&lt;C&gt;1&lt;/C&gt;&lt;D xsi:type="xsd:double"&gt;1524.9&lt;/D&gt;&lt;/FQL&gt;&lt;FQL&gt;&lt;Q&gt;SLVR-FDS^FG_PRICE(43907)&lt;/Q&gt;&lt;R&gt;1&lt;/R&gt;&lt;C&gt;1&lt;/C&gt;&lt;D xsi:type="xsd:double"&gt;12.44&lt;/D&gt;&lt;/FQL&gt;&lt;FQL&gt;&lt;Q&gt;AUDUSD^FG_PRICE(43907)&lt;/Q&gt;&lt;R&gt;1&lt;/R&gt;&lt;C&gt;1&lt;/C&gt;&lt;D xsi:type="xsd:double"&gt;0.59755&lt;/D&gt;&lt;/FQL&gt;&lt;FQL&gt;&lt;Q&gt;CA-FDS^FG_PRICE(43908)&lt;/Q&gt;&lt;R&gt;1&lt;/R&gt;&lt;C&gt;1&lt;/C&gt;&lt;D xsi:type="xsd:double"&gt;4860.5&lt;/D&gt;&lt;/FQL&gt;&lt;FQL&gt;&lt;Q&gt;ZS-FDS^FG_PRICE(43908)&lt;/Q&gt;&lt;R&gt;1&lt;/R&gt;&lt;C&gt;1&lt;/C&gt;&lt;D xsi:type="xsd:double"&gt;1820&lt;/D&gt;&lt;/FQL&gt;&lt;FQL&gt;&lt;Q&gt;PB-FDS^FG_PRICE(43908)&lt;/Q&gt;&lt;R&gt;1&lt;/R&gt;&lt;C&gt;1&lt;/C&gt;&lt;D xsi:type="xsd:double"&gt;1616&lt;/D&gt;&lt;/FQL&gt;&lt;FQL&gt;&lt;Q&gt;NYGOLD-FDS^FG_PRICE(43908)&lt;/Q&gt;&lt;R&gt;1&lt;/R&gt;&lt;C&gt;1&lt;/C&gt;&lt;D xsi:type="xsd:double"&gt;1477.3&lt;/D&gt;&lt;/FQL&gt;&lt;FQL&gt;&lt;Q&gt;SLVR-FDS^FG_PRICE(43908)&lt;/Q&gt;&lt;R&gt;1&lt;/R&gt;&lt;C&gt;1&lt;/C&gt;&lt;D xsi:type="xsd:double"&gt;12.42&lt;/D&gt;&lt;/FQL&gt;&lt;FQL&gt;&lt;Q&gt;AUDUSD^FG_PRICE(43908)&lt;/Q&gt;&lt;R&gt;1&lt;/R&gt;&lt;C&gt;1&lt;/C&gt;&lt;D xsi:type="xsd:double"&gt;0.5821&lt;/D&gt;&lt;/FQL&gt;&lt;FQL&gt;&lt;Q&gt;CA-FDS^FG_PRICE(43909)&lt;/Q&gt;&lt;R&gt;1&lt;/R&gt;&lt;C&gt;1&lt;/C&gt;&lt;D xsi:type="xsd:double"&gt;4685&lt;/D&gt;&lt;/FQL&gt;&lt;FQL&gt;&lt;Q&gt;ZS-FDS^FG_PRICE(43909)&lt;/Q&gt;&lt;R&gt;1&lt;/R&gt;&lt;C&gt;1&lt;/C&gt;&lt;D xsi:type="xsd:double"&gt;1841&lt;/D&gt;&lt;/FQL&gt;&lt;FQL&gt;&lt;Q&gt;PB-FDS^FG_PRICE(43909)&lt;/Q&gt;&lt;R&gt;1&lt;/R&gt;&lt;C&gt;1&lt;/C&gt;&lt;D xsi:type="xsd:double"&gt;1661&lt;/D&gt;&lt;/FQL&gt;&lt;FQL&gt;&lt;Q&gt;NYGOLD-FDS^FG_PRICE(43909)&lt;/Q&gt;&lt;R&gt;1&lt;/R&gt;&lt;C&gt;1&lt;/C&gt;&lt;D xsi:type="xsd:double"&gt;1478.6&lt;/D&gt;&lt;/FQL&gt;&lt;FQL&gt;&lt;Q&gt;SLVR-FDS^FG_PRICE(43909)&lt;/Q&gt;&lt;R&gt;1&lt;/R&gt;&lt;C&gt;1&lt;/C&gt;&lt;D xsi:type="xsd:double"&gt;12.005&lt;/D&gt;&lt;/FQL&gt;&lt;FQL&gt;&lt;Q&gt;AUDUSD^FG_PRICE(43909)&lt;/Q&gt;&lt;R&gt;1&lt;/R&gt;&lt;C&gt;1&lt;/C&gt;&lt;D xsi:type="xsd:double"&gt;0.5864&lt;/D&gt;&lt;/FQL&gt;&lt;FQL&gt;&lt;Q&gt;CA-FDS^FG_PRICE(43910)&lt;/Q&gt;&lt;R&gt;1&lt;/R&gt;&lt;C&gt;1&lt;/C&gt;&lt;D xsi:type="xsd:double"&gt;4855&lt;/D&gt;&lt;/FQL&gt;&lt;FQL&gt;&lt;Q&gt;ZS-FDS^FG_PRICE(43910)&lt;/Q&gt;&lt;R&gt;1&lt;/R&gt;&lt;C&gt;1&lt;/C&gt;&lt;D xsi:type="xsd:double"&gt;1880&lt;/D&gt;&lt;/FQL&gt;&lt;FQL&gt;&lt;Q&gt;PB-FDS^FG_PRICE(43910)&lt;/Q&gt;&lt;R&gt;1&lt;/R&gt;&lt;C&gt;1&lt;/C&gt;&lt;D xsi:type="xsd:double"&gt;1673.5&lt;/D&gt;&lt;/FQL&gt;&lt;FQL&gt;&lt;Q&gt;NYGOLD-FDS^FG_PRICE(43910)&lt;/Q&gt;&lt;R&gt;1&lt;/R&gt;&lt;C&gt;1&lt;/C&gt;&lt;D xsi:type="xsd:double"&gt;1484&lt;/D&gt;&lt;/FQL&gt;&lt;FQL&gt;&lt;Q&gt;SLVR-FDS^FG_PRICE(43910)&lt;/Q&gt;&lt;R&gt;1&lt;/R&gt;&lt;C&gt;1&lt;/C&gt;&lt;D xsi:type="xsd:double"&gt;12.63&lt;/D&gt;&lt;/FQL&gt;&lt;FQL&gt;&lt;Q&gt;AUDUSD^FG_PRICE(43910)&lt;/Q&gt;&lt;R&gt;1&lt;/R&gt;&lt;C&gt;1&lt;/C&gt;&lt;D xsi:type="xsd:double"&gt;0.58445&lt;/D&gt;&lt;/FQL&gt;&lt;FQL&gt;&lt;Q&gt;CA-FDS^FG_PRICE(43913)&lt;/Q&gt;&lt;R&gt;1&lt;/R&gt;&lt;C&gt;1&lt;/C&gt;&lt;D xsi:type="xsd:double"&gt;4617.5&lt;/D&gt;&lt;/FQL&gt;&lt;FQL&gt;&lt;Q&gt;ZS-FDS^FG_PRICE(43913)&lt;/Q&gt;&lt;R&gt;1&lt;/R&gt;&lt;C&gt;1&lt;/C&gt;&lt;D xsi:type="xsd:double"&gt;1814&lt;/D&gt;&lt;/FQL&gt;&lt;FQL&gt;&lt;Q&gt;PB-FDS^FG_PRICE(43913)&lt;/Q&gt;&lt;R&gt;1&lt;/R&gt;&lt;C&gt;1&lt;/C&gt;&lt;D xsi:type="xsd:double"&gt;1608.5&lt;/D&gt;&lt;/FQL&gt;&lt;FQL&gt;&lt;Q&gt;NYGOLD-FDS^FG_PRICE(43913)&lt;/Q&gt;&lt;R&gt;1&lt;/R&gt;&lt;C&gt;1&lt;/C&gt;&lt;D xsi:type="xsd:double"&gt;1567&lt;/D&gt;&lt;/FQL&gt;&lt;FQL&gt;&lt;Q&gt;SLVR-FDS^FG_PRICE(43913)&lt;/Q&gt;&lt;R&gt;1&lt;/R&gt;&lt;C&gt;1&lt;/C&gt;&lt;D xsi:type="xsd:double"&gt;12.51&lt;/D&gt;&lt;/FQL&gt;&lt;FQL&gt;&lt;Q&gt;AUDUSD^FG_PRICE(43913)&lt;/Q&gt;&lt;R&gt;1&lt;/R&gt;&lt;C&gt;1&lt;/C&gt;&lt;D xsi:type="xsd:double"&gt;0.57555&lt;/D&gt;&lt;/FQL&gt;&lt;FQL&gt;&lt;Q&gt;CA-FDS^FG_PRICE(43914)&lt;/Q&gt;&lt;R&gt;1&lt;/R&gt;&lt;C&gt;1&lt;/C&gt;&lt;D xsi:type="xsd:double"&gt;4789.5&lt;/D&gt;&lt;/FQL&gt;&lt;FQL&gt;&lt;Q&gt;ZS-FDS^FG_PRICE(43914)&lt;/Q&gt;&lt;R&gt;1&lt;/R&gt;&lt;C&gt;1&lt;/C&gt;&lt;D xsi:type="xsd:double"&gt;1822&lt;/D&gt;&lt;/FQL&gt;&lt;FQL&gt;&lt;Q&gt;PB-FDS^FG_PRICE(43914)&lt;/Q&gt;&lt;R&gt;1&lt;/R&gt;&lt;C&gt;1&lt;/C&gt;&lt;D xsi:type="xsd:double"&gt;1617&lt;/D&gt;&lt;/FQL&gt;&lt;FQL&gt;&lt;Q&gt;NYGOLD-FDS^FG_PRICE(43914)&lt;/Q&gt;&lt;R&gt;1&lt;/R&gt;&lt;C&gt;1&lt;/C&gt;&lt;D xsi:type="xsd:double"&gt;1660.2&lt;/D&gt;&lt;/FQL&gt;&lt;FQL&gt;&lt;Q&gt;SLVR-FDS^FG_PRICE(43914)&lt;/Q&gt;&lt;R&gt;1&lt;/R&gt;&lt;C&gt;1&lt;/C&gt;&lt;D xsi:type="xsd:double"&gt;13.625&lt;/D&gt;&lt;/FQL&gt;&lt;FQL&gt;&lt;Q&gt;AUDUSD^FG_PRICE(43914)&lt;/Q&gt;&lt;R&gt;1&lt;/R&gt;&lt;C&gt;1&lt;/C&gt;&lt;D xsi:type="xsd:double"&gt;0.5927&lt;/D&gt;&lt;/FQL&gt;&lt;FQL&gt;&lt;Q&gt;CA-FDS^FG_PRICE(43915)&lt;/Q&gt;&lt;R&gt;1&lt;/R&gt;&lt;C&gt;1&lt;/C&gt;&lt;D xsi:type="xsd:double"&gt;4754&lt;/D&gt;&lt;/FQL&gt;&lt;FQL&gt;&lt;Q&gt;ZS-FDS^FG_PRICE(43915)&lt;/Q&gt;&lt;R&gt;1&lt;/R&gt;&lt;C&gt;1&lt;/C&gt;&lt;D xsi:type="xsd:double"&gt;1773.5&lt;/D&gt;&lt;/FQL&gt;&lt;FQL&gt;&lt;Q&gt;PB-FDS^FG_PRICE(43915)&lt;/Q&gt;&lt;R&gt;1&lt;/R&gt;&lt;C&gt;1&lt;/C&gt;&lt;D xsi:type="xsd:double"&gt;1589&lt;/D&gt;&lt;/FQL&gt;&lt;FQL&gt;&lt;Q&gt;NYGOLD-FDS^FG_PRICE(43915)&lt;/Q&gt;&lt;R&gt;1&lt;/R&gt;&lt;C&gt;1&lt;/C&gt;&lt;D xsi:type="xsd:double"&gt;1632.3&lt;/D&gt;&lt;/FQL&gt;&lt;FQL&gt;&lt;Q&gt;SLVR-FDS^FG_PRICE(43915)&lt;/Q&gt;&lt;R&gt;1&lt;/R&gt;&lt;C&gt;1&lt;/C&gt;&lt;D xsi:type="xsd:double"&gt;13.965&lt;/D&gt;&lt;/FQL&gt;&lt;FQL&gt;&lt;Q&gt;AUDUSD^FG_PRICE(43915)&lt;/Q&gt;&lt;R&gt;1&lt;/R&gt;&lt;C&gt;1&lt;/C&gt;&lt;D xsi:type="xsd:double"&gt;0.59565&lt;/D&gt;&lt;/FQL&gt;&lt;FQL&gt;&lt;Q&gt;CA-FDS^FG_PRICE(43916)&lt;/Q&gt;&lt;R&gt;1&lt;/R&gt;&lt;C&gt;1&lt;/C&gt;&lt;D xsi:type="xsd:double"&gt;4775.5&lt;/D&gt;&lt;/FQL&gt;&lt;FQL&gt;&lt;Q&gt;ZS-FDS^FG_PRICE(43916)&lt;/Q&gt;&lt;R&gt;1&lt;/R&gt;&lt;C&gt;1&lt;/C&gt;&lt;D xsi:type="xsd:double"&gt;1831.5&lt;/D&gt;&lt;/FQL&gt;&lt;FQL&gt;&lt;Q&gt;PB-FDS^FG_PRICE(43916)&lt;/Q&gt;&lt;R&gt;1&lt;/R&gt;&lt;C&gt;1&lt;/C&gt;&lt;D xsi:type="xsd:double"&gt;1659&lt;/D&gt;&lt;/FQL&gt;&lt;FQL&gt;&lt;Q&gt;NYGOLD-FDS^FG_PRICE(43916)&lt;/Q&gt;&lt;R&gt;1&lt;/R&gt;&lt;C&gt;1&lt;/C&gt;&lt;D xsi:type="xsd:double"&gt;1650.1&lt;/D&gt;&lt;/FQL&gt;&lt;FQL&gt;&lt;Q&gt;SLVR-FDS^FG_PRICE(43916)&lt;/Q&gt;&lt;R&gt;1&lt;/R&gt;&lt;C&gt;1&lt;/C&gt;&lt;D xsi:type="xsd:double"&gt;14.415&lt;/D&gt;&lt;/FQL&gt;&lt;FQL&gt;&lt;Q&gt;AUDUSD^FG_PRICE(43916)&lt;/Q&gt;&lt;R&gt;1&lt;/R&gt;&lt;C&gt;1&lt;/C&gt;&lt;D xsi:type="xsd:double"&gt;0.60455&lt;/D&gt;&lt;/FQL&gt;&lt;FQL&gt;&lt;Q&gt;CA-FDS^FG_PRICE(43917)&lt;/Q&gt;&lt;R&gt;1&lt;/R&gt;&lt;C&gt;1&lt;/C&gt;&lt;D xsi:type="xsd:double"&gt;4774&lt;/D&gt;&lt;/FQL&gt;&lt;FQL&gt;&lt;Q&gt;ZS-FDS^FG_PRICE(43917)&lt;/Q&gt;&lt;R&gt;1&lt;/R&gt;&lt;C&gt;1&lt;/C&gt;&lt;D xsi:type="xsd:double"&gt;1848.5&lt;/D&gt;&lt;/FQL&gt;&lt;FQL&gt;&lt;Q&gt;PB-FDS^FG_PRICE(43917)&lt;/Q&gt;&lt;R&gt;1&lt;/R&gt;&lt;C&gt;1&lt;/C&gt;&lt;D xsi:type="xsd:double"&gt;1690&lt;/D&gt;&lt;/FQL&gt;&lt;FQL&gt;&lt;Q&gt;NYGOLD-FDS^FG_PRICE(43917)&lt;/Q&gt;&lt;R&gt;1&lt;/R&gt;&lt;C&gt;1&lt;/C&gt;&lt;D xsi:type="xsd:double"&gt;1623.9&lt;/D&gt;&lt;/FQL&gt;&lt;FQL&gt;&lt;Q&gt;SLVR-FDS^FG_PRICE(43917)&lt;/Q&gt;&lt;R&gt;1&lt;/R&gt;&lt;C&gt;1&lt;/C&gt;&lt;D xsi:type="xsd:double"&gt;14.315&lt;/D&gt;&lt;/FQL&gt;&lt;FQL&gt;&lt;Q&gt;AUDUSD^FG_PRICE(43917)&lt;/Q&gt;&lt;R&gt;1&lt;/R&gt;&lt;C&gt;1&lt;/C&gt;&lt;D xsi:type="xsd:double"&gt;0.6127&lt;/D&gt;&lt;/FQL&gt;&lt;FQL&gt;&lt;Q&gt;CA-FDS^FG_PRICE(43920)&lt;/Q&gt;&lt;R&gt;1&lt;/R&gt;&lt;C&gt;1&lt;/C&gt;&lt;D xsi:type="xsd:double"&gt;4763&lt;/D&gt;&lt;/FQL&gt;&lt;FQL&gt;&lt;Q&gt;ZS-FDS^FG_PRICE(43920)&lt;/Q&gt;&lt;R&gt;1&lt;/R&gt;&lt;C&gt;1&lt;/C&gt;&lt;D xsi:type="xsd:double"&gt;1837&lt;/D&gt;&lt;/FQL&gt;&lt;FQL&gt;&lt;Q&gt;PB-FDS^FG_PRICE(43920)&lt;/Q&gt;&lt;R&gt;1&lt;/R&gt;&lt;C&gt;1&lt;/C&gt;&lt;D xsi:type="xsd:double"&gt;1694&lt;/D&gt;&lt;/FQL&gt;&lt;FQL&gt;&lt;Q&gt;NYGOLD-FDS^FG_PRICE(43920)&lt;/Q&gt;&lt;R&gt;1&lt;/R&gt;&lt;C&gt;1&lt;/C&gt;&lt;D xsi:type="xsd:double"&gt;1622&lt;/D&gt;&lt;/FQL&gt;&lt;FQL&gt;&lt;Q&gt;SLVR-FDS^FG_PRICE(43920)&lt;/Q&gt;&lt;R&gt;1&lt;/R&gt;&lt;C&gt;1&lt;/C&gt;&lt;D xsi:type="xsd:double"&gt;14.055&lt;/D&gt;&lt;/FQL&gt;&lt;FQL&gt;&lt;Q&gt;AUDUSD^FG_PRICE(43920)&lt;/Q&gt;&lt;R&gt;1&lt;/R&gt;&lt;C&gt;1&lt;/C&gt;&lt;D xsi:type="xsd:double"&gt;0.6155&lt;/D&gt;&lt;/FQL&gt;&lt;FQL&gt;&lt;Q&gt;CA-FDS^FG_PRICE(43921)&lt;/Q&gt;&lt;R&gt;1&lt;/R&gt;&lt;C&gt;1&lt;/C&gt;&lt;D xsi:type="xsd:double"&gt;4797&lt;/D&gt;&lt;/FQL&gt;&lt;FQL&gt;&lt;Q&gt;ZS-FDS^FG_PRICE(43921)&lt;/Q&gt;&lt;R&gt;1&lt;/R&gt;&lt;C&gt;1&lt;/C&gt;&lt;D xsi:type="xsd:double"&gt;1867.5&lt;/D&gt;&lt;/FQL&gt;&lt;FQL&gt;&lt;Q&gt;PB-FDS^FG_PRICE(43921)&lt;/Q&gt;&lt;R&gt;1&lt;/R&gt;&lt;C&gt;1&lt;/C&gt;&lt;D xsi:type="xsd:double"&gt;1712&lt;/D&gt;&lt;/FQL&gt;&lt;FQL&gt;&lt;Q&gt;NYGOLD-FDS^FG_PRICE(43921)&lt;/Q&gt;&lt;R&gt;1&lt;/R&gt;&lt;C&gt;1&lt;/C&gt;&lt;D xsi:type="xsd:double"&gt;1583.4&lt;/D&gt;&lt;/FQL&gt;&lt;FQL&gt;&lt;Q&gt;SLVR-FDS^FG_PRICE(43921)&lt;/Q&gt;&lt;R&gt;1&lt;/R&gt;&lt;C&gt;1&lt;/C&gt;&lt;D xsi:type="xsd:double"&gt;13.93&lt;/D&gt;&lt;/FQL&gt;&lt;FQL&gt;&lt;Q&gt;AUDUSD^FG_PRICE(43921)&lt;/Q&gt;&lt;R&gt;1&lt;/R&gt;&lt;C&gt;1&lt;/C&gt;&lt;D xsi:type="xsd:double"&gt;0.61205&lt;/D&gt;&lt;/FQL&gt;&lt;FQL&gt;&lt;Q&gt;CA-FDS^FG_PRICE(43922)&lt;/Q&gt;&lt;R&gt;1&lt;/R&gt;&lt;C&gt;1&lt;/C&gt;&lt;D xsi:type="xsd:double"&gt;4772&lt;/D&gt;&lt;/FQL&gt;&lt;FQL&gt;&lt;Q&gt;ZS-FDS^FG_PRICE(43922)&lt;/Q&gt;&lt;R&gt;1&lt;/R&gt;&lt;C&gt;1&lt;/C&gt;&lt;D xsi:type="xsd:double"&gt;1843&lt;/D&gt;&lt;/FQL&gt;&lt;FQL&gt;&lt;Q&gt;PB-FDS^FG_PRICE(43922)&lt;/Q&gt;&lt;R&gt;1&lt;/R&gt;&lt;C&gt;1&lt;/C&gt;&lt;D xsi:type="xsd:double"&gt;1692.5&lt;/D&gt;&lt;/FQL&gt;&lt;FQL&gt;&lt;Q&gt;NYGOLD-FDS^FG_PRICE(43922)&lt;/Q&gt;&lt;R&gt;1&lt;/R&gt;&lt;C&gt;1&lt;/C&gt;&lt;D xsi:type="xsd:double"&gt;1578.2&lt;/D&gt;&lt;/FQL&gt;&lt;FQL&gt;&lt;Q&gt;SLVR-FDS^FG_PRICE(43922)&lt;/Q&gt;&lt;R&gt;1&lt;/R&gt;&lt;C&gt;1&lt;/C&gt;&lt;D xsi:type="xsd:double"&gt;14.015&lt;/D&gt;&lt;/FQL&gt;&lt;FQL&gt;&lt;Q&gt;AUDUSD^FG_PRICE(43922)&lt;/Q&gt;&lt;R&gt;1&lt;/R&gt;&lt;C&gt;1&lt;/C&gt;&lt;D xsi:type="xsd:double"&gt;0.61225&lt;/D&gt;&lt;/FQL&gt;&lt;FQL&gt;&lt;Q&gt;CA-FDS^FG_PRICE(43923)&lt;/Q&gt;&lt;R&gt;1&lt;/R&gt;&lt;C&gt;1&lt;/C&gt;&lt;D xsi:type="xsd:double"&gt;4821.5&lt;/D&gt;&lt;/FQL&gt;&lt;FQL&gt;&lt;Q&gt;ZS-FDS^FG_PRICE(43923)&lt;/Q&gt;&lt;R&gt;1&lt;/R&gt;&lt;C&gt;1&lt;/C&gt;&lt;D xsi:type="xsd:double"&gt;1845&lt;/D&gt;&lt;/FQL&gt;&lt;FQL&gt;&lt;Q&gt;PB-FDS^FG_PRICE(43923)&lt;/Q&gt;&lt;R&gt;1&lt;/R&gt;&lt;C&gt;1&lt;/C&gt;&lt;D xsi:type="xsd:double"&gt;1684.5&lt;/D&gt;&lt;/FQL&gt;&lt;FQL&gt;&lt;Q&gt;NYGOLD-FDS^FG_PRICE(43923)&lt;/Q&gt;&lt;R&gt;1&lt;/R&gt;&lt;C&gt;1&lt;/C&gt;&lt;D xsi:type="xsd:double"&gt;1625.7&lt;/D&gt;&lt;/FQL&gt;&lt;FQL&gt;&lt;Q&gt;SLVR-FDS^FG_PRICE(43923)&lt;/Q&gt;&lt;R&gt;1&lt;/R&gt;&lt;C&gt;1&lt;/C&gt;&lt;D xsi:type="xsd:double"&gt;14.175&lt;/D&gt;&lt;/FQL&gt;&lt;FQL&gt;&lt;Q&gt;AUDUSD^FG_PRICE(43923)&lt;/Q&gt;&lt;R&gt;1&lt;/R&gt;&lt;C&gt;1&lt;/C&gt;&lt;D xsi:type="xsd:double"&gt;0.6045&lt;/D&gt;&lt;/FQL&gt;&lt;FQL&gt;&lt;Q&gt;CA-FDS^FG_PRICE(43924)&lt;/Q&gt;&lt;R&gt;1&lt;/R&gt;&lt;C&gt;1&lt;/C&gt;&lt;D xsi:type="xsd:double"&gt;4863.5&lt;/D&gt;&lt;/FQL&gt;&lt;FQL&gt;&lt;Q&gt;ZS-FDS^FG_PRICE(43924)&lt;/Q&gt;&lt;R&gt;1&lt;/R&gt;&lt;C&gt;1&lt;/C&gt;&lt;D xsi:type="xsd:double"&gt;1862&lt;/D&gt;&lt;/FQL&gt;&lt;FQL&gt;&lt;Q&gt;PB-FDS^FG_PRICE(43924)&lt;/Q&gt;&lt;R&gt;1&lt;/R&gt;&lt;C&gt;1&lt;/C&gt;&lt;D xsi:type="xsd:double"&gt;1661&lt;/D&gt;&lt;/FQL&gt;&lt;FQL&gt;&lt;Q&gt;NYGOLD-FDS^FG_PRICE(43924)&lt;/Q&gt;&lt;R&gt;1&lt;/R&gt;&lt;C&gt;1&lt;/C&gt;&lt;D xsi:type="xsd:double"&gt;1633.7&lt;/D&gt;&lt;/FQL&gt;&lt;FQL&gt;&lt;Q&gt;SLVR-FDS^FG_PRICE(43924)&lt;/Q&gt;&lt;R&gt;1&lt;/R&gt;&lt;C&gt;1&lt;/C&gt;&lt;D xsi:type="xsd:double"&gt;14.39&lt;/D&gt;&lt;/FQL&gt;&lt;FQL&gt;&lt;Q&gt;AUDUSD^FG_PRICE(43924)&lt;/Q&gt;&lt;R&gt;1&lt;/R&gt;&lt;C&gt;1&lt;/C&gt;&lt;D xsi:type="xsd:double"&gt;0.6012&lt;/D&gt;&lt;/FQL&gt;&lt;FQL&gt;&lt;Q&gt;CA-FDS^FG_PRICE(43927)&lt;/Q&gt;&lt;R&gt;1&lt;/R&gt;&lt;C&gt;1&lt;/C&gt;&lt;D xsi:type="xsd:double"&gt;4867&lt;/D&gt;&lt;/FQL&gt;&lt;FQL&gt;&lt;Q&gt;ZS-FDS^FG_PRICE(43927)&lt;/Q&gt;&lt;R&gt;1&lt;/R&gt;&lt;C&gt;1&lt;/C&gt;&lt;D xsi:type="xsd:double"&gt;1854.5&lt;/D&gt;&lt;/FQL&gt;&lt;FQL&gt;&lt;Q&gt;PB-FDS^FG_PRICE(43927)&lt;/Q&gt;&lt;R&gt;1&lt;/R&gt;&lt;C&gt;1&lt;/C&gt;&lt;D xsi:type="xsd:double"&gt;1629.5&lt;/D&gt;&lt;/FQL&gt;&lt;FQL&gt;&lt;Q&gt;NYGOLD-FDS^FG_PRICE(43927)&lt;/Q&gt;&lt;R&gt;1&lt;/R&gt;&lt;C&gt;1&lt;/C&gt;&lt;D xsi:type="xsd:double"&gt;1677&lt;/D&gt;&lt;/FQL&gt;&lt;FQL&gt;&lt;Q&gt;SLVR-FDS^FG_PRICE(43927)&lt;/Q&gt;&lt;R&gt;1&lt;/R&gt;&lt;C&gt;1&lt;/C&gt;&lt;D xsi:type="xsd:double"&gt;14.555&lt;/D&gt;&lt;/FQL&gt;&lt;FQL&gt;&lt;Q&gt;AUDUSD^FG_PRICE(43927)&lt;/Q&gt;&lt;R&gt;1&lt;/R&gt;&lt;C&gt;1&lt;/C&gt;&lt;D xsi:type="xsd:double"&gt;0.60785&lt;/D&gt;&lt;/FQL&gt;&lt;FQL&gt;&lt;Q&gt;CA-FDS^FG_PRICE(43928)&lt;/Q&gt;&lt;R&gt;1&lt;/R&gt;&lt;C&gt;1&lt;/C&gt;&lt;D xsi:type="xsd:double"&gt;5067.5&lt;/D&gt;&lt;/FQL&gt;&lt;FQL&gt;&lt;Q&gt;ZS-FDS^FG_PRICE(43928)&lt;/Q&gt;&lt;R&gt;1&lt;/R&gt;&lt;C&gt;1&lt;/C&gt;&lt;D xsi:type="xsd:double"&gt;1932&lt;/D&gt;&lt;/FQL&gt;&lt;FQL&gt;&lt;Q&gt;PB-FDS^FG_PRICE(43928)&lt;/Q&gt;&lt;R&gt;1&lt;/R&gt;&lt;C&gt;1&lt;/C&gt;&lt;D xsi:type="xsd:double"&gt;1692.5&lt;/D&gt;&lt;/FQL&gt;&lt;FQL&gt;&lt;Q&gt;NYGOLD-FDS^FG_PRICE(43928)&lt;/Q&gt;&lt;R&gt;1&lt;/R&gt;&lt;C&gt;1&lt;/C&gt;&lt;D xsi:type="xsd:double"&gt;1664.8&lt;/D&gt;&lt;/FQL&gt;&lt;FQL&gt;&lt;Q&gt;SLVR-FDS^FG_PRICE(43928)&lt;/Q&gt;&lt;R&gt;1&lt;/R&gt;&lt;C&gt;1&lt;/C&gt;&lt;D xsi:type="xsd:double"&gt;15.075&lt;/D&gt;&lt;/FQL&gt;&lt;FQL&gt;&lt;Q&gt;AUDUSD^FG_PRICE(43928)&lt;/Q&gt;&lt;R&gt;1&lt;/R&gt;&lt;C&gt;1&lt;/C&gt;&lt;D xsi:type="xsd:double"&gt;0.6179&lt;/D&gt;&lt;/FQL&gt;&lt;FQL&gt;&lt;Q&gt;CA-FDS^FG_PRICE(43929)&lt;/Q&gt;&lt;R&gt;1&lt;/R&gt;&lt;C&gt;1&lt;/C&gt;&lt;D xsi:type="xsd:double"&gt;4976&lt;/D&gt;&lt;/FQL&gt;&lt;FQL&gt;&lt;Q&gt;ZS-FDS^FG_PRICE(43929)&lt;/Q&gt;&lt;R&gt;1&lt;/R&gt;&lt;C&gt;1&lt;/C&gt;&lt;D xsi:type="xsd:double"&gt;1890&lt;/D&gt;&lt;/FQL&gt;&lt;FQL&gt;&lt;Q&gt;PB-FDS^FG_PRICE(43929)&lt;/Q&gt;&lt;R&gt;1&lt;/R&gt;&lt;C&gt;1&lt;/C&gt;&lt;D xsi:type="xsd:double"&gt;1698&lt;/D&gt;&lt;/FQL&gt;&lt;FQL&gt;&lt;Q&gt;NYGOLD-FDS^FG_PRICE(43929)&lt;/Q&gt;&lt;R&gt;1&lt;/R&gt;&lt;C&gt;1&lt;/C&gt;&lt;D xsi:type="xsd:double"&gt;1665.4&lt;/D&gt;&lt;/FQL&gt;&lt;FQL&gt;&lt;Q&gt;SLVR-FDS^FG_PRICE(43929)&lt;/Q&gt;&lt;R&gt;1&lt;/R&gt;&lt;C&gt;1&lt;/C&gt;&lt;D xsi:type="xsd:double"&gt;15.065&lt;/D&gt;&lt;/FQL&gt;&lt;FQL&gt;&lt;Q&gt;AUDUSD^FG_PRICE(43929)&lt;/Q&gt;&lt;R&gt;1&lt;/R&gt;&lt;C&gt;1&lt;/C&gt;&lt;D xsi:type="xsd:double"&gt;0.62105&lt;/D&gt;&lt;/FQL&gt;&lt;FQL&gt;&lt;Q&gt;CA-FDS^FG_PRICE(43930)&lt;/Q&gt;&lt;R&gt;1&lt;/R&gt;&lt;C&gt;1&lt;/C&gt;&lt;D xsi:type="xsd:double"&gt;4963.5&lt;/D&gt;&lt;/FQL&gt;&lt;FQL&gt;&lt;Q&gt;ZS-FDS^FG_PRICE(43930)&lt;/Q&gt;&lt;R&gt;1&lt;/R&gt;&lt;C&gt;1&lt;/C&gt;&lt;D xsi:type="xsd:double"&gt;1884&lt;/D&gt;&lt;/FQL&gt;&lt;FQL&gt;&lt;Q&gt;PB-FDS^FG_PRICE(43930)&lt;/Q&gt;&lt;R&gt;1&lt;/R&gt;&lt;C&gt;1&lt;/C&gt;&lt;D xsi:type="xsd:double"&gt;1684.5&lt;/D&gt;&lt;/FQL&gt;&lt;FQL&gt;&lt;Q&gt;NYGOLD-FDS^FG_PRICE(43930)&lt;/Q&gt;&lt;R&gt;1&lt;/R&gt;&lt;C&gt;1&lt;/C&gt;&lt;D xsi:type="xsd:double"&gt;1736.2&lt;/D&gt;&lt;/FQL&gt;&lt;FQL&gt;&lt;Q&gt;SLVR-FDS^FG_PRICE(43930)&lt;/Q&gt;&lt;R&gt;1&lt;/R&gt;&lt;C&gt;1&lt;/C&gt;&lt;D xsi:type="xsd:double"&gt;15.175&lt;/D&gt;&lt;/FQL&gt;&lt;FQL&gt;&lt;Q&gt;AUDUSD^FG_PRICE(43930)&lt;/Q&gt;&lt;R&gt;1&lt;/R&gt;&lt;C&gt;1&lt;/C&gt;&lt;D xsi:type="xsd:double"&gt;0.63085&lt;/D&gt;&lt;/FQL&gt;&lt;FQL&gt;&lt;Q&gt;CA-FDS^FG_PRICE(43931)&lt;/Q&gt;&lt;R&gt;1&lt;/R&gt;&lt;C&gt;1&lt;/C&gt;&lt;D xsi:type="xsd:double"&gt;4963.5&lt;/D&gt;&lt;/FQL&gt;&lt;FQL&gt;&lt;Q&gt;ZS-FDS^FG_PRICE(43931)&lt;/Q&gt;&lt;R&gt;1&lt;/R&gt;&lt;C&gt;1&lt;/C&gt;&lt;D xsi:type="xsd:double"&gt;1884&lt;/D&gt;&lt;/FQL&gt;&lt;FQL&gt;&lt;Q&gt;PB-FDS^FG_PRICE(43931)&lt;/Q&gt;&lt;R&gt;1&lt;/R&gt;&lt;C&gt;1&lt;/C&gt;&lt;D xsi:type="xsd:double"&gt;1684.5&lt;/D&gt;&lt;/FQL&gt;&lt;FQL&gt;&lt;Q&gt;NYGOLD-FDS^FG_PRICE(43931)&lt;/Q&gt;&lt;R&gt;1&lt;/R&gt;&lt;C&gt;1&lt;/C&gt;&lt;D xsi:type="xsd:double"&gt;1736.2&lt;/D&gt;&lt;/FQL&gt;&lt;FQL&gt;&lt;Q&gt;SLVR-FDS^FG_PRICE(43931)&lt;/Q&gt;&lt;R&gt;1&lt;/R&gt;&lt;C&gt;1&lt;/C&gt;&lt;D xsi:type="xsd:double"&gt;15.175&lt;/D&gt;&lt;/FQL&gt;&lt;FQL&gt;&lt;Q&gt;AUDUSD^FG_PRICE(43931)&lt;/Q&gt;&lt;R&gt;1&lt;/R&gt;&lt;C&gt;1&lt;/C&gt;&lt;D xsi:type="xsd:double"&gt;0.6308533&lt;/D&gt;&lt;/FQL&gt;&lt;FQL&gt;&lt;Q&gt;CA-FDS^FG_PRICE(43934)&lt;/Q&gt;&lt;R&gt;1&lt;/R&gt;&lt;C&gt;1&lt;/C&gt;&lt;D xsi:type="xsd:double"&gt;4963.5&lt;/D&gt;&lt;/FQL&gt;&lt;FQL&gt;&lt;Q&gt;ZS-FDS^FG_PRICE(43934)&lt;/Q&gt;&lt;R&gt;1&lt;/R&gt;&lt;C&gt;1&lt;/C&gt;&lt;D xsi:type="xsd:double"&gt;1884&lt;/D&gt;&lt;/FQL&gt;&lt;FQL&gt;&lt;Q&gt;PB-FDS^FG_PRICE(43934)&lt;/Q&gt;&lt;R&gt;1&lt;/R&gt;&lt;C&gt;1&lt;/C&gt;&lt;D xsi:type="xsd:double"&gt;1684.5&lt;/D&gt;&lt;/FQL&gt;&lt;FQL&gt;&lt;Q&gt;NYGOLD-FDS^FG_PRICE(43934)&lt;/Q&gt;&lt;R&gt;1&lt;/R&gt;&lt;C&gt;1&lt;/C&gt;&lt;D xsi:type="xsd:double"&gt;1744.8&lt;/D&gt;&lt;/FQL&gt;&lt;FQL&gt;&lt;Q&gt;SLVR-FDS^FG_PRICE(43934)&lt;/Q&gt;&lt;R&gt;1&lt;/R&gt;&lt;C&gt;1&lt;/C&gt;&lt;D xsi:type="xsd:double"&gt;15.175&lt;/D&gt;&lt;/FQL&gt;&lt;FQL&gt;&lt;Q&gt;AUDUSD^FG_PRICE(43934)&lt;/Q&gt;&lt;R&gt;1&lt;/R&gt;&lt;C&gt;1&lt;/C&gt;&lt;D xsi:type="xsd:double"&gt;0.63734996&lt;/D&gt;&lt;/FQL&gt;&lt;FQL&gt;&lt;Q&gt;CA-FDS^FG_PRICE(43935)&lt;/Q&gt;&lt;R&gt;1&lt;/R&gt;&lt;C&gt;1&lt;/C&gt;&lt;D xsi:type="xsd:double"&gt;5119&lt;/D&gt;&lt;/FQL&gt;&lt;FQL&gt;&lt;Q&gt;ZS-FDS^FG_PRICE(43935)&lt;/Q&gt;&lt;R&gt;1&lt;/R&gt;&lt;C&gt;1&lt;/C&gt;&lt;D xsi:type="xsd:double"&gt;1906&lt;/D&gt;&lt;/FQL&gt;&lt;FQL&gt;&lt;Q&gt;PB-FDS^FG_PRICE(43935)&lt;/Q&gt;&lt;R&gt;1&lt;/R&gt;&lt;C&gt;1&lt;/C&gt;&lt;D xsi:type="xsd:double"&gt;1685&lt;/D&gt;&lt;/FQL&gt;&lt;FQL&gt;&lt;Q&gt;NYGOLD-FDS^FG_PRICE(43935)&lt;/Q&gt;&lt;R&gt;1&lt;/R&gt;&lt;C&gt;1&lt;/C&gt;&lt;D xsi:type="xsd:double"&gt;1756.7&lt;/D&gt;&lt;/FQL&gt;&lt;FQL&gt;&lt;Q&gt;SLVR-FDS^FG_PRICE(43935)&lt;/Q&gt;&lt;R&gt;1&lt;/R&gt;&lt;C&gt;1&lt;/C&gt;&lt;D xsi:type="xsd:double"&gt;15.51&lt;/D&gt;&lt;/FQL&gt;&lt;FQL&gt;&lt;Q&gt;AUDUSD^FG_PRICE(43935)&lt;/Q&gt;&lt;R&gt;1&lt;/R&gt;&lt;C&gt;1&lt;/C&gt;&lt;D xsi:type="xsd:double"&gt;0.64215004&lt;/D&gt;&lt;/FQL&gt;&lt;FQL&gt;&lt;Q&gt;CA-FDS^FG_PRICE(43936)&lt;/Q&gt;&lt;R&gt;1&lt;/R&gt;&lt;C&gt;</t>
        </r>
      </text>
    </comment>
    <comment ref="A11" authorId="0" shapeId="0" xr:uid="{00000000-0006-0000-0000-00000B000000}">
      <text>
        <r>
          <rPr>
            <b/>
            <sz val="9"/>
            <color indexed="81"/>
            <rFont val="Tahoma"/>
            <family val="2"/>
          </rPr>
          <t>1&lt;/C&gt;&lt;D xsi:type="xsd:double"&gt;5054.5&lt;/D&gt;&lt;/FQL&gt;&lt;FQL&gt;&lt;Q&gt;ZS-FDS^FG_PRICE(43936)&lt;/Q&gt;&lt;R&gt;1&lt;/R&gt;&lt;C&gt;1&lt;/C&gt;&lt;D xsi:type="xsd:double"&gt;1908.5&lt;/D&gt;&lt;/FQL&gt;&lt;FQL&gt;&lt;Q&gt;PB-FDS^FG_PRICE(43936)&lt;/Q&gt;&lt;R&gt;1&lt;/R&gt;&lt;C&gt;1&lt;/C&gt;&lt;D xsi:type="xsd:double"&gt;1664&lt;/D&gt;&lt;/FQL&gt;&lt;FQL&gt;&lt;Q&gt;NYGOLD-FDS^FG_PRICE(43936)&lt;/Q&gt;&lt;R&gt;1&lt;/R&gt;&lt;C&gt;1&lt;/C&gt;&lt;D xsi:type="xsd:double"&gt;1727.2&lt;/D&gt;&lt;/FQL&gt;&lt;FQL&gt;&lt;Q&gt;SLVR-FDS^FG_PRICE(43936)&lt;/Q&gt;&lt;R&gt;1&lt;/R&gt;&lt;C&gt;1&lt;/C&gt;&lt;D xsi:type="xsd:double"&gt;15.57&lt;/D&gt;&lt;/FQL&gt;&lt;FQL&gt;&lt;Q&gt;AUDUSD^FG_PRICE(43936)&lt;/Q&gt;&lt;R&gt;1&lt;/R&gt;&lt;C&gt;1&lt;/C&gt;&lt;D xsi:type="xsd:double"&gt;0.63315&lt;/D&gt;&lt;/FQL&gt;&lt;FQL&gt;&lt;Q&gt;CA-FDS^FG_PRICE(43937)&lt;/Q&gt;&lt;R&gt;1&lt;/R&gt;&lt;C&gt;1&lt;/C&gt;&lt;D xsi:type="xsd:double"&gt;5098.5&lt;/D&gt;&lt;/FQL&gt;&lt;FQL&gt;&lt;Q&gt;ZS-FDS^FG_PRICE(43937)&lt;/Q&gt;&lt;R&gt;1&lt;/R&gt;&lt;C&gt;1&lt;/C&gt;&lt;D xsi:type="xsd:double"&gt;1923.5&lt;/D&gt;&lt;/FQL&gt;&lt;FQL&gt;&lt;Q&gt;PB-FDS^FG_PRICE(43937)&lt;/Q&gt;&lt;R&gt;1&lt;/R&gt;&lt;C&gt;1&lt;/C&gt;&lt;D xsi:type="xsd:double"&gt;1675&lt;/D&gt;&lt;/FQL&gt;&lt;FQL&gt;&lt;Q&gt;NYGOLD-FDS^FG_PRICE(43937)&lt;/Q&gt;&lt;R&gt;1&lt;/R&gt;&lt;C&gt;1&lt;/C&gt;&lt;D xsi:type="xsd:double"&gt;1720.4&lt;/D&gt;&lt;/FQL&gt;&lt;FQL&gt;&lt;Q&gt;SLVR-FDS^FG_PRICE(43937)&lt;/Q&gt;&lt;R&gt;1&lt;/R&gt;&lt;C&gt;1&lt;/C&gt;&lt;D xsi:type="xsd:double"&gt;15.5&lt;/D&gt;&lt;/FQL&gt;&lt;FQL&gt;&lt;Q&gt;AUDUSD^FG_PRICE(43937)&lt;/Q&gt;&lt;R&gt;1&lt;/R&gt;&lt;C&gt;1&lt;/C&gt;&lt;D xsi:type="xsd:double"&gt;0.63105&lt;/D&gt;&lt;/FQL&gt;&lt;FQL&gt;&lt;Q&gt;CA-FDS^FG_PRICE(43938)&lt;/Q&gt;&lt;R&gt;1&lt;/R&gt;&lt;C&gt;1&lt;/C&gt;&lt;D xsi:type="xsd:double"&gt;5175.5&lt;/D&gt;&lt;/FQL&gt;&lt;FQL&gt;&lt;Q&gt;ZS-FDS^FG_PRICE(43938)&lt;/Q&gt;&lt;R&gt;1&lt;/R&gt;&lt;C&gt;1&lt;/C&gt;&lt;D xsi:type="xsd:double"&gt;1933.5&lt;/D&gt;&lt;/FQL&gt;&lt;FQL&gt;&lt;Q&gt;PB-FDS^FG_PRICE(43938)&lt;/Q&gt;&lt;R&gt;1&lt;/R&gt;&lt;C&gt;1&lt;/C&gt;&lt;D xsi:type="xsd:double"&gt;1651.5&lt;/D&gt;&lt;/FQL&gt;&lt;FQL&gt;&lt;Q&gt;NYGOLD-FDS^FG_PRICE(43938)&lt;/Q&gt;&lt;R&gt;1&lt;/R&gt;&lt;C&gt;1&lt;/C&gt;&lt;D xsi:type="xsd:double"&gt;1689.2&lt;/D&gt;&lt;/FQL&gt;&lt;FQL&gt;&lt;Q&gt;SLVR-FDS^FG_PRICE(43938)&lt;/Q&gt;&lt;R&gt;1&lt;/R&gt;&lt;C&gt;1&lt;/C&gt;&lt;D xsi:type="xsd:double"&gt;15.16&lt;/D&gt;&lt;/FQL&gt;&lt;FQL&gt;&lt;Q&gt;AUDUSD^FG_PRICE(43938)&lt;/Q&gt;&lt;R&gt;1&lt;/R&gt;&lt;C&gt;1&lt;/C&gt;&lt;D xsi:type="xsd:double"&gt;0.63615&lt;/D&gt;&lt;/FQL&gt;&lt;FQL&gt;&lt;Q&gt;CA-FDS^FG_PRICE(43941)&lt;/Q&gt;&lt;R&gt;1&lt;/R&gt;&lt;C&gt;1&lt;/C&gt;&lt;D xsi:type="xsd:double"&gt;5169.5&lt;/D&gt;&lt;/FQL&gt;&lt;FQL&gt;&lt;Q&gt;ZS-FDS^FG_PRICE(43941)&lt;/Q&gt;&lt;R&gt;1&lt;/R&gt;&lt;C&gt;1&lt;/C&gt;&lt;D xsi:type="xsd:double"&gt;1940.5&lt;/D&gt;&lt;/FQL&gt;&lt;FQL&gt;&lt;Q&gt;PB-FDS^FG_PRICE(43941)&lt;/Q&gt;&lt;R&gt;1&lt;/R&gt;&lt;C&gt;1&lt;/C&gt;&lt;D xsi:type="xsd:double"&gt;1650.5&lt;/D&gt;&lt;/FQL&gt;&lt;FQL&gt;&lt;Q&gt;NYGOLD-FDS^FG_PRICE(43941)&lt;/Q&gt;&lt;R&gt;1&lt;/R&gt;&lt;C&gt;1&lt;/C&gt;&lt;D xsi:type="xsd:double"&gt;1701.6&lt;/D&gt;&lt;/FQL&gt;&lt;FQL&gt;&lt;Q&gt;SLVR-FDS^FG_PRICE(43941)&lt;/Q&gt;&lt;R&gt;1&lt;/R&gt;&lt;C&gt;1&lt;/C&gt;&lt;D xsi:type="xsd:double"&gt;15.15&lt;/D&gt;&lt;/FQL&gt;&lt;FQL&gt;&lt;Q&gt;AUDUSD^FG_PRICE(43941)&lt;/Q&gt;&lt;R&gt;1&lt;/R&gt;&lt;C&gt;1&lt;/C&gt;&lt;D xsi:type="xsd:double"&gt;0.6389&lt;/D&gt;&lt;/FQL&gt;&lt;FQL&gt;&lt;Q&gt;CA-FDS^FG_PRICE(43942)&lt;/Q&gt;&lt;R&gt;1&lt;/R&gt;&lt;C&gt;1&lt;/C&gt;&lt;D xsi:type="xsd:double"&gt;4994.5&lt;/D&gt;&lt;/FQL&gt;&lt;FQL&gt;&lt;Q&gt;ZS-FDS^FG_PRICE(43942)&lt;/Q&gt;&lt;R&gt;1&lt;/R&gt;&lt;C&gt;1&lt;/C&gt;&lt;D xsi:type="xsd:double"&gt;1876&lt;/D&gt;&lt;/FQL&gt;&lt;FQL&gt;&lt;Q&gt;PB-FDS^FG_PRICE(43942)&lt;/Q&gt;&lt;R&gt;1&lt;/R&gt;&lt;C&gt;1&lt;/C&gt;&lt;D xsi:type="xsd:double"&gt;1632&lt;/D&gt;&lt;/FQL&gt;&lt;FQL&gt;&lt;Q&gt;NYGOLD-FDS^FG_PRICE(43942)&lt;/Q&gt;&lt;R&gt;1&lt;/R&gt;&lt;C&gt;1&lt;/C&gt;&lt;D xsi:type="xsd:double"&gt;1678.2&lt;/D&gt;&lt;/FQL&gt;&lt;FQL&gt;&lt;Q&gt;SLVR-FDS^FG_PRICE(43942)&lt;/Q&gt;&lt;R&gt;1&lt;/R&gt;&lt;C&gt;1&lt;/C&gt;&lt;D xsi:type="xsd:double"&gt;14.97&lt;/D&gt;&lt;/FQL&gt;&lt;FQL&gt;&lt;Q&gt;AUDUSD^FG_PRICE(43942)&lt;/Q&gt;&lt;R&gt;1&lt;/R&gt;&lt;C&gt;1&lt;/C&gt;&lt;D xsi:type="xsd:double"&gt;0.62935&lt;/D&gt;&lt;/FQL&gt;&lt;FQL&gt;&lt;Q&gt;CA-FDS^FG_PRICE(43943)&lt;/Q&gt;&lt;R&gt;1&lt;/R&gt;&lt;C&gt;1&lt;/C&gt;&lt;D xsi:type="xsd:double"&gt;5034&lt;/D&gt;&lt;/FQL&gt;&lt;FQL&gt;&lt;Q&gt;ZS-FDS^FG_PRICE(43943)&lt;/Q&gt;&lt;R&gt;1&lt;/R&gt;&lt;C&gt;1&lt;/C&gt;&lt;D xsi:type="xsd:double"&gt;1898&lt;/D&gt;&lt;/FQL&gt;&lt;FQL&gt;&lt;Q&gt;PB-FDS^FG_PRICE(43943)&lt;/Q&gt;&lt;R&gt;1&lt;/R&gt;&lt;C&gt;1&lt;/C&gt;&lt;D xsi:type="xsd:double"&gt;1640.5&lt;/D&gt;&lt;/FQL&gt;&lt;FQL&gt;&lt;Q&gt;NYGOLD-FDS^FG_PRICE(43943)&lt;/Q&gt;&lt;R&gt;1&lt;/R&gt;&lt;C&gt;1&lt;/C&gt;&lt;D xsi:type="xsd:double"&gt;1728.7&lt;/D&gt;&lt;/FQL&gt;&lt;FQL&gt;&lt;Q&gt;SLVR-FDS^FG_PRICE(43943)&lt;/Q&gt;&lt;R&gt;1&lt;/R&gt;&lt;C&gt;1&lt;/C&gt;&lt;D xsi:type="xsd:double"&gt;14.91&lt;/D&gt;&lt;/FQL&gt;&lt;FQL&gt;&lt;Q&gt;AUDUSD^FG_PRICE(43943)&lt;/Q&gt;&lt;R&gt;1&lt;/R&gt;&lt;C&gt;1&lt;/C&gt;&lt;D xsi:type="xsd:double"&gt;0.63130003&lt;/D&gt;&lt;/FQL&gt;&lt;FQL&gt;&lt;Q&gt;CA-FDS^FG_PRICE(43944)&lt;/Q&gt;&lt;R&gt;1&lt;/R&gt;&lt;C&gt;1&lt;/C&gt;&lt;D xsi:type="xsd:double"&gt;5120.5&lt;/D&gt;&lt;/FQL&gt;&lt;FQL&gt;&lt;Q&gt;ZS-FDS^FG_PRICE(43944)&lt;/Q&gt;&lt;R&gt;1&lt;/R&gt;&lt;C&gt;1&lt;/C&gt;&lt;D xsi:type="xsd:double"&gt;1855&lt;/D&gt;&lt;/FQL&gt;&lt;FQL&gt;&lt;Q&gt;PB-FDS^FG_PRICE(43944)&lt;/Q&gt;&lt;R&gt;1&lt;/R&gt;&lt;C&gt;1&lt;/C&gt;&lt;D xsi:type="xsd:double"&gt;1632.5&lt;/D&gt;&lt;/FQL&gt;&lt;FQL&gt;&lt;Q&gt;NYGOLD-FDS^FG_PRICE(43944)&lt;/Q&gt;&lt;R&gt;1&lt;/R&gt;&lt;C&gt;1&lt;/C&gt;&lt;D xsi:type="xsd:double"&gt;1733.3&lt;/D&gt;&lt;/FQL&gt;&lt;FQL&gt;&lt;Q&gt;SLVR-FDS^FG_PRICE(43944)&lt;/Q&gt;&lt;R&gt;1&lt;/R&gt;&lt;C&gt;1&lt;/C&gt;&lt;D xsi:type="xsd:double"&gt;15.305&lt;/D&gt;&lt;/FQL&gt;&lt;FQL&gt;&lt;Q&gt;AUDUSD^FG_PRICE(43944)&lt;/Q&gt;&lt;R&gt;1&lt;/R&gt;&lt;C&gt;1&lt;/C&gt;&lt;D xsi:type="xsd:double"&gt;0.6394&lt;/D&gt;&lt;/FQL&gt;&lt;FQL&gt;&lt;Q&gt;CA-FDS^FG_PRICE(43945)&lt;/Q&gt;&lt;R&gt;1&lt;/R&gt;&lt;C&gt;1&lt;/C&gt;&lt;D xsi:type="xsd:double"&gt;5118&lt;/D&gt;&lt;/FQL&gt;&lt;FQL&gt;&lt;Q&gt;ZS-FDS^FG_PRICE(43945)&lt;/Q&gt;&lt;R&gt;1&lt;/R&gt;&lt;C&gt;1&lt;/C&gt;&lt;D xsi:type="xsd:double"&gt;1864&lt;/D&gt;&lt;/FQL&gt;&lt;FQL&gt;&lt;Q&gt;PB-FDS^FG_PRICE(43945)&lt;/Q&gt;&lt;R&gt;1&lt;/R&gt;&lt;C&gt;1&lt;/C&gt;&lt;D xsi:type="xsd:double"&gt;1601&lt;/D&gt;&lt;/FQL&gt;&lt;FQL&gt;&lt;Q&gt;NYGOLD-FDS^FG_PRICE(43945)&lt;/Q&gt;&lt;R&gt;1&lt;/R&gt;&lt;C&gt;1&lt;/C&gt;&lt;D xsi:type="xsd:double"&gt;1723.5&lt;/D&gt;&lt;/FQL&gt;&lt;FQL&gt;&lt;Q&gt;SLVR-FDS^FG_PRICE(43945)&lt;/Q&gt;&lt;R&gt;1&lt;/R&gt;&lt;C&gt;1&lt;/C&gt;&lt;D xsi:type="xsd:double"&gt;15.315&lt;/D&gt;&lt;/FQL&gt;&lt;FQL&gt;&lt;Q&gt;AUDUSD^FG_PRICE(43945)&lt;/Q&gt;&lt;R&gt;1&lt;/R&gt;&lt;C&gt;1&lt;/C&gt;&lt;D xsi:type="xsd:double"&gt;0.6377&lt;/D&gt;&lt;/FQL&gt;&lt;FQL&gt;&lt;Q&gt;CA-FDS^FG_PRICE(43948)&lt;/Q&gt;&lt;R&gt;1&lt;/R&gt;&lt;C&gt;1&lt;/C&gt;&lt;D xsi:type="xsd:double"&gt;5165.5&lt;/D&gt;&lt;/FQL&gt;&lt;FQL&gt;&lt;Q&gt;ZS-FDS^FG_PRICE(43948)&lt;/Q&gt;&lt;R&gt;1&lt;/R&gt;&lt;C&gt;1&lt;/C&gt;&lt;D xsi:type="xsd:double"&gt;1891.5&lt;/D&gt;&lt;/FQL&gt;&lt;FQL&gt;&lt;Q&gt;PB-FDS^FG_PRICE(43948)&lt;/Q&gt;&lt;R&gt;1&lt;/R&gt;&lt;C&gt;1&lt;/C&gt;&lt;D xsi:type="xsd:double"&gt;1608&lt;/D&gt;&lt;/FQL&gt;&lt;FQL&gt;&lt;Q&gt;NYGOLD-FDS^FG_PRICE(43948)&lt;/Q&gt;&lt;R&gt;1&lt;/R&gt;&lt;C&gt;1&lt;/C&gt;&lt;D xsi:type="xsd:double"&gt;1711.9&lt;/D&gt;&lt;/FQL&gt;&lt;FQL&gt;&lt;Q&gt;SLVR-FDS^FG_PRICE(43948)&lt;/Q&gt;&lt;R&gt;1&lt;/R&gt;&lt;C&gt;1&lt;/C&gt;&lt;D xsi:type="xsd:double"&gt;15.205&lt;/D&gt;&lt;/FQL&gt;&lt;FQL&gt;&lt;Q&gt;AUDUSD^FG_PRICE(43948)&lt;/Q&gt;&lt;R&gt;1&lt;/R&gt;&lt;C&gt;1&lt;/C&gt;&lt;D xsi:type="xsd:double"&gt;0.64634997&lt;/D&gt;&lt;/FQL&gt;&lt;FQL&gt;&lt;Q&gt;CA-FDS^FG_PRICE(43949)&lt;/Q&gt;&lt;R&gt;1&lt;/R&gt;&lt;C&gt;1&lt;/C&gt;&lt;D xsi:type="xsd:double"&gt;5169.5&lt;/D&gt;&lt;/FQL&gt;&lt;FQL&gt;&lt;Q&gt;ZS-FDS^FG_PRICE(43949)&lt;/Q&gt;&lt;R&gt;1&lt;/R&gt;&lt;C&gt;1&lt;/C&gt;&lt;D xsi:type="xsd:double"&gt;1915&lt;/D&gt;&lt;/FQL&gt;&lt;FQL&gt;&lt;Q&gt;PB-FDS^FG_PRICE(43949)&lt;/Q&gt;&lt;R&gt;1&lt;/R&gt;&lt;C&gt;1&lt;/C&gt;&lt;D xsi:type="xsd:double"&gt;1623.5&lt;/D&gt;&lt;/FQL&gt;&lt;FQL&gt;&lt;Q&gt;NYGOLD-FDS^FG_PRICE(43949)&lt;/Q&gt;&lt;R&gt;1&lt;/R&gt;&lt;C&gt;1&lt;/C&gt;&lt;D xsi:type="xsd:double"&gt;1710.5&lt;/D&gt;&lt;/FQL&gt;&lt;FQL&gt;&lt;Q&gt;SLVR-FDS^FG_PRICE(43949)&lt;/Q&gt;&lt;R&gt;1&lt;/R&gt;&lt;C&gt;1&lt;/C&gt;&lt;D xsi:type="xsd:double"&gt;15.145&lt;/D&gt;&lt;/FQL&gt;&lt;FQL&gt;&lt;Q&gt;AUDUSD^FG_PRICE(43949)&lt;/Q&gt;&lt;R&gt;1&lt;/R&gt;&lt;C&gt;1&lt;/C&gt;&lt;D xsi:type="xsd:double"&gt;0.64875&lt;/D&gt;&lt;/FQL&gt;&lt;FQL&gt;&lt;Q&gt;CA-FDS^FG_PRICE(43950)&lt;/Q&gt;&lt;R&gt;1&lt;/R&gt;&lt;C&gt;1&lt;/C&gt;&lt;D xsi:type="xsd:double"&gt;5184&lt;/D&gt;&lt;/FQL&gt;&lt;FQL&gt;&lt;Q&gt;ZS-FDS^FG_PRICE(43950)&lt;/Q&gt;&lt;R&gt;1&lt;/R&gt;&lt;C&gt;1&lt;/C&gt;&lt;D xsi:type="xsd:double"&gt;1930&lt;/D&gt;&lt;/FQL&gt;&lt;FQL&gt;&lt;Q&gt;PB-FDS^FG_PRICE(43950)&lt;/Q&gt;&lt;R&gt;1&lt;/R&gt;&lt;C&gt;1&lt;/C&gt;&lt;D xsi:type="xsd:double"&gt;1614.5&lt;/D&gt;&lt;/FQL&gt;&lt;FQL&gt;&lt;Q&gt;NYGOLD-FDS^FG_PRICE(43950)&lt;/Q&gt;&lt;R&gt;1&lt;/R&gt;&lt;C&gt;1&lt;/C&gt;&lt;D xsi:type="xsd:double"&gt;1703.4&lt;/D&gt;&lt;/FQL&gt;&lt;FQL&gt;&lt;Q&gt;SLVR-FDS^FG_PRICE(43950)&lt;/Q&gt;&lt;R&gt;1&lt;/R&gt;&lt;C&gt;1&lt;/C&gt;&lt;D xsi:type="xsd:double"&gt;15.165&lt;/D&gt;&lt;/FQL&gt;&lt;FQL&gt;&lt;Q&gt;AUDUSD^FG_PRICE(43950)&lt;/Q&gt;&lt;R&gt;1&lt;/R&gt;&lt;C&gt;1&lt;/C&gt;&lt;D xsi:type="xsd:double"&gt;0.65355&lt;/D&gt;&lt;/FQL&gt;&lt;FQL&gt;&lt;Q&gt;CA-FDS^FG_PRICE(43951)&lt;/Q&gt;&lt;R&gt;1&lt;/R&gt;&lt;C&gt;1&lt;/C&gt;&lt;D xsi:type="xsd:double"&gt;5231&lt;/D&gt;&lt;/FQL&gt;&lt;FQL&gt;&lt;Q&gt;ZS-FDS^FG_PRICE(43951)&lt;/Q&gt;&lt;R&gt;1&lt;/R&gt;&lt;C&gt;1&lt;/C&gt;&lt;D xsi:type="xsd:double"&gt;1929.5&lt;/D&gt;&lt;/FQL&gt;&lt;FQL&gt;&lt;Q&gt;PB-FDS^FG_PRICE(43951)&lt;/Q&gt;&lt;R&gt;1&lt;/R&gt;&lt;C&gt;1&lt;/C&gt;&lt;D xsi:type="xsd:double"&gt;1610&lt;/D&gt;&lt;/FQL&gt;&lt;FQL&gt;&lt;Q&gt;NYGOLD-FDS^FG_PRICE(43951)&lt;/Q&gt;&lt;R&gt;1&lt;/R&gt;&lt;C&gt;1&lt;/C&gt;&lt;D xsi:type="xsd:double"&gt;1684.2&lt;/D&gt;&lt;/FQL&gt;&lt;FQL&gt;&lt;Q&gt;SLVR-FDS^FG_PRICE(43951)&lt;/Q&gt;&lt;R&gt;1&lt;/R&gt;&lt;C&gt;1&lt;/C&gt;&lt;D xsi:type="xsd:double"&gt;15.335&lt;/D&gt;&lt;/FQL&gt;&lt;FQL&gt;&lt;Q&gt;AUDUSD^FG_PRICE(43951)&lt;/Q&gt;&lt;R&gt;1&lt;/R&gt;&lt;C&gt;1&lt;/C&gt;&lt;D xsi:type="xsd:double"&gt;0.6547&lt;/D&gt;&lt;/FQL&gt;&lt;FQL&gt;&lt;Q&gt;CA-FDS^FG_PRICE(43952)&lt;/Q&gt;&lt;R&gt;1&lt;/R&gt;&lt;C&gt;1&lt;/C&gt;&lt;D xsi:type="xsd:double"&gt;5061&lt;/D&gt;&lt;/FQL&gt;&lt;FQL&gt;&lt;Q&gt;ZS-FDS^FG_PRICE(43952)&lt;/Q&gt;&lt;R&gt;1&lt;/R&gt;&lt;C&gt;1&lt;/C&gt;&lt;D xsi:type="xsd:double"&gt;1899&lt;/D&gt;&lt;/FQL&gt;&lt;FQL&gt;&lt;Q&gt;PB-FDS^FG_PRICE(43952)&lt;/Q&gt;&lt;R&gt;1&lt;/R&gt;&lt;C&gt;1&lt;/C&gt;&lt;D xsi:type="xsd:double"&gt;1583&lt;/D&gt;&lt;/FQL&gt;&lt;FQL&gt;&lt;Q&gt;NYGOLD-FDS^FG_PRICE(43952)&lt;/Q&gt;&lt;R&gt;1&lt;/R&gt;&lt;C&gt;1&lt;/C&gt;&lt;D xsi:type="xsd:double"&gt;1694.5&lt;/D&gt;&lt;/FQL&gt;&lt;FQL&gt;&lt;Q&gt;SLVR-FDS^FG_PRICE(43952)&lt;/Q&gt;&lt;R&gt;1&lt;/R&gt;&lt;C&gt;1&lt;/C&gt;&lt;D xsi:type="xsd:double"&gt;14.845&lt;/D&gt;&lt;/FQL&gt;&lt;FQL&gt;&lt;Q&gt;AUDUSD^FG_PRICE(43952)&lt;/Q&gt;&lt;R&gt;1&lt;/R&gt;&lt;C&gt;1&lt;/C&gt;&lt;D xsi:type="xsd:double"&gt;0.64485&lt;/D&gt;&lt;/FQL&gt;&lt;FQL&gt;&lt;Q&gt;CA-FDS^FG_PRICE(43955)&lt;/Q&gt;&lt;R&gt;1&lt;/R&gt;&lt;C&gt;1&lt;/C&gt;&lt;D xsi:type="xsd:double"&gt;5061&lt;/D&gt;&lt;/FQL&gt;&lt;FQL&gt;&lt;Q&gt;ZS-FDS^FG_PRICE(43955)&lt;/Q&gt;&lt;R&gt;1&lt;/R&gt;&lt;C&gt;1&lt;/C&gt;&lt;D xsi:type="xsd:double"&gt;1899&lt;/D&gt;&lt;/FQL&gt;&lt;FQL&gt;&lt;Q&gt;PB-FDS^FG_PRICE(43955)&lt;/Q&gt;&lt;R&gt;1&lt;/R&gt;&lt;C&gt;1&lt;/C&gt;&lt;D xsi:type="xsd:double"&gt;1583&lt;/D&gt;&lt;/FQL&gt;&lt;FQL&gt;&lt;Q&gt;NYGOLD-FDS^FG_PRICE(43955)&lt;/Q&gt;&lt;R&gt;1&lt;/R&gt;&lt;C&gt;1&lt;/C&gt;&lt;D xsi:type="xsd:double"&gt;1706.9&lt;/D&gt;&lt;/FQL&gt;&lt;FQL&gt;&lt;Q&gt;SLVR-FDS^FG_PRICE(43955)&lt;/Q&gt;&lt;R&gt;1&lt;/R&gt;&lt;C&gt;1&lt;/C&gt;&lt;D xsi:type="xsd:double"&gt;14.93&lt;/D&gt;&lt;/FQL&gt;&lt;FQL&gt;&lt;Q&gt;AUDUSD^FG_PRICE(43955)&lt;/Q&gt;&lt;R&gt;1&lt;/R&gt;&lt;C&gt;1&lt;/C&gt;&lt;D xsi:type="xsd:double"&gt;0.64135003&lt;/D&gt;&lt;/FQL&gt;&lt;FQL&gt;&lt;Q&gt;CA-FDS^FG_PRICE(43956)&lt;/Q&gt;&lt;R&gt;1&lt;/R&gt;&lt;C&gt;1&lt;/C&gt;&lt;D xsi:type="xsd:double"&gt;5111.5&lt;/D&gt;&lt;/FQL&gt;&lt;FQL&gt;&lt;Q&gt;ZS-FDS^FG_PRICE(43956)&lt;/Q&gt;&lt;R&gt;1&lt;/R&gt;&lt;C&gt;1&lt;/C&gt;&lt;D xsi:type="xsd:double"&gt;1897.5&lt;/D&gt;&lt;/FQL&gt;&lt;FQL&gt;&lt;Q&gt;PB-FDS^FG_PRICE(43956)&lt;/Q&gt;&lt;R&gt;1&lt;/R&gt;&lt;C&gt;1&lt;/C&gt;&lt;D xsi:type="xsd:double"&gt;1611&lt;/D&gt;&lt;/FQL&gt;&lt;FQL&gt;&lt;Q&gt;NYGOLD-FDS^FG_PRICE(43956)&lt;/Q&gt;&lt;R&gt;1&lt;/R&gt;&lt;C&gt;1&lt;/C&gt;&lt;D xsi:type="xsd:double"&gt;1704.4&lt;/D&gt;&lt;/FQL&gt;&lt;FQL&gt;&lt;Q&gt;SLVR-FDS^FG_PRICE(43956)&lt;/Q&gt;&lt;R&gt;1&lt;/R&gt;&lt;C&gt;1&lt;/C&gt;&lt;D xsi:type="xsd:double"&gt;14.75&lt;/D&gt;&lt;/FQL&gt;&lt;FQL&gt;&lt;Q&gt;AUDUSD^FG_PRICE(43956)&lt;/Q&gt;&lt;R&gt;1&lt;/R&gt;&lt;C&gt;1&lt;/C&gt;&lt;D xsi:type="xsd:double"&gt;0.64445&lt;/D&gt;&lt;/FQL&gt;&lt;FQL&gt;&lt;Q&gt;CA-FDS^FG_PRICE(43957)&lt;/Q&gt;&lt;R&gt;1&lt;/R&gt;&lt;C&gt;1&lt;/C&gt;&lt;D xsi:type="xsd:double"&gt;5199.5&lt;/D&gt;&lt;/FQL&gt;&lt;FQL&gt;&lt;Q&gt;ZS-FDS^FG_PRICE(43957)&lt;/Q&gt;&lt;R&gt;1&lt;/R&gt;&lt;C&gt;1&lt;/C&gt;&lt;D xsi:type="xsd:double"&gt;1945.5&lt;/D&gt;&lt;/FQL&gt;&lt;FQL&gt;&lt;Q&gt;PB-FDS^FG_PRICE(43957)&lt;/Q&gt;&lt;R&gt;1&lt;/R&gt;&lt;C&gt;1&lt;/C&gt;&lt;D xsi:type="xsd:double"&gt;1618.5&lt;/D&gt;&lt;/FQL&gt;&lt;FQL&gt;&lt;Q&gt;NYGOLD-FDS^FG_PRICE(43957)&lt;/Q&gt;&lt;R&gt;1&lt;/R&gt;&lt;C&gt;1&lt;/C&gt;&lt;D xsi:type="xsd:double"&gt;1684.2&lt;/D&gt;&lt;/FQL&gt;&lt;FQL&gt;&lt;Q&gt;SLVR-FDS^FG_PRICE(43957)&lt;/Q&gt;&lt;R&gt;1&lt;/R&gt;&lt;C&gt;1&lt;/C&gt;&lt;D xsi:type="xsd:double"&gt;15.075&lt;/D&gt;&lt;/FQL&gt;&lt;FQL&gt;&lt;Q&gt;AUDUSD^FG_PRICE(43957)&lt;/Q&gt;&lt;R&gt;1&lt;/R&gt;&lt;C&gt;1&lt;/C&gt;&lt;D xsi:type="xsd:double"&gt;0.64305&lt;/D&gt;&lt;/FQL&gt;&lt;FQL&gt;&lt;Q&gt;CA-FDS^FG_PRICE(43958)&lt;/Q&gt;&lt;R&gt;1&lt;/R&gt;&lt;C&gt;1&lt;/C&gt;&lt;D xsi:type="xsd:double"&gt;5227.5&lt;/D&gt;&lt;/FQL&gt;&lt;FQL&gt;&lt;Q&gt;ZS-FDS^FG_PRICE(43958)&lt;/Q&gt;&lt;R&gt;1&lt;/R&gt;&lt;C&gt;1&lt;/C&gt;&lt;D xsi:type="xsd:double"&gt;2000&lt;/D&gt;&lt;/FQL&gt;&lt;FQL&gt;&lt;Q&gt;PB-FDS^FG_PRICE(43958)&lt;/Q&gt;&lt;R&gt;1&lt;/R&gt;&lt;C&gt;1&lt;/C&gt;&lt;D xsi:type="xsd:double"&gt;1619.5&lt;/D&gt;&lt;/FQL&gt;&lt;FQL&gt;&lt;Q&gt;NYGOLD-FDS^FG_PRICE(43958)&lt;/Q&gt;&lt;R&gt;1&lt;/R&gt;&lt;C&gt;1&lt;/C&gt;&lt;D xsi:type="xsd:double"&gt;1721.8&lt;/D&gt;&lt;/FQL&gt;&lt;FQL&gt;&lt;Q&gt;SLVR-FDS^FG_PRICE(43958)&lt;/Q&gt;&lt;R&gt;1&lt;/R&gt;&lt;C&gt;1&lt;/C&gt;&lt;D xsi:type="xsd:double"&gt;14.98&lt;/D&gt;&lt;/FQL&gt;&lt;FQL&gt;&lt;Q&gt;AUDUSD^FG_PRICE(43958)&lt;/Q&gt;&lt;R&gt;1&lt;/R&gt;&lt;C&gt;1&lt;/C&gt;&lt;D xsi:type="xsd:double"&gt;0.6452&lt;/D&gt;&lt;/FQL&gt;&lt;FQL&gt;&lt;Q&gt;CA-FDS^FG_PRICE(43959)&lt;/Q&gt;&lt;R&gt;1&lt;/R&gt;&lt;C&gt;1&lt;/C&gt;&lt;D xsi:type="xsd:double"&gt;5227.5&lt;/D&gt;&lt;/FQL&gt;&lt;FQL&gt;&lt;Q&gt;ZS-FDS^FG_PRICE(43959)&lt;/Q&gt;&lt;R&gt;1&lt;/R&gt;&lt;C&gt;1&lt;/C&gt;&lt;D xsi:type="xsd:double"&gt;2000&lt;/D&gt;&lt;/FQL&gt;&lt;FQL&gt;&lt;Q&gt;PB-FDS^FG_PRICE(43959)&lt;/Q&gt;&lt;R&gt;1&lt;/R&gt;&lt;C&gt;1&lt;/C&gt;&lt;D xsi:type="xsd:double"&gt;1619.5&lt;/D&gt;&lt;/FQL&gt;&lt;FQL&gt;&lt;Q&gt;NYGOLD-FDS^FG_PRICE(43959)&lt;/Q&gt;&lt;R&gt;1&lt;/R&gt;&lt;C&gt;1&lt;/C&gt;&lt;D xsi:type="xsd:double"&gt;1709.9&lt;/D&gt;&lt;/FQL&gt;&lt;FQL&gt;&lt;Q&gt;SLVR-FDS^FG_PRICE(43959)&lt;/Q&gt;&lt;R&gt;1&lt;/R&gt;&lt;C&gt;1&lt;/C&gt;&lt;D xsi:type="xsd:double"&gt;14.98&lt;/D&gt;&lt;/FQL&gt;&lt;FQL&gt;&lt;Q&gt;AUDUSD^FG_PRICE(43959)&lt;/Q&gt;&lt;R&gt;1&lt;/R&gt;&lt;C&gt;1&lt;/C&gt;&lt;D xsi:type="xsd:double"&gt;0.65405&lt;/D&gt;&lt;/FQL&gt;&lt;FQL&gt;&lt;Q&gt;CA-FDS^FG_PRICE(43962)&lt;/Q&gt;&lt;R&gt;1&lt;/R&gt;&lt;C&gt;1&lt;/C&gt;&lt;D xsi:type="xsd:double"&gt;5231&lt;/D&gt;&lt;/FQL&gt;&lt;FQL&gt;&lt;Q&gt;ZS-FDS^FG_PRICE(43962)&lt;/Q&gt;&lt;R&gt;1&lt;/R&gt;&lt;C&gt;1&lt;/C&gt;&lt;D xsi:type="xsd:double"&gt;1999&lt;/D&gt;&lt;/FQL&gt;&lt;FQL&gt;&lt;Q&gt;PB-FDS^FG_PRICE(43962)&lt;/Q&gt;&lt;R&gt;1&lt;/R&gt;&lt;C&gt;1&lt;/C&gt;&lt;D xsi:type="xsd:double"&gt;1629.5&lt;/D&gt;&lt;/FQL&gt;&lt;FQL&gt;&lt;Q&gt;NYGOLD-FDS^FG_PRICE(43962)&lt;/Q&gt;&lt;R&gt;1&lt;/R&gt;&lt;C&gt;1&lt;/C&gt;&lt;D xsi:type="xsd:double"&gt;1695.3&lt;/D&gt;&lt;/FQL&gt;&lt;FQL&gt;&lt;Q&gt;SLVR-FDS^FG_PRICE(43962)&lt;/Q&gt;&lt;R&gt;1&lt;/R&gt;&lt;C&gt;1&lt;/C&gt;&lt;D xsi:type="xsd:double"&gt;15.445&lt;/D&gt;&lt;/FQL&gt;&lt;FQL&gt;&lt;Q&gt;AUDUSD^FG_PRICE(43962)&lt;/Q&gt;&lt;R&gt;1&lt;/R&gt;&lt;C&gt;1&lt;/C&gt;&lt;D xsi:type="xsd:double"&gt;0.64865&lt;/D&gt;&lt;/FQL&gt;&lt;FQL&gt;&lt;Q&gt;CA-FDS^FG_PRICE(43963)&lt;/Q&gt;&lt;R&gt;1&lt;/R&gt;&lt;C&gt;1&lt;/C&gt;&lt;D xsi:type="xsd:double"&gt;5234&lt;/D&gt;&lt;/FQL&gt;&lt;FQL&gt;&lt;Q&gt;ZS-FDS^FG_PRICE(43963)&lt;/Q&gt;&lt;R&gt;1&lt;/R&gt;&lt;C&gt;1&lt;/C&gt;&lt;D xsi:type="xsd:double"&gt;2018&lt;/D&gt;&lt;/FQL&gt;&lt;FQL&gt;&lt;Q&gt;PB-FDS^FG_PRICE(43963)&lt;/Q&gt;&lt;R&gt;1&lt;/R&gt;&lt;C&gt;1&lt;/C&gt;&lt;D xsi:type="xsd:double"&gt;1638.5&lt;/D&gt;&lt;/FQL&gt;&lt;FQL&gt;&lt;Q&gt;NYGOLD-FDS^FG_PRICE(43963)&lt;/Q&gt;&lt;R&gt;1&lt;/R&gt;&lt;C&gt;1&lt;/C&gt;&lt;D xsi:type="xsd:double"&gt;1704.4&lt;/D&gt;&lt;/FQL&gt;&lt;FQL&gt;&lt;Q&gt;SLVR-FDS^FG_PRICE(43963)&lt;/Q&gt;&lt;R&gt;1&lt;/R&gt;&lt;C&gt;1&lt;/C&gt;&lt;D xsi:type="xsd:double"&gt;15.485&lt;/D&gt;&lt;/FQL&gt;&lt;FQL&gt;&lt;Q&gt;AUDUSD^FG_PRICE(43963)&lt;/Q&gt;&lt;R&gt;1&lt;/R&gt;&lt;C&gt;1&lt;/C&gt;&lt;D xsi:type="xsd:double"&gt;0.65185&lt;/D&gt;&lt;/FQL&gt;&lt;FQL&gt;&lt;Q&gt;CA-FDS^FG_PRICE(43964)&lt;/Q&gt;&lt;R&gt;1&lt;/R&gt;&lt;C&gt;1&lt;/C&gt;&lt;D xsi:type="xsd:double"&gt;5212.5&lt;/D&gt;&lt;/FQL&gt;&lt;FQL&gt;&lt;Q&gt;ZS-FDS^FG_PRICE(43964)&lt;/Q&gt;&lt;R&gt;1&lt;/R&gt;&lt;C&gt;1&lt;/C&gt;&lt;D xsi:type="xsd:double"&gt;1978&lt;/D&gt;&lt;/FQL&gt;&lt;FQL&gt;&lt;Q&gt;PB-FDS^FG_PRICE(43964)&lt;/Q&gt;&lt;R&gt;1&lt;/R&gt;&lt;C&gt;1&lt;/C&gt;&lt;D xsi:type="xsd:double"&gt;1601.5&lt;/D&gt;&lt;/FQL&gt;&lt;FQL&gt;&lt;Q&gt;NYGOLD-FDS^FG_PRICE(43964)&lt;/Q&gt;&lt;R&gt;1&lt;/R&gt;&lt;C&gt;1&lt;/C&gt;&lt;D xsi:type="xsd:double"&gt;1713.9&lt;/D&gt;&lt;/FQL&gt;&lt;FQL&gt;&lt;Q&gt;SLVR-FDS^FG_PRICE(43964)&lt;/Q&gt;&lt;R&gt;1&lt;/R&gt;&lt;C&gt;1&lt;/C&gt;&lt;D xsi:type="xsd:double"&gt;15.56&lt;/D&gt;&lt;/FQL&gt;&lt;FQL&gt;&lt;Q&gt;AUDUSD^FG_PRICE(43964)&lt;/Q&gt;&lt;R&gt;1&lt;/R&gt;&lt;C&gt;1&lt;/C&gt;&lt;D xsi:type="xsd:double"&gt;0.64735&lt;/D&gt;&lt;/FQL&gt;&lt;FQL&gt;&lt;Q&gt;CA-FDS^FG_PRICE(43965)&lt;/Q&gt;&lt;R&gt;1&lt;/R&gt;&lt;C&gt;1&lt;/C&gt;&lt;D xsi:type="xsd:double"&gt;5155.5&lt;/D&gt;&lt;/FQL&gt;&lt;FQL&gt;&lt;Q&gt;ZS-FDS^FG_PRICE(43965)&lt;/Q&gt;&lt;R&gt;1&lt;/R&gt;&lt;C&gt;1&lt;/C&gt;&lt;D xsi:type="xsd:double"&gt;1939&lt;/D&gt;&lt;/FQL&gt;&lt;FQL&gt;&lt;Q&gt;PB-FDS^FG_PRICE(43965)&lt;/Q&gt;&lt;R&gt;1&lt;/R&gt;&lt;C&gt;1&lt;/C&gt;&lt;D xsi:type="xsd:double"&gt;1576.5&lt;/D&gt;&lt;/FQL&gt;&lt;FQL&gt;&lt;Q&gt;NYGOLD-FDS^FG_PRICE(43965)&lt;/Q&gt;&lt;R&gt;1&lt;/R&gt;&lt;C&gt;1&lt;/C&gt;&lt;D xsi:type="xsd:double"&gt;1738.1&lt;/D&gt;&lt;/FQL&gt;&lt;FQL&gt;&lt;Q&gt;SLVR-FDS^FG_PRICE(43965)&lt;/Q&gt;&lt;R&gt;1&lt;/R&gt;&lt;C&gt;1&lt;/C&gt;&lt;D xsi:type="xsd:double"&gt;15.53&lt;/D&gt;&lt;/FQL&gt;&lt;FQL&gt;&lt;Q&gt;AUDUSD^FG_PRICE(43965)&lt;/Q&gt;&lt;R&gt;1&lt;/R&gt;&lt;C&gt;1&lt;/C&gt;&lt;D xsi:type="xsd:double"&gt;0.64225&lt;/D&gt;&lt;/FQL&gt;&lt;FQL&gt;&lt;Q&gt;CA-FDS^FG_PRICE(43966)&lt;/Q&gt;&lt;R&gt;1&lt;/R&gt;&lt;C&gt;1&lt;/C&gt;&lt;D xsi:type="xsd:double"&gt;5165&lt;/D&gt;&lt;/FQL&gt;&lt;FQL&gt;&lt;Q&gt;ZS-FDS^FG_PRICE(43966)&lt;/Q&gt;&lt;R&gt;1&lt;/R&gt;&lt;C&gt;1&lt;/C&gt;&lt;D xsi:type="xsd:double"&gt;1949&lt;/D&gt;&lt;/FQL&gt;&lt;FQL&gt;&lt;Q&gt;PB-FDS^FG_PRICE(43966)&lt;/Q&gt;&lt;R&gt;1&lt;/R&gt;&lt;C&gt;1&lt;/C&gt;&lt;D xsi:type="xsd:double"&gt;1578.5&lt;/D&gt;&lt;/FQL&gt;&lt;FQL&gt;&lt;Q&gt;NYGOLD-FDS^FG_PRICE(43966)&lt;/Q&gt;&lt;R&gt;1&lt;/R&gt;&lt;C&gt;1&lt;/C&gt;&lt;D xsi:type="xsd:double"&gt;1753.4&lt;/D&gt;&lt;/FQL&gt;&lt;FQL&gt;&lt;Q&gt;SLVR-FDS^FG_PRICE(43966)&lt;/Q&gt;&lt;R&gt;1&lt;/R&gt;&lt;C&gt;1&lt;/C&gt;&lt;D xsi:type="xsd:double"&gt;16.25&lt;/D&gt;&lt;/FQL&gt;&lt;FQL&gt;&lt;Q&gt;AUDUSD^FG_PRICE(43966)&lt;/Q&gt;&lt;R&gt;1&lt;/R&gt;&lt;C&gt;1&lt;/C&gt;&lt;D xsi:type="xsd:double"&gt;0.64135003&lt;/D&gt;&lt;/FQL&gt;&lt;FQL&gt;&lt;Q&gt;CA-FDS^FG_PRICE(43969)&lt;/Q&gt;&lt;R&gt;1&lt;/R&gt;&lt;C&gt;1&lt;/C&gt;&lt;D xsi:type="xsd:double"&gt;5249.5&lt;/D&gt;&lt;/FQL&gt;&lt;FQL&gt;&lt;Q&gt;ZS-FDS^FG_PRICE(43969)&lt;/Q&gt;&lt;R&gt;1&lt;/R&gt;&lt;C&gt;1&lt;/C&gt;&lt;D xsi:type="xsd:double"&gt;1997&lt;/D&gt;&lt;/FQL&gt;&lt;FQL&gt;&lt;Q&gt;PB-FDS^FG_PRICE(43969)&lt;/Q&gt;&lt;R&gt;1&lt;/R&gt;&lt;C&gt;1&lt;/C&gt;&lt;D xsi:type="xsd:double"&gt;1611&lt;/D&gt;&lt;/FQL&gt;&lt;FQL&gt;&lt;Q&gt;NYGOLD-FDS^FG_PRICE(43969)&lt;/Q&gt;&lt;R&gt;1&lt;/R&gt;&lt;C&gt;1&lt;/C&gt;&lt;D xsi:type="xsd:double"&gt;1731.8&lt;/D&gt;&lt;/FQL&gt;&lt;FQL&gt;&lt;Q&gt;SLVR-FDS^FG_PRICE(43969)&lt;/Q&gt;&lt;R&gt;1&lt;/R&gt;&lt;C&gt;1&lt;/C&gt;&lt;D xsi:type="xsd:double"&gt;17.35&lt;/D&gt;&lt;/FQL&gt;&lt;FQL&gt;&lt;Q&gt;AUDUSD^FG_PRICE(43969)&lt;/Q&gt;&lt;R&gt;1&lt;/R&gt;&lt;C&gt;1&lt;/C&gt;&lt;D xsi:type="xsd:double"&gt;0.64994997&lt;/D&gt;&lt;/FQL&gt;&lt;FQL&gt;&lt;Q&gt;CA-FDS^FG_PRICE(43970)&lt;/Q&gt;&lt;R&gt;1&lt;/R&gt;&lt;C&gt;1&lt;/C&gt;&lt;D xsi:type="xsd:double"&gt;5314&lt;/D&gt;&lt;/FQL&gt;&lt;FQL&gt;&lt;Q&gt;ZS-FDS^FG_PRICE(43970)&lt;/Q&gt;&lt;R&gt;1&lt;/R&gt;&lt;C&gt;1&lt;/C&gt;&lt;D xsi:type="xsd:double"&gt;2017&lt;/D&gt;&lt;/FQL&gt;&lt;FQL&gt;&lt;Q&gt;PB-FDS^FG_PRICE(43970)&lt;/Q&gt;&lt;R&gt;1&lt;/R&gt;&lt;C&gt;1&lt;/C&gt;&lt;D xsi:type="xsd:double"&gt;1638&lt;/D&gt;&lt;/FQL&gt;&lt;FQL&gt;&lt;Q&gt;NYGOLD-FDS^FG_PRICE(43970)&lt;/Q&gt;&lt;R&gt;1&lt;/R&gt;&lt;C&gt;1&lt;/C&gt;&lt;D xsi:type="xsd:double"&gt;1744.2&lt;/D&gt;&lt;/FQL&gt;&lt;FQL&gt;&lt;Q&gt;SLVR-FDS^FG_PRICE(43970)&lt;/Q&gt;&lt;R&gt;1&lt;/R&gt;&lt;C&gt;1&lt;/C&gt;&lt;D xsi:type="xsd:double"&gt;17.12&lt;/D&gt;&lt;/FQL&gt;&lt;FQL&gt;&lt;Q&gt;AUDUSD^FG_PRICE(43970)&lt;/Q&gt;&lt;R&gt;1&lt;/R&gt;&lt;C&gt;1&lt;/C&gt;&lt;D xsi:type="xsd:double"&gt;0.65685004&lt;/D&gt;&lt;/FQL&gt;&lt;FQL&gt;&lt;Q&gt;CA-FDS^FG_PRICE(43971)&lt;/Q&gt;&lt;R&gt;1&lt;/R&gt;&lt;C&gt;1&lt;/C&gt;&lt;D xsi:type="xsd:double"&gt;5333&lt;/D&gt;&lt;/FQL&gt;&lt;FQL&gt;&lt;Q&gt;ZS-FDS^FG_PRICE(43971)&lt;/Q&gt;&lt;R&gt;1&lt;/R&gt;&lt;C&gt;1&lt;/C&gt;&lt;D xsi:type="xsd:double"&gt;2021&lt;/D&gt;&lt;/FQL&gt;&lt;FQL&gt;&lt;Q&gt;PB-FDS^FG_PRICE(43971)&lt;/Q&gt;&lt;R&gt;1&lt;/R&gt;&lt;C&gt;1&lt;/C&gt;&lt;D xsi:type="xsd:double"&gt;1663&lt;/D&gt;&lt;/FQL&gt;&lt;FQL&gt;&lt;Q&gt;NYGOLD-FDS^FG_PRICE(43971)&lt;/Q&gt;&lt;R&gt;1&lt;/R&gt;&lt;C&gt;1&lt;/C&gt;&lt;D xsi:type="xsd:double"&gt;1750.6&lt;/D&gt;&lt;/FQL&gt;&lt;FQL&gt;&lt;Q&gt;SLVR-FDS^FG_PRICE(43971)&lt;/Q&gt;&lt;R&gt;1&lt;/R&gt;&lt;C&gt;1&lt;/C&gt;&lt;D xsi:type="xsd:double"&gt;17.47&lt;/D&gt;&lt;/FQL&gt;&lt;FQL&gt;&lt;Q&gt;AUDUSD^FG_PRICE(43971)&lt;/Q&gt;&lt;R&gt;1&lt;/R&gt;&lt;C&gt;1&lt;/C&gt;&lt;D xsi:type="xsd:double"&gt;0.65985&lt;/D&gt;&lt;/FQL&gt;&lt;FQL&gt;&lt;Q&gt;CA-FDS^FG_PRICE(43972)&lt;/Q&gt;&lt;R&gt;1&lt;/R&gt;&lt;C&gt;1&lt;/C&gt;&lt;D xsi:type="xsd:double"&gt;5387&lt;/D&gt;&lt;/FQL&gt;&lt;FQL&gt;&lt;Q&gt;ZS-FDS^FG_PRICE(43972)&lt;/Q&gt;&lt;R&gt;1&lt;/R&gt;&lt;C&gt;1&lt;/C&gt;&lt;D xsi:type="xsd:double"&gt;1996.5&lt;/D&gt;&lt;/FQL&gt;&lt;FQL&gt;&lt;Q&gt;PB-FDS^FG_PRICE(43972)&lt;/Q&gt;&lt;R&gt;1&lt;/R&gt;&lt;C&gt;1&lt;/C&gt;&lt;D xsi:type="xsd:double"&gt;1654.5&lt;/D&gt;&lt;/FQL&gt;&lt;FQL&gt;&lt;Q&gt;NYGOLD-FDS^FG_PRICE(43972)&lt;/Q&gt;&lt;R&gt;1&lt;/R&gt;&lt;C&gt;1&lt;/C&gt;&lt;D xsi:type="xsd:double"&gt;1720.5&lt;/D&gt;&lt;/FQL&gt;&lt;FQL&gt;&lt;Q&gt;SLVR-FDS^FG_PRICE(43972)&lt;/Q&gt;&lt;R&gt;1&lt;/R&gt;&lt;C&gt;1&lt;/C&gt;&lt;D xsi:type="xsd:double"&gt;17.205&lt;/D&gt;&lt;/FQL&gt;&lt;FQL&gt;&lt;Q&gt;AUDUSD^FG_PRICE(43972)&lt;/Q&gt;&lt;R&gt;1&lt;/R&gt;&lt;C&gt;1&lt;/C&gt;&lt;D xsi:type="xsd:double"&gt;0.65685004&lt;/D&gt;&lt;/FQL&gt;&lt;FQL&gt;&lt;Q&gt;CA-FDS^FG_PRICE(43973)&lt;/Q&gt;&lt;R&gt;1&lt;/R&gt;&lt;C&gt;1&lt;/C&gt;&lt;D xsi:type="xsd:double"&gt;5242.5&lt;/D&gt;&lt;/FQL&gt;&lt;FQL&gt;&lt;Q&gt;ZS-FDS^FG_PRICE(43973)&lt;/Q&gt;&lt;R&gt;1&lt;/R&gt;&lt;C&gt;1&lt;/C&gt;&lt;D xsi:type="xsd:double"&gt;1963&lt;/D&gt;&lt;/FQL&gt;&lt;FQL&gt;&lt;Q&gt;PB-FDS^FG_PRICE(43973)&lt;/Q&gt;&lt;R&gt;1&lt;/R&gt;&lt;C&gt;1&lt;/C&gt;&lt;D xsi:type="xsd:double"&gt;1603.5&lt;/D&gt;&lt;/FQL&gt;&lt;FQL&gt;&lt;Q&gt;NYGOLD-FDS^FG_PRICE(43973)&lt;/Q&gt;&lt;R&gt;1&lt;/R&gt;&lt;C&gt;1&lt;/C&gt;&lt;D xsi:type="xsd:double"&gt;1734.6&lt;/D&gt;&lt;/FQL&gt;&lt;FQL&gt;&lt;Q&gt;SLVR-FDS^FG_PRICE(43973)&lt;/Q&gt;&lt;R&gt;1&lt;/R&gt;&lt;C&gt;1&lt;/C&gt;&lt;D xsi:type="xsd:double"&gt;17&lt;/D&gt;&lt;/FQL&gt;&lt;FQL&gt;&lt;Q&gt;AUDUSD^FG_PRICE(43973)&lt;/Q&gt;&lt;R&gt;1&lt;/R&gt;&lt;C&gt;1&lt;/C&gt;&lt;D xsi:type="xsd:double"&gt;0.65235&lt;/D&gt;&lt;/FQL&gt;&lt;FQL&gt;&lt;Q&gt;CA-FDS^FG_PRICE(43976)&lt;/Q&gt;&lt;R&gt;1&lt;/R&gt;&lt;C&gt;1&lt;/C&gt;&lt;D xsi:type="xsd:double"&gt;5242.5&lt;/D&gt;&lt;/FQL&gt;&lt;FQL&gt;&lt;Q&gt;ZS-FDS^FG_PRICE(43976)&lt;/Q&gt;&lt;R&gt;1&lt;/R&gt;&lt;C&gt;1&lt;/C&gt;&lt;D xsi:type="xsd:double"&gt;1963&lt;/D&gt;&lt;/FQL&gt;&lt;FQL&gt;&lt;Q&gt;PB-FDS^FG_PRICE(43976)&lt;/Q&gt;&lt;R&gt;1&lt;/R&gt;&lt;C&gt;1&lt;/C&gt;&lt;D xsi:type="xsd:double"&gt;1603.5&lt;/D&gt;&lt;/FQL&gt;&lt;FQL&gt;&lt;Q&gt;NYGOLD-FDS^FG_PRICE(43976)&lt;/Q&gt;&lt;R&gt;1&lt;/R&gt;&lt;C&gt;1&lt;/C&gt;&lt;D xsi:type="xsd:double"&gt;1734.6&lt;/D&gt;&lt;/FQL&gt;&lt;FQL&gt;&lt;Q&gt;SLVR-FDS^FG_PRICE(43976)&lt;/Q&gt;&lt;R&gt;1&lt;/R&gt;&lt;C&gt;1&lt;/C&gt;&lt;D xsi:type="xsd:double"&gt;17&lt;/D&gt;&lt;/FQL&gt;&lt;FQL&gt;&lt;Q&gt;AUDUSD^FG_PRICE(43976)&lt;/Q&gt;&lt;R&gt;1&lt;/R&gt;&lt;C&gt;1&lt;/C&gt;&lt;D xsi:type="xsd:double"&gt;0.65435&lt;/D&gt;&lt;/FQL&gt;&lt;FQL&gt;&lt;Q&gt;CA-FDS^FG_PRICE(43977)&lt;/Q&gt;&lt;R&gt;1&lt;/R&gt;&lt;C&gt;1&lt;/C&gt;&lt;D xsi:type="xsd:double"&gt;5341.5&lt;/D&gt;&lt;/FQL&gt;&lt;FQL&gt;&lt;Q&gt;ZS-FDS^FG_PRICE(43977)&lt;/Q&gt;&lt;R&gt;1&lt;/R&gt;&lt;C&gt;1&lt;/C&gt;&lt;D xsi:type="xsd:double"&gt;1975&lt;/D&gt;&lt;/FQL&gt;&lt;FQL&gt;&lt;Q&gt;PB-FDS^FG_PRICE(43977)&lt;/Q&gt;&lt;R&gt;1&lt;/R&gt;&lt;C&gt;1&lt;/C&gt;&lt;D xsi:type="xsd:double"&gt;1660&lt;/D&gt;&lt;/FQL&gt;&lt;FQL&gt;&lt;Q&gt;NYGOLD-FDS^FG_PRICE(43977)&lt;/Q&gt;&lt;R&gt;1&lt;/R&gt;&lt;C&gt;1&lt;/C&gt;&lt;D xsi:type="xsd:double"&gt;1704.8&lt;/D&gt;&lt;/FQL&gt;&lt;FQL&gt;&lt;Q&gt;SLVR-FDS^FG_PRICE(43977)&lt;/Q&gt;&lt;R&gt;1&lt;/R&gt;&lt;C&gt;1&lt;/C&gt;&lt;D xsi:type="xsd:double"&gt;17.3&lt;/D&gt;&lt;/FQL&gt;&lt;FQL&gt;&lt;Q&gt;AUDUSD^FG_PRICE(43977)&lt;/Q&gt;&lt;R&gt;1&lt;/R&gt;&lt;C&gt;1&lt;/C&gt;&lt;D xsi:type="xsd:double"&gt;0.6652&lt;/D&gt;&lt;/FQL&gt;&lt;FQL&gt;&lt;Q&gt;CA-FDS^FG_PRICE(43978)&lt;/Q&gt;&lt;R&gt;1&lt;/R&gt;&lt;C&gt;1&lt;/C&gt;&lt;D xsi:type="xsd:double"&gt;5308.5&lt;/D&gt;&lt;/FQL&gt;&lt;FQL&gt;&lt;Q&gt;ZS-FDS^FG_PRICE(43978)&lt;/Q&gt;&lt;R&gt;1&lt;/R&gt;&lt;C&gt;1&lt;/C&gt;&lt;D xsi:type="xsd:double"&gt;1938&lt;/D&gt;&lt;/FQL&gt;&lt;FQL&gt;&lt;Q&gt;PB-FDS^FG_PRICE(43978)&lt;/Q&gt;&lt;R&gt;1&lt;/R&gt;&lt;C&gt;1&lt;/C&gt;&lt;D xsi:type="xsd:double"&gt;1641.5&lt;/D&gt;&lt;/FQL&gt;&lt;FQL&gt;&lt;Q&gt;NYGOLD-FDS^FG_PRICE(43978)&lt;/Q&gt;&lt;R&gt;1&lt;/R&gt;&lt;C&gt;1&lt;/C&gt;&lt;D xsi:type="xsd:double"&gt;1710.3&lt;/D&gt;&lt;/FQL&gt;&lt;FQL&gt;&lt;Q&gt;SLVR-FDS^FG_PRICE(43978)&lt;/Q&gt;&lt;R&gt;1&lt;/R&gt;&lt;C&gt;1&lt;/C&gt;&lt;D xsi:type="xsd:double"&gt;17.19&lt;/D&gt;&lt;/FQL&gt;&lt;FQL&gt;&lt;Q&gt;AUDUSD^FG_PRICE(43978)&lt;/Q&gt;&lt;R&gt;1&lt;/R&gt;&lt;C&gt;1&lt;/C&gt;&lt;D xsi:type="xsd:double"&gt;0.65785&lt;/D&gt;&lt;/FQL&gt;&lt;FQL&gt;&lt;Q&gt;CA-FDS^FG_PRICE(43979)&lt;/Q&gt;&lt;R&gt;1&lt;/R&gt;&lt;C&gt;1&lt;/C&gt;&lt;D xsi:type="xsd:double"&gt;5278.5&lt;/D&gt;&lt;/FQL&gt;&lt;FQL&gt;&lt;Q&gt;ZS-FDS^FG_PRICE(43979)&lt;/Q&gt;&lt;R&gt;1&lt;/R&gt;&lt;C&gt;1&lt;/C&gt;&lt;D xsi:type="xsd:double"&gt;1918.5&lt;/D&gt;&lt;/FQL&gt;&lt;FQL&gt;&lt;Q&gt;PB-FDS^FG_PRICE(43979)&lt;/Q&gt;&lt;R&gt;1&lt;/R&gt;&lt;C&gt;1&lt;/C&gt;&lt;D xsi:type="xsd:double"&gt;1609&lt;/D&gt;&lt;/FQL&gt;&lt;FQL&gt;&lt;Q&gt;NYGOLD-FDS^FG_PRICE(43979)&lt;/Q&gt;&lt;R&gt;1&lt;/R&gt;&lt;C&gt;1&lt;/C&gt;&lt;D xsi:type="xsd:double"&gt;1713.3&lt;/D&gt;&lt;/FQL&gt;&lt;FQL&gt;&lt;Q&gt;SLVR-FDS^FG_PRICE(43979)&lt;/Q&gt;&lt;R&gt;1&lt;/R&gt;&lt;C&gt;1&lt;/C&gt;&lt;D xsi:type="xsd:double"&gt;17.34&lt;/D&gt;&lt;/FQL&gt;&lt;FQL&gt;&lt;Q&gt;AUDUSD^FG_PRICE(43979)&lt;/Q&gt;&lt;R&gt;1&lt;/R&gt;&lt;C&gt;1&lt;/C&gt;&lt;D xsi:type="xsd:double"&gt;0.66595&lt;/D&gt;&lt;/FQL&gt;&lt;FQL&gt;&lt;Q&gt;CA-FDS^FG_PRICE(43980)&lt;/Q&gt;&lt;R&gt;1&lt;/R&gt;&lt;C&gt;1&lt;/C&gt;&lt;D xsi:type="xsd:double"&gt;5332.5&lt;/D&gt;&lt;/FQL&gt;&lt;FQL&gt;&lt;Q&gt;ZS-FDS^FG_PRICE(43980)&lt;/Q&gt;&lt;R&gt;1&lt;/R&gt;&lt;C&gt;1&lt;/C&gt;&lt;D xsi:type="xsd:double"&gt;1971.5&lt;/D&gt;&lt;/FQL&gt;&lt;FQL&gt;&lt;Q&gt;PB-FDS^FG_PRICE(43980)&lt;/Q&gt;&lt;R&gt;1&lt;/R&gt;&lt;C&gt;1&lt;/C&gt;&lt;D xsi:type="xsd:double"&gt;1615.5&lt;/D&gt;&lt;/FQL&gt;&lt;FQL&gt;&lt;Q&gt;NYGOLD-FDS^FG_PRICE(43980)&lt;/Q&gt;&lt;R&gt;1&lt;/R&gt;&lt;C&gt;1&lt;/C&gt;&lt;D xsi:type="xsd:double"&gt;1736.9&lt;/D&gt;&lt;/FQL&gt;&lt;FQL&gt;&lt;Q&gt;SLVR-FDS^FG_PRICE(43980)&lt;/Q&gt;&lt;R&gt;1&lt;/R&gt;&lt;C&gt;1&lt;/C&gt;&lt;D xsi:type="xsd:double"&gt;17.59&lt;/D&gt;&lt;/FQL&gt;&lt;FQL&gt;&lt;Q&gt;AUDUSD^FG_PRICE(43980)&lt;/Q&gt;&lt;R&gt;1&lt;/R&gt;&lt;C&gt;1&lt;/C&gt;&lt;D xsi:type="xsd:double"&gt;0.6638&lt;/D&gt;&lt;/FQL&gt;&lt;FQL&gt;&lt;Q&gt;CA-FDS^FG_PRICE(43983)&lt;/Q&gt;&lt;R&gt;1&lt;/R&gt;&lt;C&gt;1&lt;/C&gt;&lt;D xsi:type="xsd:double"&gt;5376.5&lt;/D&gt;&lt;/FQL&gt;&lt;FQL&gt;&lt;Q&gt;ZS-FDS^FG_PRICE(43983)&lt;/Q&gt;&lt;R&gt;1&lt;/R&gt;&lt;C&gt;1&lt;/C&gt;&lt;D xsi:type="xsd:double"&gt;1987.5&lt;/D&gt;&lt;/FQL&gt;&lt;FQL&gt;&lt;Q&gt;PB-FDS^FG_PRICE(43983)&lt;/Q&gt;&lt;R&gt;1&lt;/R&gt;&lt;C&gt;1&lt;/C&gt;&lt;D xsi:type="xsd:double"&gt;1635&lt;/D&gt;&lt;/FQL&gt;&lt;FQL&gt;&lt;Q&gt;NYGOLD-FDS^FG_PRICE(43983)&lt;/Q&gt;&lt;R&gt;1&lt;/R&gt;&lt;C&gt;1&lt;/C&gt;&lt;D xsi:type="xsd:double"&gt;1737.8&lt;/D&gt;&lt;/FQL&gt;&lt;FQL&gt;&lt;Q&gt;SLVR-FDS^FG_PRICE(43983)&lt;/Q&gt;&lt;R&gt;1&lt;/R&gt;&lt;C&gt;1&lt;/C&gt;&lt;D xsi:type="xsd:double"&gt;18.16&lt;/D&gt;&lt;/FQL&gt;&lt;FQL&gt;&lt;Q&gt;AUDUSD^FG_PRICE(43983)&lt;/Q&gt;&lt;R&gt;1&lt;/R&gt;&lt;C&gt;1&lt;/C&gt;&lt;D xsi:type="xsd:double"&gt;0.67855&lt;/D&gt;&lt;/FQL&gt;&lt;FQL&gt;&lt;Q&gt;CA-FDS^FG_PRICE(43984)&lt;/Q&gt;&lt;R&gt;1&lt;/R&gt;&lt;C&gt;1&lt;/C&gt;&lt;D xsi:type="xsd:double"&gt;5463&lt;/D&gt;&lt;/FQL&gt;&lt;FQL&gt;&lt;Q&gt;ZS-FDS^FG_PRICE(43984)&lt;/Q&gt;&lt;R&gt;1&lt;/R&gt;&lt;C&gt;1&lt;/C&gt;&lt;D xsi:type="xsd:double"&gt;2025.5&lt;/D&gt;&lt;/FQL&gt;&lt;FQL&gt;&lt;Q&gt;PB-FDS^FG_PRICE(43984)&lt;/Q&gt;&lt;R&gt;1&lt;/R&gt;&lt;C&gt;1&lt;/C&gt;&lt;D xsi:type="xsd:double"&gt;1663&lt;/D&gt;&lt;/FQL&gt;&lt;FQL&gt;&lt;Q&gt;NYGOLD-FDS^FG_PRICE(43984)&lt;/Q&gt;&lt;R&gt;1&lt;/R&gt;&lt;C&gt;1&lt;/C&gt;&lt;D xsi:type="xsd:double"&gt;1725.2&lt;/D&gt;&lt;/FQL&gt;&lt;FQL&gt;&lt;Q&gt;SLVR-FDS^FG_PRICE(43984)&lt;/Q&gt;&lt;R&gt;1&lt;/R&gt;&lt;C&gt;1&lt;/C&gt;&lt;D xsi:type="xsd:double"&gt;18.27&lt;/D&gt;&lt;/FQL&gt;&lt;FQL&gt;&lt;Q&gt;AUDUSD^FG_PRICE(43984)&lt;/Q&gt;&lt;R&gt;1&lt;/R&gt;&lt;C&gt;1&lt;/C&gt;&lt;D xsi:type="xsd:double"&gt;0.68915&lt;/D&gt;&lt;/FQL&gt;&lt;FQL&gt;&lt;Q&gt;CA-FDS^FG_PRICE(43985)&lt;/Q&gt;&lt;R&gt;1&lt;/R&gt;&lt;C&gt;1&lt;/C&gt;&lt;D xsi:type="xsd:double"&gt;5499&lt;/D&gt;&lt;/FQL&gt;&lt;FQL&gt;&lt;Q&gt;ZS-FDS^FG_PRICE(43985)&lt;/Q&gt;&lt;R&gt;1&lt;/R&gt;&lt;C&gt;1&lt;/C&gt;&lt;D xsi:type="xsd:double"&gt;2008.5&lt;/D&gt;&lt;/FQL&gt;&lt;FQL&gt;&lt;Q&gt;PB-FDS^FG_PRICE(43985)&lt;/Q&gt;&lt;R&gt;1&lt;/R&gt;&lt;C&gt;1&lt;/C&gt;&lt;D xsi:type="xsd:double"&gt;1696&lt;/D&gt;&lt;/FQL&gt;&lt;FQL&gt;&lt;Q&gt;NYGOLD-FDS^FG_PRICE(43985)&lt;/Q&gt;&lt;R&gt;1&lt;/R&gt;&lt;C&gt;1&lt;/C&gt;&lt;D xsi:type="xsd:double"&gt;1697.8&lt;/D&gt;&lt;/FQL&gt;&lt;FQL&gt;&lt;Q&gt;SLVR-FDS^FG_PRICE(43985)&lt;/Q&gt;&lt;R&gt;1&lt;/R&gt;&lt;C&gt;1&lt;/C&gt;&lt;D xsi:type="xsd:double"&gt;17.86&lt;/D&gt;&lt;/FQL&gt;&lt;FQL&gt;&lt;Q&gt;AUDUSD^FG_PRICE(43985)&lt;/Q&gt;&lt;R&gt;1&lt;/R&gt;&lt;C&gt;1&lt;/C&gt;&lt;D xsi:type="xsd:double"&gt;0.69335&lt;/D&gt;&lt;/FQL&gt;&lt;FQL&gt;&lt;Q&gt;CA-FDS^FG_PRICE(43986)&lt;/Q&gt;&lt;R&gt;1&lt;/R&gt;&lt;C&gt;1&lt;/C&gt;&lt;D xsi:type="xsd:double"&gt;5452.5&lt;/D&gt;&lt;/FQL&gt;&lt;FQL&gt;&lt;Q&gt;ZS-FDS^FG_PRICE(43986)&lt;/Q&gt;&lt;R&gt;1&lt;/R&gt;&lt;C&gt;1&lt;/C&gt;&lt;D xsi:type="xsd:double"&gt;1998.5&lt;/D&gt;&lt;/FQL&gt;&lt;FQL&gt;&lt;Q&gt;PB-FDS^FG_PRICE(43986)&lt;/Q&gt;&lt;R&gt;1&lt;/R&gt;&lt;C&gt;1&lt;/C&gt;&lt;D xsi:type="xsd:double"&gt;1679.5&lt;/D&gt;&lt;/FQL&gt;&lt;FQL&gt;&lt;Q&gt;NYGOLD-FDS^FG_PRICE(43986)&lt;/Q&gt;&lt;R&gt;1&lt;/R&gt;&lt;C&gt;1&lt;/C&gt;&lt;D xsi:type="xsd:double"&gt;1718.9&lt;/D&gt;&lt;/FQL&gt;&lt;FQL&gt;&lt;Q&gt;SLVR-FDS^FG_PRICE(43986)&lt;/Q&gt;&lt;R&gt;1&lt;/R&gt;&lt;C&gt;1&lt;/C&gt;&lt;D xsi:type="xsd:double"&gt;17.75&lt;/D&gt;&lt;/FQL&gt;&lt;FQL&gt;&lt;Q&gt;AUDUSD^FG_PRICE(43986)&lt;/Q&gt;&lt;R&gt;1&lt;/R&gt;&lt;C&gt;1&lt;/C&gt;&lt;D xsi:type="xsd:double"&gt;0.69785&lt;/D&gt;&lt;/FQL&gt;&lt;FQL&gt;&lt;Q&gt;CA-FDS^FG_PRICE(43987)&lt;/Q&gt;&lt;R&gt;1&lt;/R&gt;&lt;C&gt;1&lt;/C&gt;&lt;D xsi:type="xsd:double"&gt;5588&lt;/D&gt;&lt;/FQL&gt;&lt;FQL&gt;&lt;Q&gt;ZS-FDS^FG_PRICE(43987)&lt;/Q&gt;&lt;R&gt;1&lt;/R&gt;&lt;C&gt;1&lt;/C&gt;&lt;D xsi:type="xsd:double"&gt;2038.5&lt;/D&gt;&lt;/FQL&gt;&lt;FQL&gt;&lt;Q&gt;PB-FDS^FG_PRICE(43987)&lt;/Q&gt;&lt;R&gt;1&lt;/R&gt;&lt;C&gt;1&lt;/C&gt;&lt;D xsi:type="xsd:double"&gt;1749.5&lt;/D&gt;&lt;/FQL&gt;&lt;FQL&gt;&lt;Q&gt;NYGOLD-FDS^FG_PRICE(43987)&lt;/Q&gt;&lt;R&gt;1&lt;/R&gt;&lt;C&gt;1&lt;/C&gt;&lt;D xsi:type="xsd:double"&gt;1676.2&lt;/D&gt;&lt;/FQL&gt;&lt;FQL&gt;&lt;Q&gt;SLVR-FDS^FG_PRICE(43987)&lt;/Q&gt;&lt;R&gt;1&lt;/R&gt;&lt;C&gt;1&lt;/C&gt;&lt;D xsi:type="xsd:double"&gt;17.58&lt;/D&gt;&lt;/FQL&gt;&lt;FQL&gt;&lt;Q&gt;AUDUSD^FG_PRICE(43987)&lt;/Q&gt;&lt;R&gt;1&lt;/R&gt;&lt;C&gt;1&lt;/C&gt;&lt;D xsi:type="xsd:double"&gt;0.69825&lt;/D&gt;&lt;/FQL&gt;&lt;FQL&gt;&lt;Q&gt;CA-FDS^FG_PRICE(43990)&lt;/Q&gt;&lt;R&gt;1&lt;/R&gt;&lt;C&gt;1&lt;/C&gt;&lt;D xsi:type="xsd:double"&gt;5659&lt;/D&gt;&lt;/FQL&gt;&lt;FQL&gt;&lt;Q&gt;ZS-FDS^FG_PRICE(43990)&lt;/Q&gt;&lt;R&gt;1&lt;/R&gt;&lt;C&gt;1&lt;/C&gt;&lt;D xsi:type="xsd:double"&gt;2009.5&lt;/D&gt;&lt;/FQL&gt;&lt;FQL&gt;&lt;Q&gt;PB-FDS^FG_PRICE(43990)&lt;/Q&gt;&lt;R&gt;1&lt;/R&gt;&lt;C&gt;1&lt;/C&gt;&lt;D xsi:type="xsd:double"&gt;1738&lt;/D&gt;&lt;/FQL&gt;&lt;FQL&gt;&lt;Q&gt;NYGOLD-FDS^FG_PRICE(43990)&lt;/Q&gt;&lt;R&gt;1&lt;/R&gt;&lt;C&gt;1&lt;/C&gt;&lt;D xsi:type="xsd:double"&gt;1698.3&lt;/D&gt;&lt;/FQL&gt;&lt;FQL&gt;&lt;Q&gt;SLVR-FDS^FG_PRICE(43990)&lt;/Q&gt;&lt;R&gt;1&lt;/R&gt;&lt;C&gt;1&lt;/C&gt;&lt;D xsi:type="xsd:double"&gt;17.63&lt;/D&gt;&lt;/FQL&gt;&lt;FQL&gt;&lt;Q&gt;AUDUSD^FG_PRICE(43990)&lt;/Q&gt;&lt;R&gt;1&lt;/R&gt;&lt;C&gt;1&lt;/C&gt;&lt;D xsi:type="xsd:double"&gt;0.69865&lt;/D&gt;&lt;/FQL&gt;&lt;FQL&gt;&lt;Q&gt;CA-FDS^FG_PRICE(43991)&lt;/Q&gt;&lt;R&gt;1&lt;/R&gt;&lt;C&gt;1&lt;/C&gt;&lt;D xsi:type="xsd:double"&gt;5680.5&lt;/D&gt;&lt;/FQL&gt;&lt;FQL&gt;&lt;Q&gt;ZS-FDS^FG_PRICE(43991)&lt;/Q&gt;&lt;R&gt;1&lt;/R&gt;&lt;C&gt;1&lt;/C&gt;&lt;D xsi:type="xsd:double"&gt;2002&lt;/D&gt;&lt;/FQL&gt;&lt;FQL&gt;&lt;Q&gt;PB-FDS^FG_PRICE(43991)&lt;/Q&gt;&lt;R&gt;1&lt;/R&gt;&lt;C&gt;1&lt;/C&gt;&lt;D xsi:type="xsd:double"&gt;1726&lt;/D&gt;&lt;/FQL&gt;&lt;FQL&gt;&lt;Q&gt;NYGOLD-FDS^FG_PRICE(43991)&lt;/Q&gt;&lt;R&gt;1&lt;/R&gt;&lt;C&gt;1&lt;/C&gt;&lt;D xsi:type="xsd:double"&gt;1714.7&lt;/D&gt;&lt;/FQL&gt;&lt;FQL&gt;&lt;Q&gt;SLVR-FDS^FG_PRICE(43991)&lt;/Q&gt;&lt;R&gt;1&lt;/R&gt;&lt;C&gt;1&lt;/C&gt;&lt;D xsi:type="xsd:double"&gt;17.63&lt;/D&gt;&lt;/FQL&gt;&lt;FQL&gt;&lt;Q&gt;AUDUSD^FG_PRICE(43991)&lt;/Q&gt;&lt;R&gt;1&lt;/R&gt;&lt;C&gt;1&lt;/C&gt;&lt;D xsi:type="xsd:double"&gt;0.69745004&lt;/D&gt;&lt;/FQL&gt;&lt;FQL&gt;&lt;Q&gt;CA-FDS^FG_PRICE(43992)&lt;/Q&gt;&lt;R&gt;1&lt;/R&gt;&lt;C&gt;1&lt;/C&gt;&lt;D xsi:type="xsd:double"&gt;5801&lt;/D&gt;&lt;/FQL&gt;&lt;FQL&gt;&lt;Q&gt;ZS-FDS^FG_PRICE(43992)&lt;/Q&gt;&lt;R&gt;1&lt;/R&gt;&lt;C&gt;1&lt;/C&gt;&lt;D xsi:type="xsd:double"&gt;2001&lt;/D&gt;&lt;/FQL&gt;&lt;FQL&gt;&lt;Q&gt;PB-FDS^FG_PRICE(43992)&lt;/Q&gt;&lt;R&gt;1&lt;/R&gt;&lt;C&gt;1&lt;/C&gt;&lt;D xsi:type="xsd:double"&gt;1736.5&lt;/D&gt;&lt;/FQL&gt;&lt;FQL&gt;&lt;Q&gt;NYGOLD-FDS^FG_PRICE(43992)&lt;/Q&gt;&lt;R&gt;1&lt;/R&gt;&lt;C&gt;1&lt;/C&gt;&lt;D xsi:type="xsd:double"&gt;1713.3&lt;/D&gt;&lt;/FQL&gt;&lt;FQL&gt;&lt;Q&gt;SLVR-FDS^FG_PRICE(43992)&lt;/Q&gt;&lt;R&gt;1&lt;/R&gt;&lt;C&gt;1&lt;/C&gt;&lt;D xsi:type="xsd:double"&gt;17.715&lt;/D&gt;&lt;/FQL&gt;&lt;FQL&gt;&lt;Q&gt;AUDUSD^FG_PRICE(43992)&lt;/Q&gt;&lt;R&gt;1&lt;/R&gt;&lt;C&gt;1&lt;/C&gt;&lt;D xsi:type="xsd:double"&gt;0.69905&lt;/D&gt;&lt;/FQL&gt;&lt;FQL&gt;&lt;Q&gt;CA-FDS^FG_PRICE(43993)&lt;/Q&gt;&lt;R&gt;1&lt;/R&gt;&lt;C&gt;1&lt;/C&gt;&lt;D xsi:type="xsd:double"&gt;5801.5&lt;/D&gt;&lt;/FQL&gt;&lt;FQL&gt;&lt;Q&gt;ZS-FDS^FG_PRICE(43993)&lt;/Q&gt;&lt;R&gt;1&lt;/R&gt;&lt;C&gt;1&lt;/C&gt;&lt;D xsi:type="xsd:double"&gt;2003.5&lt;/D&gt;&lt;/FQL&gt;&lt;FQL&gt;&lt;Q&gt;PB-FDS^FG_PRICE(43993)&lt;/Q&gt;&lt;R&gt;1&lt;/R&gt;&lt;C&gt;1&lt;/C&gt;&lt;D xsi:type="xsd:double"&gt;1711&lt;/D&gt;&lt;/FQL&gt;&lt;FQL&gt;&lt;Q&gt;NYGOLD-FDS^FG_PRICE(43993)&lt;/Q&gt;&lt;R&gt;1&lt;/R&gt;&lt;C&gt;1&lt;/C&gt;&lt;D xsi:type="xsd:double"&gt;1732&lt;/D&gt;&lt;/FQL&gt;&lt;FQL&gt;&lt;Q&gt;SLVR-FDS^FG_PRICE(43993)&lt;/Q&gt;&lt;R&gt;1&lt;/R&gt;&lt;C&gt;1&lt;/C&gt;&lt;D xsi:type="xsd:double"&gt;17.875&lt;/D&gt;&lt;/FQL&gt;&lt;FQL&gt;&lt;Q&gt;AUDUSD^FG_PRICE(43993)&lt;/Q&gt;&lt;R&gt;1&lt;/R&gt;&lt;C&gt;1&lt;/C&gt;&lt;D xsi:type="xsd:double"&gt;0.69014996&lt;/D&gt;&lt;/FQL&gt;&lt;FQL&gt;&lt;Q&gt;CA-FDS^FG_PRICE(43994)&lt;/Q&gt;&lt;R&gt;1&lt;/R&gt;&lt;C&gt;1&lt;/C&gt;&lt;D xsi:type="xsd:double"&gt;5785.5&lt;/D&gt;&lt;/FQL&gt;&lt;FQL&gt;&lt;Q&gt;ZS-FDS^FG_PRICE(43994)&lt;/Q&gt;&lt;R&gt;1&lt;/R&gt;&lt;C&gt;1&lt;/C&gt;&lt;D xsi:type="xsd:double"&gt;1991&lt;/D&gt;&lt;/FQL&gt;&lt;FQL&gt;&lt;Q&gt;PB-FDS^FG_PRICE(43994)&lt;/Q&gt;&lt;R&gt;1&lt;/R&gt;&lt;C&gt;1&lt;/C&gt;&lt;D xsi:type="xsd:double"&gt;1739.5&lt;/D&gt;&lt;/FQL&gt;&lt;FQL&gt;&lt;Q&gt;NYGOLD-FDS^FG_PRICE(43994)&lt;/Q&gt;&lt;R&gt;1&lt;/R&gt;&lt;C&gt;1&lt;/C&gt;&lt;D xsi:type="xsd:double"&gt;1729.3&lt;/D&gt;&lt;/FQL&gt;&lt;FQL&gt;&lt;Q&gt;SLVR-FDS^FG_PRICE(43994)&lt;/Q&gt;&lt;R&gt;1&lt;/R&gt;&lt;C&gt;1&lt;/C&gt;&lt;D xsi:type="xsd:double"&gt;17.625&lt;/D&gt;&lt;/FQL&gt;&lt;FQL&gt;&lt;Q&gt;AUDUSD^FG_PRICE(43994)&lt;/Q&gt;&lt;R&gt;1&lt;/R&gt;&lt;C&gt;1&lt;/C&gt;&lt;D xsi:type="xsd:double"&gt;0.68405&lt;/D&gt;&lt;/FQL&gt;&lt;FQL&gt;&lt;Q&gt;CA-FDS^FG_PRICE(43997)&lt;/Q&gt;&lt;R&gt;1&lt;/R&gt;&lt;C&gt;1&lt;/C&gt;&lt;D xsi:type="xsd:double"&gt;5646&lt;/D&gt;&lt;/FQL&gt;&lt;FQL&gt;&lt;Q&gt;ZS-FDS^FG_PRICE(43997)&lt;/Q&gt;&lt;R&gt;1&lt;/R&gt;&lt;C&gt;1&lt;/C&gt;&lt;D xsi:type="xsd:double"&gt;1955.5&lt;/D&gt;&lt;/FQL&gt;&lt;FQL&gt;&lt;Q&gt;PB-FDS^FG_PRICE(43997)&lt;/Q&gt;&lt;R&gt;1&lt;/R&gt;&lt;C&gt;1&lt;/C&gt;&lt;D xsi:type="xsd:double"&gt;1718&lt;/D&gt;&lt;/FQL&gt;&lt;FQL&gt;&lt;Q&gt;NYGOLD-FDS^FG_PRICE(43997)&lt;/Q&gt;&lt;R&gt;1&lt;/R&gt;&lt;C&gt;1&lt;/C&gt;&lt;D xsi:type="xsd:double"&gt;1720.3&lt;/D&gt;&lt;/FQL&gt;&lt;FQL&gt;&lt;Q&gt;SLVR-FDS^FG_PRICE(43997)&lt;/Q&gt;&lt;R&gt;1&lt;/R&gt;&lt;C&gt;1&lt;/C&gt;&lt;D xsi:type="xsd:double"&gt;17.085&lt;/D&gt;&lt;/FQL&gt;&lt;FQL&gt;&lt;Q&gt;AUDUSD^FG_PRICE(43997)&lt;/Q&gt;&lt;R&gt;1&lt;/R&gt;&lt;C&gt;1&lt;/C&gt;&lt;D xsi:type="xsd:double"&gt;0.6856&lt;/D&gt;&lt;/FQL&gt;&lt;FQL&gt;&lt;Q&gt;CA-FDS^FG_PRICE(43998)&lt;/Q&gt;&lt;R&gt;1&lt;/R&gt;&lt;C&gt;1&lt;/C&gt;&lt;D xsi:type="xsd:double"&gt;5759.5&lt;/D&gt;&lt;/FQL&gt;&lt;FQL&gt;&lt;Q&gt;ZS-FDS^FG_PRICE(43998)&lt;/Q&gt;&lt;R&gt;1&lt;/R&gt;&lt;C&gt;1&lt;/C&gt;&lt;D xsi:type="xsd:double"&gt;2007&lt;/D&gt;&lt;/FQL&gt;&lt;FQL&gt;&lt;Q&gt;PB-FDS^FG_PRICE(43998)&lt;/Q&gt;&lt;R&gt;1&lt;/R&gt;&lt;C&gt;1&lt;/C&gt;&lt;D xsi:type="xsd:double"&gt;1760.5&lt;/D&gt;&lt;/FQL&gt;&lt;FQL&gt;&lt;Q&gt;NYGOLD-FDS^FG_PRICE(43998)&lt;/Q&gt;&lt;R&gt;1&lt;/R&gt;&lt;C&gt;1&lt;/C&gt;&lt;D xsi:type="xsd:double"&gt;1729.6&lt;/D&gt;&lt;/FQL&gt;&lt;FQL&gt;&lt;Q&gt;SLVR-FDS^FG_PRICE(43998)&lt;/Q&gt;&lt;R&gt;1&lt;/R&gt;&lt;C&gt;1&lt;/C&gt;&lt;D xsi:type="xsd:double"&gt;17.41&lt;/D&gt;&lt;/FQL&gt;&lt;FQL&gt;&lt;Q&gt;AUDUSD^FG_PRICE(43998)&lt;/Q&gt;&lt;R&gt;1&lt;/R&gt;&lt;C&gt;1&lt;/C&gt;&lt;D xsi:type="xsd:double"&gt;0.6844&lt;/D&gt;&lt;/FQL&gt;&lt;FQL&gt;&lt;Q&gt;CA-FDS^FG_PRICE(43999)&lt;/Q&gt;&lt;R&gt;1&lt;/R&gt;&lt;C&gt;1&lt;/C&gt;&lt;D xsi:type="xsd:double"&gt;5734&lt;/D&gt;&lt;/FQL&gt;&lt;FQL&gt;&lt;Q&gt;ZS-FDS^FG_PRICE(43999)&lt;/Q&gt;&lt;R&gt;1&lt;/R&gt;&lt;C&gt;1&lt;/C&gt;&lt;D xsi:type="xsd:double"&gt;2014&lt;/D&gt;&lt;/FQL&gt;&lt;FQL&gt;&lt;Q&gt;PB-FDS^FG_PRICE(43999)&lt;/Q&gt;&lt;R&gt;1&lt;/R&gt;&lt;C&gt;1&lt;/C&gt;&lt;D xsi:type="xsd:double"&gt;1775.5&lt;/D&gt;&lt;/FQL&gt;&lt;FQL&gt;&lt;Q&gt;NYGOLD-FDS^FG_PRICE(43999)&lt;/Q&gt;&lt;R&gt;1&lt;/R&gt;&lt;C&gt;1&lt;/C&gt;&lt;D xsi:type="xsd:double"&gt;1729.2&lt;/D&gt;&lt;/FQL&gt;&lt;FQL&gt;&lt;Q&gt;SLVR-FDS^FG_PRICE(43999)&lt;/Q&gt;&lt;R&gt;1&lt;/R&gt;&lt;C&gt;1&lt;/C&gt;&lt;D xsi:type="xsd:double"&gt;17.47&lt;/D&gt;&lt;/FQL&gt;&lt;FQL&gt;&lt;Q&gt;AUDUSD^FG_PRICE(43999)&lt;/Q&gt;&lt;R&gt;1&lt;/R&gt;&lt;C&gt;1&lt;/C&gt;&lt;D xsi:type="xsd:double"&gt;0.69145&lt;/D&gt;&lt;/FQL&gt;&lt;FQL&gt;&lt;Q&gt;CA-FDS^FG_PRICE(44000)&lt;/Q&gt;&lt;R&gt;1&lt;/R&gt;&lt;C&gt;1&lt;/C&gt;&lt;D xsi:type="xsd:double"&gt;5799&lt;/D&gt;&lt;/FQL&gt;&lt;FQL&gt;&lt;Q&gt;ZS-FDS^FG_PRICE(44000)&lt;/Q&gt;&lt;R&gt;1&lt;/R&gt;&lt;C&gt;1&lt;/C&gt;&lt;D xsi:type="xsd:double"&gt;2037&lt;/D&gt;&lt;/FQL&gt;&lt;FQL&gt;&lt;Q&gt;PB-FDS^FG_PRICE(44000)&lt;/Q&gt;&lt;R&gt;1&lt;/R&gt;&lt;C&gt;1&lt;/C&gt;&lt;D xsi:type="xsd:double"&gt;1796.5&lt;/D&gt;&lt;/FQL&gt;&lt;FQL&gt;&lt;Q&gt;NYGOLD-FDS^FG_PRICE(44000)&lt;/Q&gt;&lt;R&gt;1&lt;/R&gt;&lt;C&gt;1&lt;/C&gt;&lt;D xsi:type="xsd:double"&gt;1724.8&lt;/D&gt;&lt;/FQL&gt;&lt;FQL&gt;&lt;Q&gt;SLVR-FDS^FG_PRICE(44000)&lt;/Q&gt;&lt;R&gt;1&lt;/R&gt;&lt;C&gt;1&lt;/C&gt;&lt;D xsi:type="xsd:double"&gt;17.615&lt;/D&gt;&lt;/FQL&gt;&lt;FQL&gt;&lt;Q&gt;AUDUSD^FG_PRICE(44000)&lt;/Q&gt;&lt;R&gt;1&lt;/R&gt;&lt;C&gt;1&lt;/C&gt;&lt;D xsi:type="xsd:double"&gt;0.68630004&lt;/D&gt;&lt;/FQL&gt;&lt;FQL&gt;&lt;Q&gt;CA-FDS^FG_PRICE(44001)&lt;/Q&gt;&lt;R&gt;1&lt;/R&gt;&lt;C&gt;1&lt;/C&gt;&lt;D xsi:type="xsd:double"&gt;5835.5&lt;/D&gt;&lt;/FQL&gt;&lt;FQL&gt;&lt;Q&gt;ZS-FDS^FG_PRICE(44001)&lt;/Q&gt;&lt;R&gt;1&lt;/R&gt;&lt;C&gt;1&lt;/C&gt;&lt;D xsi:type="xsd:double"&gt;2073&lt;/D&gt;&lt;/FQL&gt;&lt;FQL&gt;&lt;Q&gt;PB-FDS^FG_PRICE(44001)&lt;/Q&gt;&lt;R&gt;1&lt;/R&gt;&lt;C&gt;1&lt;/C&gt;&lt;D xsi:type="xsd:double"&gt;1777.5&lt;/D&gt;&lt;/FQL&gt;&lt;FQL&gt;&lt;Q&gt;NYGOLD-FDS^FG_PRICE(44001)&lt;/Q&gt;&lt;R&gt;1&lt;/R&gt;&lt;C&gt;1&lt;/C&gt;&lt;D xsi:type="xsd:double"&gt;1745.9&lt;/D&gt;&lt;/FQL&gt;&lt;FQL&gt;&lt;Q&gt;SLVR-FDS^FG_PRICE(44001)&lt;/Q&gt;&lt;R&gt;1&lt;/R&gt;&lt;C&gt;1&lt;/C&gt;&lt;D xsi:type="xsd:double"&gt;17.525&lt;/D&gt;&lt;/FQL&gt;&lt;FQL&gt;&lt;Q&gt;AUDUSD^FG_PRICE(44001)&lt;/Q&gt;&lt;R&gt;1&lt;/R&gt;&lt;C&gt;1&lt;/C&gt;&lt;D xsi:type="xsd:double"&gt;0.68615&lt;/D&gt;&lt;/FQL&gt;&lt;FQL&gt;&lt;Q&gt;CA-FDS^FG_PRICE(44004)&lt;/Q&gt;&lt;R&gt;1&lt;/R&gt;&lt;C&gt;1&lt;/C&gt;&lt;D xsi:type="xsd:double"&gt;5825&lt;/D&gt;&lt;/FQL&gt;&lt;FQL&gt;&lt;Q&gt;ZS-FDS^FG_PRICE(44004)&lt;/Q&gt;&lt;R&gt;1&lt;/R&gt;&lt;C&gt;1&lt;/C&gt;&lt;D xsi:type="xsd:double"&gt;2070&lt;/D&gt;&lt;/FQL&gt;&lt;FQL&gt;&lt;Q&gt;PB-FDS^FG_PRICE(44004)&lt;/Q&gt;&lt;R&gt;1&lt;/R&gt;&lt;C&gt;1&lt;/C&gt;&lt;D xsi:type="xsd:double"&gt;1763.5&lt;/D&gt;&lt;/FQL&gt;&lt;FQL&gt;&lt;Q&gt;NYGOLD-FDS^FG_PRICE(44004)&lt;/Q&gt;&lt;R&gt;1&lt;/R&gt;&lt;C&gt;1&lt;/C&gt;&lt;D xsi:type="xsd:double"&gt;1756.7&lt;/D&gt;&lt;/FQL&gt;&lt;FQL&gt;&lt;Q&gt;SLVR-FDS^FG_PRICE(44004)&lt;/Q&gt;&lt;R&gt;1&lt;/R&gt;&lt;C&gt;1&lt;/C&gt;&lt;D xsi:type="xsd:double"&gt;17.86&lt;/D&gt;&lt;/FQL&gt;&lt;FQL&gt;&lt;Q&gt;AUDUSD^FG_PRICE(44004)&lt;/Q&gt;&lt;R&gt;1&lt;/R&gt;&lt;C&gt;1&lt;/C&gt;&lt;D xsi:type="xsd:double"&gt;0.68945&lt;/D&gt;&lt;/FQL&gt;&lt;FQL&gt;&lt;Q&gt;CA-FDS^FG_PRICE(44005)&lt;/Q&gt;&lt;R&gt;1&lt;/R&gt;&lt;C&gt;1&lt;/C&gt;&lt;D xsi:type="xsd:double"&gt;5895&lt;/D&gt;&lt;/FQL&gt;&lt;FQL&gt;&lt;Q&gt;ZS-FDS^FG_PRICE(44005)&lt;/Q&gt;&lt;R&gt;1&lt;/R&gt;&lt;C&gt;1&lt;/C&gt;&lt;D xsi:type="xsd:double"&gt;2052&lt;/D&gt;&lt;/FQL&gt;&lt;FQL&gt;&lt;Q&gt;PB-FDS^FG_PRICE(44005)&lt;/Q&gt;&lt;R&gt;1&lt;/R&gt;&lt;C&gt;1&lt;/C&gt;&lt;D xsi:type="xsd:double"&gt;1744&lt;/D&gt;&lt;/FQL&gt;&lt;FQL&gt;&lt;Q&gt;NYGOLD-FDS^FG_PRICE(44005)&lt;/Q&gt;&lt;R&gt;1&lt;/R&gt;&lt;C&gt;1&lt;/C&gt;&lt;D xsi:type="xsd:double"&gt;1772.1&lt;/D&gt;&lt;/FQL&gt;&lt;FQL&gt;&lt;Q&gt;SLVR-FDS^FG_PRICE(44005)&lt;/Q&gt;&lt;R&gt;1&lt;/R&gt;&lt;C&gt;1&lt;/C&gt;&lt;D xsi:type="xsd:double"&gt;17.81&lt;/D&gt;&lt;/FQL&gt;&lt;FQL&gt;&lt;Q&gt;AUDUSD^FG_PRICE(44005)&lt;/Q&gt;&lt;R&gt;1&lt;/R&gt;&lt;C&gt;1&lt;/C&gt;&lt;D xsi:type="xsd:double"&gt;0.69605&lt;/D&gt;&lt;/FQL&gt;&lt;FQL&gt;&lt;Q&gt;CA-FDS^FG_PRICE(44006)&lt;/Q&gt;&lt;R&gt;1&lt;/R&gt;&lt;C&gt;1&lt;/C&gt;&lt;D xsi:type="xsd:double"&gt;5871&lt;/D&gt;&lt;/FQL&gt;&lt;FQL&gt;&lt;Q&gt;ZS-FDS^FG_PRICE(44006)&lt;/Q&gt;&lt;R&gt;1&lt;/R&gt;&lt;C&gt;1&lt;/C&gt;&lt;D xsi:type="xsd:double"&gt;2014.5&lt;/D&gt;&lt;/FQL&gt;&lt;FQL&gt;&lt;Q&gt;PB-FDS^FG_PRICE(44006)&lt;/Q&gt;&lt;R&gt;1&lt;/R&gt;&lt;C&gt;1&lt;/C&gt;&lt;D xsi:type="xsd:double"&gt;1742.5&lt;/D&gt;&lt;/FQL&gt;&lt;FQL&gt;&lt;Q&gt;NYGOLD-FDS^FG_PRICE(44006)&lt;/Q&gt;&lt;R&gt;1&lt;/R&gt;&lt;C&gt;1&lt;/C&gt;&lt;D xsi:type="xsd:double"&gt;1765.8&lt;/D&gt;&lt;/FQL&gt;&lt;FQL&gt;&lt;Q&gt;SLVR-FDS^FG_PRICE(44006)&lt;/Q&gt;&lt;R&gt;1&lt;/R&gt;&lt;C&gt;1&lt;/C&gt;&lt;D xsi:type="xsd:double"&gt;17.855&lt;/D&gt;&lt;/FQL&gt;&lt;FQL&gt;&lt;Q&gt;AUDUSD^FG_PRICE(44006)&lt;/Q&gt;&lt;R&gt;1&lt;/R&gt;&lt;C&gt;1&lt;/C&gt;&lt;D xsi:type="xsd:double"&gt;0.6897&lt;/D&gt;&lt;/FQL&gt;&lt;FQL&gt;&lt;Q&gt;CA-FDS^FG_PRICE(44007)&lt;/Q&gt;&lt;R&gt;1&lt;/R&gt;&lt;C&gt;1&lt;/C&gt;&lt;D xsi:type="xsd:double"&gt;5880.5&lt;/D&gt;&lt;/FQL&gt;&lt;FQL&gt;&lt;Q&gt;ZS-FDS^FG_PRICE(44007)&lt;/Q&gt;&lt;R&gt;1&lt;/R&gt;&lt;C&gt;1&lt;/C&gt;&lt;D xsi:type="xsd:double"&gt;2029&lt;/D&gt;&lt;/FQL&gt;&lt;FQL&gt;&lt;Q&gt;PB-FDS^FG_PRICE(44007)&lt;/Q&gt;&lt;R&gt;1&lt;/R&gt;&lt;C&gt;1&lt;/C&gt;&lt;D xsi:type="xsd:double"&gt;1775.5&lt;/D&gt;&lt;/FQL&gt;&lt;FQL&gt;&lt;Q&gt;NYGOLD-FDS^FG_PRICE(44007)&lt;/Q&gt;&lt;R&gt;1&lt;/R&gt;&lt;C&gt;1&lt;/C&gt;&lt;D xsi:type="xsd:double"&gt;1762.1&lt;/D&gt;&lt;/FQL&gt;&lt;FQL&gt;&lt;Q&gt;SLVR-FDS^FG_PRICE(44007)&lt;/Q&gt;&lt;R&gt;1&lt;/R&gt;&lt;C&gt;1&lt;/C&gt;&lt;D xsi:type="xsd:double"&gt;17.53&lt;/D&gt;&lt;/FQL&gt;&lt;FQL&gt;&lt;Q&gt;AUDUSD^FG_PRICE(44007)&lt;/Q&gt;&lt;R&gt;1&lt;/R&gt;&lt;C&gt;1&lt;/C&gt;&lt;D xsi:type="xsd:double"&gt;0.68595&lt;/D&gt;&lt;/FQL&gt;&lt;FQL&gt;&lt;Q&gt;CA-FDS^FG_PRICE(44008)&lt;/Q&gt;&lt;R&gt;1&lt;/R&gt;&lt;C&gt;1&lt;/C&gt;&lt;D xsi:type="xsd:double"&gt;5985.5&lt;/D&gt;&lt;/FQL&gt;&lt;FQL&gt;&lt;Q&gt;ZS-FDS^FG_PRICE(44008)&lt;/Q&gt;&lt;R&gt;1&lt;/R&gt;&lt;C&gt;1&lt;/C&gt;&lt;D xsi:type="xsd:double"&gt;2057&lt;/D&gt;&lt;/FQL&gt;&lt;FQL&gt;&lt;Q&gt;PB-FDS^FG_PRICE(44008)&lt;/Q&gt;&lt;R&gt;1&lt;/R&gt;&lt;C&gt;1&lt;/C&gt;&lt;D xsi:type="xsd:double"&gt;1778&lt;/D&gt;&lt;/FQL&gt;&lt;FQL&gt;&lt;Q&gt;NYGOLD-FDS^FG_PRICE(44008)&lt;/Q&gt;&lt;R&gt;1&lt;/R&gt;&lt;C&gt;1&lt;/C&gt;&lt;D xsi:type="xsd:double"&gt;1772.5&lt;/D&gt;&lt;/FQL&gt;&lt;FQL&gt;&lt;Q&gt;SLVR-FDS^FG_PRICE(44008)&lt;/Q&gt;&lt;R&gt;1&lt;/R&gt;&lt;C&gt;1&lt;/C&gt;&lt;D xsi:type="xsd:double"&gt;17.83&lt;/D&gt;&lt;/FQL&gt;&lt;FQL&gt;&lt;Q&gt;AUDUSD^FG_PRICE(44008)&lt;/Q&gt;&lt;R&gt;1&lt;/R&gt;&lt;C&gt;1&lt;/C&gt;&lt;D xsi:type="xsd:double"&gt;0.68455&lt;/D&gt;&lt;/FQL&gt;&lt;FQL&gt;&lt;Q&gt;CA-FDS^FG_PRICE(44011)&lt;/Q&gt;&lt;R&gt;1&lt;/R&gt;&lt;C&gt;1&lt;/C&gt;&lt;D xsi:type="xsd:double"&gt;5957&lt;/D&gt;&lt;/FQL&gt;&lt;FQL&gt;&lt;Q&gt;ZS-FDS^FG_PRICE(44011)&lt;/Q&gt;&lt;R&gt;1&lt;/R&gt;&lt;C&gt;1&lt;/C&gt;&lt;D xsi:type="xsd:double"&gt;2022.5&lt;/D&gt;&lt;/FQL&gt;&lt;FQL&gt;&lt;Q&gt;PB-FDS^FG_PRICE(44011)&lt;/Q&gt;&lt;R&gt;1&lt;/R&gt;&lt;C&gt;1&lt;/C&gt;&lt;D xsi:type="xsd:double"&gt;1783&lt;/D&gt;&lt;/FQL&gt;&lt;FQL&gt;&lt;Q&gt;NYGOLD-FDS^FG_PRICE(44011)&lt;/Q&gt;&lt;R&gt;1&lt;/R&gt;&lt;C&gt;1&lt;/C&gt;&lt;D xsi:type="xsd:double"&gt;1774.8&lt;/D&gt;&lt;/FQL&gt;&lt;FQL&gt;&lt;Q&gt;SLVR-FDS^FG_PRICE(44011)&lt;/Q&gt;&lt;R&gt;1&lt;/R&gt;&lt;C&gt;1&lt;/C&gt;&lt;D xsi:type="xsd:double"&gt;17.905&lt;/D&gt;&lt;/FQL&gt;&lt;FQL&gt;&lt;Q&gt;AUDUSD^FG_PRICE(44011)&lt;/Q&gt;&lt;R&gt;1&lt;/R&gt;&lt;C&gt;1&lt;/C&gt;&lt;D xsi:type="xsd:double"&gt;0.68535&lt;/D&gt;&lt;/FQL&gt;&lt;FQL&gt;&lt;Q&gt;CA-FDS^FG_PRICE(44012)&lt;/Q&gt;&lt;R&gt;1&lt;/R&gt;&lt;C&gt;1&lt;/C&gt;&lt;D xsi:type="xsd:double"&gt;6038&lt;/D&gt;&lt;/FQL&gt;&lt;FQL&gt;&lt;Q&gt;ZS-FDS^FG_PRICE(44012)&lt;/Q&gt;&lt;R&gt;1&lt;/R&gt;&lt;C&gt;1&lt;/C&gt;&lt;D xsi:type="xsd:double"&gt;2056.5&lt;/D&gt;&lt;/FQL&gt;&lt;FQL&gt;&lt;Q&gt;PB-FDS^FG_PRICE(44012)&lt;/Q&gt;&lt;R&gt;1&lt;/R&gt;&lt;C&gt;1&lt;/C&gt;&lt;D xsi:type="xsd:double"&gt;1788.5&lt;/D&gt;&lt;/FQL&gt;&lt;FQL&gt;&lt;Q&gt;NYGOLD-FDS^FG_PRICE(44012)&lt;/Q&gt;&lt;R&gt;1&lt;/R&gt;&lt;C&gt;1&lt;/C&gt;&lt;D xsi:type="xsd:double"&gt;1793&lt;/D&gt;&lt;/FQL&gt;&lt;FQL&gt;&lt;Q&gt;SLVR-FDS^FG_PRICE(44012)&lt;/Q&gt;&lt;R&gt;1&lt;/R&gt;&lt;C&gt;1&lt;/C&gt;&lt;D xsi:type="xsd:double"&gt;17.845&lt;/D&gt;&lt;/FQL&gt;&lt;FQL&gt;&lt;Q&gt;AUDUSD^FG_PRICE(44012)&lt;/Q&gt;&lt;R&gt;1&lt;/R&gt;&lt;C&gt;1&lt;/C&gt;&lt;D xsi:type="xsd:double"&gt;0.6885&lt;/D&gt;&lt;/FQL&gt;&lt;FQL&gt;&lt;Q&gt;CA-FDS^FG_PRICE(44013)&lt;/Q&gt;&lt;R&gt;1&lt;/R&gt;&lt;C&gt;1&lt;/C&gt;&lt;D xsi:type="xsd:double"&gt;6016.5&lt;/D&gt;&lt;/FQL&gt;&lt;FQL&gt;&lt;Q&gt;ZS-FDS^FG_PRICE(44013)&lt;/Q&gt;&lt;R&gt;1&lt;/R&gt;&lt;C&gt;1&lt;/C&gt;&lt;D xsi:type="xsd:double"&gt;2007.5&lt;/D&gt;&lt;/FQL&gt;&lt;FQL&gt;&lt;Q&gt;PB-FDS^FG_PRICE(44013)&lt;/Q&gt;&lt;R&gt;1&lt;/R&gt;&lt;C&gt;1&lt;/C&gt;&lt;D xsi:type="xsd:double"&gt;1761&lt;/D&gt;&lt;/FQL&gt;&lt;FQL&gt;&lt;Q&gt;NYGOLD-FDS^FG_PRICE(44013)&lt;/Q&gt;&lt;R&gt;1&lt;/R&gt;&lt;C&gt;1&lt;/C&gt;&lt;D xsi:type="xsd:double"&gt;1773.2&lt;/D&gt;&lt;/FQL&gt;&lt;FQL&gt;&lt;Q&gt;SLVR-FDS^FG_PRICE(44013)&lt;/Q&gt;&lt;R&gt;1&lt;/R&gt;&lt;C&gt;1&lt;/C&gt;&lt;D xsi:type="xsd:double"&gt;18.22&lt;/D&gt;&lt;/FQL&gt;&lt;FQL&gt;&lt;Q&gt;AUDUSD^FG_PRICE(44013)&lt;/Q&gt;&lt;R&gt;1&lt;/R&gt;&lt;C&gt;1&lt;/C&gt;&lt;D xsi:type="xsd:double"&gt;0.69225&lt;/D&gt;&lt;/FQL&gt;&lt;FQL&gt;&lt;Q&gt;CA-FDS^FG_PRICE(44014)&lt;/Q&gt;&lt;R&gt;1&lt;/R&gt;&lt;C&gt;1&lt;/C&gt;&lt;D xsi:type="xsd:double"&gt;6080&lt;/D&gt;&lt;/FQL&gt;&lt;FQL&gt;&lt;Q&gt;ZS-FDS^FG_PRICE(44014)&lt;/Q&gt;&lt;R&gt;1&lt;/R&gt;&lt;C&gt;1&lt;/C&gt;&lt;D xsi:type="xsd:double"&gt;2035.5&lt;/D&gt;&lt;/FQL&gt;&lt;FQL&gt;&lt;Q&gt;PB-FDS^FG_PRICE(44014)&lt;/Q&gt;&lt;R&gt;1&lt;/R&gt;&lt;C&gt;1&lt;/C&gt;&lt;D xsi:type="xsd:double"&gt;1765.5&lt;/D&gt;&lt;/FQL&gt;&lt;FQL&gt;&lt;Q&gt;NYGOLD-FDS^FG_PRICE(44014)&lt;/Q&gt;&lt;R&gt;1&lt;/R&gt;&lt;C&gt;1&lt;/C&gt;&lt;D xsi:type="xsd:double"&gt;1784&lt;/D&gt;&lt;/FQL&gt;&lt;FQL&gt;&lt;Q&gt;SLVR-FDS^FG_PRICE(44014)&lt;/Q&gt;&lt;R&gt;1&lt;/R&gt;&lt;C&gt;1&lt;/C&gt;&lt;D xsi:type="xsd:double"&gt;17.925&lt;/D&gt;&lt;/FQL&gt;&lt;FQL&gt;&lt;Q&gt;AUDUSD^FG_PRICE(44014)&lt;/Q&gt;&lt;R&gt;1&lt;/R&gt;&lt;C&gt;1&lt;/C&gt;&lt;D xsi:type="xsd:double"&gt;0.691&lt;/D&gt;&lt;/FQL&gt;&lt;FQL&gt;&lt;Q&gt;CA-FDS^FG_PRICE(44015)&lt;/Q&gt;&lt;R&gt;1&lt;/R&gt;&lt;C&gt;1&lt;/C&gt;&lt;D xsi:type="xsd:double"&gt;6080&lt;/D&gt;&lt;/FQL&gt;&lt;FQL&gt;&lt;Q&gt;ZS-FDS^FG_PRICE(44015)&lt;/Q&gt;&lt;R&gt;1&lt;/R&gt;&lt;C&gt;1&lt;/C&gt;&lt;D xsi:type="xsd:double"&gt;2035.5&lt;/D&gt;&lt;/FQL&gt;&lt;FQL&gt;&lt;Q&gt;PB-FDS^FG_PRICE(44015)&lt;/Q&gt;&lt;R&gt;1&lt;/R&gt;&lt;C&gt;1&lt;/C&gt;&lt;D xsi:type="xsd:double"&gt;1765.5&lt;/D&gt;&lt;/FQL&gt;&lt;FQL&gt;&lt;Q&gt;NYGOLD-FDS^FG_PRICE(44015)&lt;/Q&gt;&lt;R&gt;1&lt;/R&gt;&lt;C&gt;1&lt;/C&gt;&lt;D xsi:type="xsd:double"&gt;1784&lt;/D&gt;&lt;/FQL&gt;&lt;FQL&gt;&lt;Q&gt;SLVR-FDS^FG_PRICE(44015)&lt;/Q&gt;&lt;R&gt;1&lt;/R&gt;&lt;C&gt;1&lt;/C&gt;&lt;D xsi:type="xsd:double"&gt;17.925&lt;/D&gt;&lt;/FQL&gt;&lt;FQL&gt;&lt;Q&gt;AUDUSD^FG_PRICE(44015)&lt;/Q&gt;&lt;R&gt;1&lt;/R&gt;&lt;C&gt;1&lt;/C&gt;&lt;D xsi:type="xsd:double"&gt;0.69385&lt;/D&gt;&lt;/FQL&gt;&lt;FQL&gt;&lt;Q&gt;CA-FDS^FG_PRICE(44018)&lt;/Q&gt;&lt;R&gt;1&lt;/R&gt;&lt;C&gt;1&lt;/C&gt;&lt;D xsi:type="xsd:double"&gt;6112&lt;/D&gt;&lt;/FQL&gt;&lt;FQL&gt;&lt;Q&gt;ZS-FDS^FG_PRICE(44018)&lt;/Q&gt;&lt;R&gt;1&lt;/R&gt;&lt;C&gt;1&lt;/C&gt;&lt;D xsi:type="xsd:double"&gt;2037.5&lt;/D&gt;&lt;/FQL&gt;&lt;FQL&gt;&lt;Q&gt;PB-FDS^FG_PRICE(44018)&lt;/Q&gt;&lt;R&gt;1&lt;/R&gt;&lt;C&gt;1&lt;/C&gt;&lt;D xsi:type="xsd:double"&gt;1781&lt;/D&gt;&lt;/FQL&gt;&lt;FQL&gt;&lt;Q&gt;NYGOLD-FDS^FG_PRICE(44018)&lt;/Q&gt;&lt;R&gt;1&lt;/R&gt;&lt;C&gt;1&lt;/C&gt;&lt;D xsi:type="xsd:double"&gt;1788.5&lt;/D&gt;&lt;/FQL&gt;&lt;FQL&gt;&lt;Q&gt;SLVR-FDS^FG_PRICE(44018)&lt;/Q&gt;&lt;R&gt;1&lt;/R&gt;&lt;C&gt;1&lt;/C&gt;&lt;D xsi:type="xsd:double"&gt;18.255&lt;/D&gt;&lt;/FQL&gt;&lt;FQL&gt;&lt;Q&gt;AUDUSD^FG_PRICE(44018)&lt;/Q&gt;&lt;R&gt;1&lt;/R&gt;&lt;C&gt;1&lt;/C&gt;&lt;D xsi:type="xsd:double"&gt;0.69865&lt;/D&gt;&lt;/FQL&gt;&lt;FQL&gt;&lt;Q&gt;CA-FDS^FG_PRICE(44019)&lt;/Q&gt;&lt;R&gt;1&lt;/R&gt;&lt;C&gt;1&lt;/C&gt;&lt;D xsi:type="xsd:double"&gt;6086&lt;/D&gt;&lt;/FQL&gt;&lt;FQL&gt;&lt;Q&gt;ZS-FDS^FG_PRICE(44019)&lt;/Q&gt;&lt;R&gt;1&lt;/R&gt;&lt;C&gt;1&lt;/C&gt;&lt;D xsi:type="xsd:double"&gt;2023.5&lt;/D&gt;&lt;/FQL&gt;&lt;FQL&gt;&lt;Q&gt;PB-FDS^FG_PRICE(44019)&lt;/Q&gt;&lt;R&gt;1&lt;/R&gt;&lt;C&gt;1&lt;/C&gt;&lt;D xsi:type="xsd:double"&gt;1779&lt;/D&gt;&lt;/FQL&gt;&lt;FQL&gt;&lt;Q&gt;NYGOLD-FDS^FG_PRICE(44019)&lt;/Q&gt;&lt;R&gt;1&lt;/R&gt;&lt;C&gt;1&lt;/C&gt;&lt;D xsi:type="xsd:double"&gt;1804.2&lt;/D&gt;&lt;/FQL&gt;&lt;FQL&gt;&lt;Q&gt;SLVR-FDS^FG_PRICE(440</t>
        </r>
      </text>
    </comment>
    <comment ref="A12" authorId="0" shapeId="0" xr:uid="{00000000-0006-0000-0000-00000C000000}">
      <text>
        <r>
          <rPr>
            <b/>
            <sz val="9"/>
            <color indexed="81"/>
            <rFont val="Tahoma"/>
            <family val="2"/>
          </rPr>
          <t>19)&lt;/Q&gt;&lt;R&gt;1&lt;/R&gt;&lt;C&gt;1&lt;/C&gt;&lt;D xsi:type="xsd:double"&gt;18.02&lt;/D&gt;&lt;/FQL&gt;&lt;FQL&gt;&lt;Q&gt;AUDUSD^FG_PRICE(44019)&lt;/Q&gt;&lt;R&gt;1&lt;/R&gt;&lt;C&gt;1&lt;/C&gt;&lt;D xsi:type="xsd:double"&gt;0.69685&lt;/D&gt;&lt;/FQL&gt;&lt;FQL&gt;&lt;Q&gt;CA-FDS^FG_PRICE(44020)&lt;/Q&gt;&lt;R&gt;1&lt;/R&gt;&lt;C&gt;1&lt;/C&gt;&lt;D xsi:type="xsd:double"&gt;6194&lt;/D&gt;&lt;/FQL&gt;&lt;FQL&gt;&lt;Q&gt;ZS-FDS^FG_PRICE(44020)&lt;/Q&gt;&lt;R&gt;1&lt;/R&gt;&lt;C&gt;1&lt;/C&gt;&lt;D xsi:type="xsd:double"&gt;2094.5&lt;/D&gt;&lt;/FQL&gt;&lt;FQL&gt;&lt;Q&gt;PB-FDS^FG_PRICE(44020)&lt;/Q&gt;&lt;R&gt;1&lt;/R&gt;&lt;C&gt;1&lt;/C&gt;&lt;D xsi:type="xsd:double"&gt;1819.5&lt;/D&gt;&lt;/FQL&gt;&lt;FQL&gt;&lt;Q&gt;NYGOLD-FDS^FG_PRICE(44020)&lt;/Q&gt;&lt;R&gt;1&lt;/R&gt;&lt;C&gt;1&lt;/C&gt;&lt;D xsi:type="xsd:double"&gt;1815.5&lt;/D&gt;&lt;/FQL&gt;&lt;FQL&gt;&lt;Q&gt;SLVR-FDS^FG_PRICE(44020)&lt;/Q&gt;&lt;R&gt;1&lt;/R&gt;&lt;C&gt;1&lt;/C&gt;&lt;D xsi:type="xsd:double"&gt;18.485&lt;/D&gt;&lt;/FQL&gt;&lt;FQL&gt;&lt;Q&gt;AUDUSD^FG_PRICE(44020)&lt;/Q&gt;&lt;R&gt;1&lt;/R&gt;&lt;C&gt;1&lt;/C&gt;&lt;D xsi:type="xsd:double"&gt;0.69665&lt;/D&gt;&lt;/FQL&gt;&lt;FQL&gt;&lt;Q&gt;CA-FDS^FG_PRICE(44021)&lt;/Q&gt;&lt;R&gt;1&lt;/R&gt;&lt;C&gt;1&lt;/C&gt;&lt;D xsi:type="xsd:double"&gt;6339.5&lt;/D&gt;&lt;/FQL&gt;&lt;FQL&gt;&lt;Q&gt;ZS-FDS^FG_PRICE(44021)&lt;/Q&gt;&lt;R&gt;1&lt;/R&gt;&lt;C&gt;1&lt;/C&gt;&lt;D xsi:type="xsd:double"&gt;2132.5&lt;/D&gt;&lt;/FQL&gt;&lt;FQL&gt;&lt;Q&gt;PB-FDS^FG_PRICE(44021)&lt;/Q&gt;&lt;R&gt;1&lt;/R&gt;&lt;C&gt;1&lt;/C&gt;&lt;D xsi:type="xsd:double"&gt;1817.5&lt;/D&gt;&lt;/FQL&gt;&lt;FQL&gt;&lt;Q&gt;NYGOLD-FDS^FG_PRICE(44021)&lt;/Q&gt;&lt;R&gt;1&lt;/R&gt;&lt;C&gt;1&lt;/C&gt;&lt;D xsi:type="xsd:double"&gt;1799.2&lt;/D&gt;&lt;/FQL&gt;&lt;FQL&gt;&lt;Q&gt;SLVR-FDS^FG_PRICE(44021)&lt;/Q&gt;&lt;R&gt;1&lt;/R&gt;&lt;C&gt;1&lt;/C&gt;&lt;D xsi:type="xsd:double"&gt;18.835&lt;/D&gt;&lt;/FQL&gt;&lt;FQL&gt;&lt;Q&gt;AUDUSD^FG_PRICE(44021)&lt;/Q&gt;&lt;R&gt;1&lt;/R&gt;&lt;C&gt;1&lt;/C&gt;&lt;D xsi:type="xsd:double"&gt;0.69615&lt;/D&gt;&lt;/FQL&gt;&lt;FQL&gt;&lt;Q&gt;CA-FDS^FG_PRICE(44022)&lt;/Q&gt;&lt;R&gt;1&lt;/R&gt;&lt;C&gt;1&lt;/C&gt;&lt;D xsi:type="xsd:double"&gt;6322.5&lt;/D&gt;&lt;/FQL&gt;&lt;FQL&gt;&lt;Q&gt;ZS-FDS^FG_PRICE(44022)&lt;/Q&gt;&lt;R&gt;1&lt;/R&gt;&lt;C&gt;1&lt;/C&gt;&lt;D xsi:type="xsd:double"&gt;2145.5&lt;/D&gt;&lt;/FQL&gt;&lt;FQL&gt;&lt;Q&gt;PB-FDS^FG_PRICE(44022)&lt;/Q&gt;&lt;R&gt;1&lt;/R&gt;&lt;C&gt;1&lt;/C&gt;&lt;D xsi:type="xsd:double"&gt;1842&lt;/D&gt;&lt;/FQL&gt;&lt;FQL&gt;&lt;Q&gt;NYGOLD-FDS^FG_PRICE(44022)&lt;/Q&gt;&lt;R&gt;1&lt;/R&gt;&lt;C&gt;1&lt;/C&gt;&lt;D xsi:type="xsd:double"&gt;1798.2&lt;/D&gt;&lt;/FQL&gt;&lt;FQL&gt;&lt;Q&gt;SLVR-FDS^FG_PRICE(44022)&lt;/Q&gt;&lt;R&gt;1&lt;/R&gt;&lt;C&gt;1&lt;/C&gt;&lt;D xsi:type="xsd:double"&gt;18.77&lt;/D&gt;&lt;/FQL&gt;&lt;FQL&gt;&lt;Q&gt;AUDUSD^FG_PRICE(44022)&lt;/Q&gt;&lt;R&gt;1&lt;/R&gt;&lt;C&gt;1&lt;/C&gt;&lt;D xsi:type="xsd:double"&gt;0.69589996&lt;/D&gt;&lt;/FQL&gt;&lt;FQL&gt;&lt;Q&gt;CA-FDS^FG_PRICE(44025)&lt;/Q&gt;&lt;R&gt;1&lt;/R&gt;&lt;C&gt;1&lt;/C&gt;&lt;D xsi:type="xsd:double"&gt;6545&lt;/D&gt;&lt;/FQL&gt;&lt;FQL&gt;&lt;Q&gt;ZS-FDS^FG_PRICE(44025)&lt;/Q&gt;&lt;R&gt;1&lt;/R&gt;&lt;C&gt;1&lt;/C&gt;&lt;D xsi:type="xsd:double"&gt;2215.5&lt;/D&gt;&lt;/FQL&gt;&lt;FQL&gt;&lt;Q&gt;PB-FDS^FG_PRICE(44025)&lt;/Q&gt;&lt;R&gt;1&lt;/R&gt;&lt;C&gt;1&lt;/C&gt;&lt;D xsi:type="xsd:double"&gt;1858&lt;/D&gt;&lt;/FQL&gt;&lt;FQL&gt;&lt;Q&gt;NYGOLD-FDS^FG_PRICE(44025)&lt;/Q&gt;&lt;R&gt;1&lt;/R&gt;&lt;C&gt;1&lt;/C&gt;&lt;D xsi:type="xsd:double"&gt;1811&lt;/D&gt;&lt;/FQL&gt;&lt;FQL&gt;&lt;Q&gt;SLVR-FDS^FG_PRICE(44025)&lt;/Q&gt;&lt;R&gt;1&lt;/R&gt;&lt;C&gt;1&lt;/C&gt;&lt;D xsi:type="xsd:double"&gt;19.095&lt;/D&gt;&lt;/FQL&gt;&lt;FQL&gt;&lt;Q&gt;AUDUSD^FG_PRICE(44025)&lt;/Q&gt;&lt;R&gt;1&lt;/R&gt;&lt;C&gt;1&lt;/C&gt;&lt;D xsi:type="xsd:double"&gt;0.699&lt;/D&gt;&lt;/FQL&gt;&lt;FQL&gt;&lt;Q&gt;CA-FDS^FG_PRICE(44026)&lt;/Q&gt;&lt;R&gt;1&lt;/R&gt;&lt;C&gt;1&lt;/C&gt;&lt;D xsi:type="xsd:double"&gt;6489.5&lt;/D&gt;&lt;/FQL&gt;&lt;FQL&gt;&lt;Q&gt;ZS-FDS^FG_PRICE(44026)&lt;/Q&gt;&lt;R&gt;1&lt;/R&gt;&lt;C&gt;1&lt;/C&gt;&lt;D xsi:type="xsd:double"&gt;2187.5&lt;/D&gt;&lt;/FQL&gt;&lt;FQL&gt;&lt;Q&gt;PB-FDS^FG_PRICE(44026)&lt;/Q&gt;&lt;R&gt;1&lt;/R&gt;&lt;C&gt;1&lt;/C&gt;&lt;D xsi:type="xsd:double"&gt;1839.5&lt;/D&gt;&lt;/FQL&gt;&lt;FQL&gt;&lt;Q&gt;NYGOLD-FDS^FG_PRICE(44026)&lt;/Q&gt;&lt;R&gt;1&lt;/R&gt;&lt;C&gt;1&lt;/C&gt;&lt;D xsi:type="xsd:double"&gt;1810.6&lt;/D&gt;&lt;/FQL&gt;&lt;FQL&gt;&lt;Q&gt;SLVR-FDS^FG_PRICE(44026)&lt;/Q&gt;&lt;R&gt;1&lt;/R&gt;&lt;C&gt;1&lt;/C&gt;&lt;D xsi:type="xsd:double"&gt;18.895&lt;/D&gt;&lt;/FQL&gt;&lt;FQL&gt;&lt;Q&gt;AUDUSD^FG_PRICE(44026)&lt;/Q&gt;&lt;R&gt;1&lt;/R&gt;&lt;C&gt;1&lt;/C&gt;&lt;D xsi:type="xsd:double"&gt;0.69665&lt;/D&gt;&lt;/FQL&gt;&lt;FQL&gt;&lt;Q&gt;CA-FDS^FG_PRICE(44027)&lt;/Q&gt;&lt;R&gt;1&lt;/R&gt;&lt;C&gt;1&lt;/C&gt;&lt;D xsi:type="xsd:double"&gt;6507&lt;/D&gt;&lt;/FQL&gt;&lt;FQL&gt;&lt;Q&gt;ZS-FDS^FG_PRICE(44027)&lt;/Q&gt;&lt;R&gt;1&lt;/R&gt;&lt;C&gt;1&lt;/C&gt;&lt;D xsi:type="xsd:double"&gt;2198.5&lt;/D&gt;&lt;/FQL&gt;&lt;FQL&gt;&lt;Q&gt;PB-FDS^FG_PRICE(44027)&lt;/Q&gt;&lt;R&gt;1&lt;/R&gt;&lt;C&gt;1&lt;/C&gt;&lt;D xsi:type="xsd:double"&gt;1836&lt;/D&gt;&lt;/FQL&gt;&lt;FQL&gt;&lt;Q&gt;NYGOLD-FDS^FG_PRICE(44027)&lt;/Q&gt;&lt;R&gt;1&lt;/R&gt;&lt;C&gt;1&lt;/C&gt;&lt;D xsi:type="xsd:double"&gt;1811.4&lt;/D&gt;&lt;/FQL&gt;&lt;FQL&gt;&lt;Q&gt;SLVR-FDS^FG_PRICE(44027)&lt;/Q&gt;&lt;R&gt;1&lt;/R&gt;&lt;C&gt;1&lt;/C&gt;&lt;D xsi:type="xsd:double"&gt;19.33&lt;/D&gt;&lt;/FQL&gt;&lt;FQL&gt;&lt;Q&gt;AUDUSD^FG_PRICE(44027)&lt;/Q&gt;&lt;R&gt;1&lt;/R&gt;&lt;C&gt;1&lt;/C&gt;&lt;D xsi:type="xsd:double"&gt;0.70225&lt;/D&gt;&lt;/FQL&gt;&lt;FQL&gt;&lt;Q&gt;CA-FDS^FG_PRICE(44028)&lt;/Q&gt;&lt;R&gt;1&lt;/R&gt;&lt;C&gt;1&lt;/C&gt;&lt;D xsi:type="xsd:double"&gt;6385&lt;/D&gt;&lt;/FQL&gt;&lt;FQL&gt;&lt;Q&gt;ZS-FDS^FG_PRICE(44028)&lt;/Q&gt;&lt;R&gt;1&lt;/R&gt;&lt;C&gt;1&lt;/C&gt;&lt;D xsi:type="xsd:double"&gt;2188&lt;/D&gt;&lt;/FQL&gt;&lt;FQL&gt;&lt;Q&gt;PB-FDS^FG_PRICE(44028)&lt;/Q&gt;&lt;R&gt;1&lt;/R&gt;&lt;C&gt;1&lt;/C&gt;&lt;D xsi:type="xsd:double"&gt;1824&lt;/D&gt;&lt;/FQL&gt;&lt;FQL&gt;&lt;Q&gt;NYGOLD-FDS^FG_PRICE(44028)&lt;/Q&gt;&lt;R&gt;1&lt;/R&gt;&lt;C&gt;1&lt;/C&gt;&lt;D xsi:type="xsd:double"&gt;1798.7&lt;/D&gt;&lt;/FQL&gt;&lt;FQL&gt;&lt;Q&gt;SLVR-FDS^FG_PRICE(44028)&lt;/Q&gt;&lt;R&gt;1&lt;/R&gt;&lt;C&gt;1&lt;/C&gt;&lt;D xsi:type="xsd:double"&gt;19.245&lt;/D&gt;&lt;/FQL&gt;&lt;FQL&gt;&lt;Q&gt;AUDUSD^FG_PRICE(44028)&lt;/Q&gt;&lt;R&gt;1&lt;/R&gt;&lt;C&gt;1&lt;/C&gt;&lt;D xsi:type="xsd:double"&gt;0.7&lt;/D&gt;&lt;/FQL&gt;&lt;FQL&gt;&lt;Q&gt;CA-FDS^FG_PRICE(44029)&lt;/Q&gt;&lt;R&gt;1&lt;/R&gt;&lt;C&gt;1&lt;/C&gt;&lt;D xsi:type="xsd:double"&gt;6454.5&lt;/D&gt;&lt;/FQL&gt;&lt;FQL&gt;&lt;Q&gt;ZS-FDS^FG_PRICE(44029)&lt;/Q&gt;&lt;R&gt;1&lt;/R&gt;&lt;C&gt;1&lt;/C&gt;&lt;D xsi:type="xsd:double"&gt;2188&lt;/D&gt;&lt;/FQL&gt;&lt;FQL&gt;&lt;Q&gt;PB-FDS^FG_PRICE(44029)&lt;/Q&gt;&lt;R&gt;1&lt;/R&gt;&lt;C&gt;1&lt;/C&gt;&lt;D xsi:type="xsd:double"&gt;1811&lt;/D&gt;&lt;/FQL&gt;&lt;FQL&gt;&lt;Q&gt;NYGOLD-FDS^FG_PRICE(44029)&lt;/Q&gt;&lt;R&gt;1&lt;/R&gt;&lt;C&gt;1&lt;/C&gt;&lt;D xsi:type="xsd:double"&gt;1808.3&lt;/D&gt;&lt;/FQL&gt;&lt;FQL&gt;&lt;Q&gt;SLVR-FDS^FG_PRICE(44029)&lt;/Q&gt;&lt;R&gt;1&lt;/R&gt;&lt;C&gt;1&lt;/C&gt;&lt;D xsi:type="xsd:double"&gt;19.16&lt;/D&gt;&lt;/FQL&gt;&lt;FQL&gt;&lt;Q&gt;AUDUSD^FG_PRICE(44029)&lt;/Q&gt;&lt;R&gt;1&lt;/R&gt;&lt;C&gt;1&lt;/C&gt;&lt;D xsi:type="xsd:double"&gt;0.69845&lt;/D&gt;&lt;/FQL&gt;&lt;FQL&gt;&lt;Q&gt;CA-FDS^FG_PRICE(44032)&lt;/Q&gt;&lt;R&gt;1&lt;/R&gt;&lt;C&gt;1&lt;/C&gt;&lt;D xsi:type="xsd:double"&gt;6416.5&lt;/D&gt;&lt;/FQL&gt;&lt;FQL&gt;&lt;Q&gt;ZS-FDS^FG_PRICE(44032)&lt;/Q&gt;&lt;R&gt;1&lt;/R&gt;&lt;C&gt;1&lt;/C&gt;&lt;D xsi:type="xsd:double"&gt;2171&lt;/D&gt;&lt;/FQL&gt;&lt;FQL&gt;&lt;Q&gt;PB-FDS^FG_PRICE(44032)&lt;/Q&gt;&lt;R&gt;1&lt;/R&gt;&lt;C&gt;1&lt;/C&gt;&lt;D xsi:type="xsd:double"&gt;1805&lt;/D&gt;&lt;/FQL&gt;&lt;FQL&gt;&lt;Q&gt;NYGOLD-FDS^FG_PRICE(44032)&lt;/Q&gt;&lt;R&gt;1&lt;/R&gt;&lt;C&gt;1&lt;/C&gt;&lt;D xsi:type="xsd:double"&gt;1815.9&lt;/D&gt;&lt;/FQL&gt;&lt;FQL&gt;&lt;Q&gt;SLVR-FDS^FG_PRICE(44032)&lt;/Q&gt;&lt;R&gt;1&lt;/R&gt;&lt;C&gt;1&lt;/C&gt;&lt;D xsi:type="xsd:double"&gt;19.44&lt;/D&gt;&lt;/FQL&gt;&lt;FQL&gt;&lt;Q&gt;AUDUSD^FG_PRICE(44032)&lt;/Q&gt;&lt;R&gt;1&lt;/R&gt;&lt;C&gt;1&lt;/C&gt;&lt;D xsi:type="xsd:double"&gt;0.70105&lt;/D&gt;&lt;/FQL&gt;&lt;FQL&gt;&lt;Q&gt;CA-FDS^FG_PRICE(44033)&lt;/Q&gt;&lt;R&gt;1&lt;/R&gt;&lt;C&gt;1&lt;/C&gt;&lt;D xsi:type="xsd:double"&gt;6513&lt;/D&gt;&lt;/FQL&gt;&lt;FQL&gt;&lt;Q&gt;ZS-FDS^FG_PRICE(44033)&lt;/Q&gt;&lt;R&gt;1&lt;/R&gt;&lt;C&gt;1&lt;/C&gt;&lt;D xsi:type="xsd:double"&gt;2207.5&lt;/D&gt;&lt;/FQL&gt;&lt;FQL&gt;&lt;Q&gt;PB-FDS^FG_PRICE(44033)&lt;/Q&gt;&lt;R&gt;1&lt;/R&gt;&lt;C&gt;1&lt;/C&gt;&lt;D xsi:type="xsd:double"&gt;1814&lt;/D&gt;&lt;/FQL&gt;&lt;FQL&gt;&lt;Q&gt;NYGOLD-FDS^FG_PRICE(44033)&lt;/Q&gt;&lt;R&gt;1&lt;/R&gt;&lt;C&gt;1&lt;/C&gt;&lt;D xsi:type="xsd:double"&gt;1842.4&lt;/D&gt;&lt;/FQL&gt;&lt;FQL&gt;&lt;Q&gt;SLVR-FDS^FG_PRICE(44033)&lt;/Q&gt;&lt;R&gt;1&lt;/R&gt;&lt;C&gt;1&lt;/C&gt;&lt;D xsi:type="xsd:double"&gt;20.555&lt;/D&gt;&lt;/FQL&gt;&lt;FQL&gt;&lt;Q&gt;AUDUSD^FG_PRICE(44033)&lt;/Q&gt;&lt;R&gt;1&lt;/R&gt;&lt;C&gt;1&lt;/C&gt;&lt;D xsi:type="xsd:double"&gt;0.71075004&lt;/D&gt;&lt;/FQL&gt;&lt;FQL&gt;&lt;Q&gt;CA-FDS^FG_PRICE(44034)&lt;/Q&gt;&lt;R&gt;1&lt;/R&gt;&lt;C&gt;1&lt;/C&gt;&lt;D xsi:type="xsd:double"&gt;6527&lt;/D&gt;&lt;/FQL&gt;&lt;FQL&gt;&lt;Q&gt;ZS-FDS^FG_PRICE(44034)&lt;/Q&gt;&lt;R&gt;1&lt;/R&gt;&lt;C&gt;1&lt;/C&gt;&lt;D xsi:type="xsd:double"&gt;2202&lt;/D&gt;&lt;/FQL&gt;&lt;FQL&gt;&lt;Q&gt;PB-FDS^FG_PRICE(44034)&lt;/Q&gt;&lt;R&gt;1&lt;/R&gt;&lt;C&gt;1&lt;/C&gt;&lt;D xsi:type="xsd:double"&gt;1800.5&lt;/D&gt;&lt;/FQL&gt;&lt;FQL&gt;&lt;Q&gt;NYGOLD-FDS^FG_PRICE(44034)&lt;/Q&gt;&lt;R&gt;1&lt;/R&gt;&lt;C&gt;1&lt;/C&gt;&lt;D xsi:type="xsd:double"&gt;1864.1&lt;/D&gt;&lt;/FQL&gt;&lt;FQL&gt;&lt;Q&gt;SLVR-FDS^FG_PRICE(44034)&lt;/Q&gt;&lt;R&gt;1&lt;/R&gt;&lt;C&gt;1&lt;/C&gt;&lt;D xsi:type="xsd:double"&gt;22.245&lt;/D&gt;&lt;/FQL&gt;&lt;FQL&gt;&lt;Q&gt;AUDUSD^FG_PRICE(44034)&lt;/Q&gt;&lt;R&gt;1&lt;/R&gt;&lt;C&gt;1&lt;/C&gt;&lt;D xsi:type="xsd:double"&gt;0.71425&lt;/D&gt;&lt;/FQL&gt;&lt;FQL&gt;&lt;Q&gt;CA-FDS^FG_PRICE(44035)&lt;/Q&gt;&lt;R&gt;1&lt;/R&gt;&lt;C&gt;1&lt;/C&gt;&lt;D xsi:type="xsd:double"&gt;6533.5&lt;/D&gt;&lt;/FQL&gt;&lt;FQL&gt;&lt;Q&gt;ZS-FDS^FG_PRICE(44035)&lt;/Q&gt;&lt;R&gt;1&lt;/R&gt;&lt;C&gt;1&lt;/C&gt;&lt;D xsi:type="xsd:double"&gt;2207&lt;/D&gt;&lt;/FQL&gt;&lt;FQL&gt;&lt;Q&gt;PB-FDS^FG_PRICE(44035)&lt;/Q&gt;&lt;R&gt;1&lt;/R&gt;&lt;C&gt;1&lt;/C&gt;&lt;D xsi:type="xsd:double"&gt;1794.5&lt;/D&gt;&lt;/FQL&gt;&lt;FQL&gt;&lt;Q&gt;NYGOLD-FDS^FG_PRICE(44035)&lt;/Q&gt;&lt;R&gt;1&lt;/R&gt;&lt;C&gt;1&lt;/C&gt;&lt;D xsi:type="xsd:double"&gt;1889.1&lt;/D&gt;&lt;/FQL&gt;&lt;FQL&gt;&lt;Q&gt;SLVR-FDS^FG_PRICE(44035)&lt;/Q&gt;&lt;R&gt;1&lt;/R&gt;&lt;C&gt;1&lt;/C&gt;&lt;D xsi:type="xsd:double"&gt;22.86&lt;/D&gt;&lt;/FQL&gt;&lt;FQL&gt;&lt;Q&gt;AUDUSD^FG_PRICE(44035)&lt;/Q&gt;&lt;R&gt;1&lt;/R&gt;&lt;C&gt;1&lt;/C&gt;&lt;D xsi:type="xsd:double"&gt;0.71245&lt;/D&gt;&lt;/FQL&gt;&lt;FQL&gt;&lt;Q&gt;CA-FDS^FG_PRICE(44036)&lt;/Q&gt;&lt;R&gt;1&lt;/R&gt;&lt;C&gt;1&lt;/C&gt;&lt;D xsi:type="xsd:double"&gt;6412.5&lt;/D&gt;&lt;/FQL&gt;&lt;FQL&gt;&lt;Q&gt;ZS-FDS^FG_PRICE(44036)&lt;/Q&gt;&lt;R&gt;1&lt;/R&gt;&lt;C&gt;1&lt;/C&gt;&lt;D xsi:type="xsd:double"&gt;2193.5&lt;/D&gt;&lt;/FQL&gt;&lt;FQL&gt;&lt;Q&gt;PB-FDS^FG_PRICE(44036)&lt;/Q&gt;&lt;R&gt;1&lt;/R&gt;&lt;C&gt;1&lt;/C&gt;&lt;D xsi:type="xsd:double"&gt;1808&lt;/D&gt;&lt;/FQL&gt;&lt;FQL&gt;&lt;Q&gt;NYGOLD-FDS^FG_PRICE(44036)&lt;/Q&gt;&lt;R&gt;1&lt;/R&gt;&lt;C&gt;1&lt;/C&gt;&lt;D xsi:type="xsd:double"&gt;1897.3&lt;/D&gt;&lt;/FQL&gt;&lt;FQL&gt;&lt;Q&gt;SLVR-FDS^FG_PRICE(44036)&lt;/Q&gt;&lt;R&gt;1&lt;/R&gt;&lt;C&gt;1&lt;/C&gt;&lt;D xsi:type="xsd:double"&gt;22.475&lt;/D&gt;&lt;/FQL&gt;&lt;FQL&gt;&lt;Q&gt;AUDUSD^FG_PRICE(44036)&lt;/Q&gt;&lt;R&gt;1&lt;/R&gt;&lt;C&gt;1&lt;/C&gt;&lt;D xsi:type="xsd:double"&gt;0.70995&lt;/D&gt;&lt;/FQL&gt;&lt;FQL&gt;&lt;Q&gt;CA-FDS^FG_PRICE(44039)&lt;/Q&gt;&lt;R&gt;1&lt;/R&gt;&lt;C&gt;1&lt;/C&gt;&lt;D xsi:type="xsd:double"&gt;6425.5&lt;/D&gt;&lt;/FQL&gt;&lt;FQL&gt;&lt;Q&gt;ZS-FDS^FG_PRICE(44039)&lt;/Q&gt;&lt;R&gt;1&lt;/R&gt;&lt;C&gt;1&lt;/C&gt;&lt;D xsi:type="xsd:double"&gt;2210.5&lt;/D&gt;&lt;/FQL&gt;&lt;FQL&gt;&lt;Q&gt;PB-FDS^FG_PRICE(44039)&lt;/Q&gt;&lt;R&gt;1&lt;/R&gt;&lt;C&gt;1&lt;/C&gt;&lt;D xsi:type="xsd:double"&gt;1801&lt;/D&gt;&lt;/FQL&gt;&lt;FQL&gt;&lt;Q&gt;NYGOLD-FDS^FG_PRICE(44039)&lt;/Q&gt;&lt;R&gt;1&lt;/R&gt;&lt;C&gt;1&lt;/C&gt;&lt;D xsi:type="xsd:double"&gt;1931&lt;/D&gt;&lt;/FQL&gt;&lt;FQL&gt;&lt;Q&gt;SLVR-FDS^FG_PRICE(44039)&lt;/Q&gt;&lt;R&gt;1&lt;/R&gt;&lt;C&gt;1&lt;/C&gt;&lt;D xsi:type="xsd:double"&gt;24.375&lt;/D&gt;&lt;/FQL&gt;&lt;FQL&gt;&lt;Q&gt;AUDUSD^FG_PRICE(44039)&lt;/Q&gt;&lt;R&gt;1&lt;/R&gt;&lt;C&gt;1&lt;/C&gt;&lt;D xsi:type="xsd:double"&gt;0.71475&lt;/D&gt;&lt;/FQL&gt;&lt;FQL&gt;&lt;Q&gt;CA-FDS^FG_PRICE(44040)&lt;/Q&gt;&lt;R&gt;1&lt;/R&gt;&lt;C&gt;1&lt;/C&gt;&lt;D xsi:type="xsd:double"&gt;6399.5&lt;/D&gt;&lt;/FQL&gt;&lt;FQL&gt;&lt;Q&gt;ZS-FDS^FG_PRICE(44040)&lt;/Q&gt;&lt;R&gt;1&lt;/R&gt;&lt;C&gt;1&lt;/C&gt;&lt;D xsi:type="xsd:double"&gt;2206&lt;/D&gt;&lt;/FQL&gt;&lt;FQL&gt;&lt;Q&gt;PB-FDS^FG_PRICE(44040)&lt;/Q&gt;&lt;R&gt;1&lt;/R&gt;&lt;C&gt;1&lt;/C&gt;&lt;D xsi:type="xsd:double"&gt;1835&lt;/D&gt;&lt;/FQL&gt;&lt;FQL&gt;&lt;Q&gt;NYGOLD-FDS^FG_PRICE(44040)&lt;/Q&gt;&lt;R&gt;1&lt;/R&gt;&lt;C&gt;1&lt;/C&gt;&lt;D xsi:type="xsd:double"&gt;1944.7&lt;/D&gt;&lt;/FQL&gt;&lt;FQL&gt;&lt;Q&gt;SLVR-FDS^FG_PRICE(44040)&lt;/Q&gt;&lt;R&gt;1&lt;/R&gt;&lt;C&gt;1&lt;/C&gt;&lt;D xsi:type="xsd:double"&gt;23.545&lt;/D&gt;&lt;/FQL&gt;&lt;FQL&gt;&lt;Q&gt;AUDUSD^FG_PRICE(44040)&lt;/Q&gt;&lt;R&gt;1&lt;/R&gt;&lt;C&gt;1&lt;/C&gt;&lt;D xsi:type="xsd:double"&gt;0.71604997&lt;/D&gt;&lt;/FQL&gt;&lt;FQL&gt;&lt;Q&gt;CA-FDS^FG_PRICE(44041)&lt;/Q&gt;&lt;R&gt;1&lt;/R&gt;&lt;C&gt;1&lt;/C&gt;&lt;D xsi:type="xsd:double"&gt;6475&lt;/D&gt;&lt;/FQL&gt;&lt;FQL&gt;&lt;Q&gt;ZS-FDS^FG_PRICE(44041)&lt;/Q&gt;&lt;R&gt;1&lt;/R&gt;&lt;C&gt;1&lt;/C&gt;&lt;D xsi:type="xsd:double"&gt;2286&lt;/D&gt;&lt;/FQL&gt;&lt;FQL&gt;&lt;Q&gt;PB-FDS^FG_PRICE(44041)&lt;/Q&gt;&lt;R&gt;1&lt;/R&gt;&lt;C&gt;1&lt;/C&gt;&lt;D xsi:type="xsd:double"&gt;1847&lt;/D&gt;&lt;/FQL&gt;&lt;FQL&gt;&lt;Q&gt;NYGOLD-FDS^FG_PRICE(44041)&lt;/Q&gt;&lt;R&gt;1&lt;/R&gt;&lt;C&gt;1&lt;/C&gt;&lt;D xsi:type="xsd:double"&gt;1953.5&lt;/D&gt;&lt;/FQL&gt;&lt;FQL&gt;&lt;Q&gt;SLVR-FDS^FG_PRICE(44041)&lt;/Q&gt;&lt;R&gt;1&lt;/R&gt;&lt;C&gt;1&lt;/C&gt;&lt;D xsi:type="xsd:double"&gt;24.335&lt;/D&gt;&lt;/FQL&gt;&lt;FQL&gt;&lt;Q&gt;AUDUSD^FG_PRICE(44041)&lt;/Q&gt;&lt;R&gt;1&lt;/R&gt;&lt;C&gt;1&lt;/C&gt;&lt;D xsi:type="xsd:double"&gt;0.71645004&lt;/D&gt;&lt;/FQL&gt;&lt;FQL&gt;&lt;Q&gt;CA-FDS^FG_PRICE(44042)&lt;/Q&gt;&lt;R&gt;1&lt;/R&gt;&lt;C&gt;1&lt;/C&gt;&lt;D xsi:type="xsd:double"&gt;6433.5&lt;/D&gt;&lt;/FQL&gt;&lt;FQL&gt;&lt;Q&gt;ZS-FDS^FG_PRICE(44042)&lt;/Q&gt;&lt;R&gt;1&lt;/R&gt;&lt;C&gt;1&lt;/C&gt;&lt;D xsi:type="xsd:double"&gt;2275&lt;/D&gt;&lt;/FQL&gt;&lt;FQL&gt;&lt;Q&gt;PB-FDS^FG_PRICE(44042)&lt;/Q&gt;&lt;R&gt;1&lt;/R&gt;&lt;C&gt;1&lt;/C&gt;&lt;D xsi:type="xsd:double"&gt;1841.5&lt;/D&gt;&lt;/FQL&gt;&lt;FQL&gt;&lt;Q&gt;NYGOLD-FDS^FG_PRICE(44042)&lt;/Q&gt;&lt;R&gt;1&lt;/R&gt;&lt;C&gt;1&lt;/C&gt;&lt;D xsi:type="xsd:double"&gt;1942.3&lt;/D&gt;&lt;/FQL&gt;&lt;FQL&gt;&lt;Q&gt;SLVR-FDS^FG_PRICE(44042)&lt;/Q&gt;&lt;R&gt;1&lt;/R&gt;&lt;C&gt;1&lt;/C&gt;&lt;D xsi:type="xsd:double"&gt;23.16&lt;/D&gt;&lt;/FQL&gt;&lt;FQL&gt;&lt;Q&gt;AUDUSD^FG_PRICE(44042)&lt;/Q&gt;&lt;R&gt;1&lt;/R&gt;&lt;C&gt;1&lt;/C&gt;&lt;D xsi:type="xsd:double"&gt;0.713&lt;/D&gt;&lt;/FQL&gt;&lt;FQL&gt;&lt;Q&gt;CA-FDS^FG_PRICE(44043)&lt;/Q&gt;&lt;R&gt;1&lt;/R&gt;&lt;C&gt;1&lt;/C&gt;&lt;D xsi:type="xsd:double"&gt;6446.5&lt;/D&gt;&lt;/FQL&gt;&lt;FQL&gt;&lt;Q&gt;ZS-FDS^FG_PRICE(44043)&lt;/Q&gt;&lt;R&gt;1&lt;/R&gt;&lt;C&gt;1&lt;/C&gt;&lt;D xsi:type="xsd:double"&gt;2299&lt;/D&gt;&lt;/FQL&gt;&lt;FQL&gt;&lt;Q&gt;PB-FDS^FG_PRICE(44043)&lt;/Q&gt;&lt;R&gt;1&lt;/R&gt;&lt;C&gt;1&lt;/C&gt;&lt;D xsi:type="xsd:double"&gt;1843&lt;/D&gt;&lt;/FQL&gt;&lt;FQL&gt;&lt;Q&gt;NYGOLD-FDS^FG_PRICE(44043)&lt;/Q&gt;&lt;R&gt;1&lt;/R&gt;&lt;C&gt;1&lt;/C&gt;&lt;D xsi:type="xsd:double"&gt;1962.8&lt;/D&gt;&lt;/FQL&gt;&lt;FQL&gt;&lt;Q&gt;SLVR-FDS^FG_PRICE(44043)&lt;/Q&gt;&lt;R&gt;1&lt;/R&gt;&lt;C&gt;1&lt;/C&gt;&lt;D xsi:type="xsd:double"&gt;24.07&lt;/D&gt;&lt;/FQL&gt;&lt;FQL&gt;&lt;Q&gt;AUDUSD^FG_PRICE(44043)&lt;/Q&gt;&lt;R&gt;1&lt;/R&gt;&lt;C&gt;1&lt;/C&gt;&lt;D xsi:type="xsd:double"&gt;0.71715&lt;/D&gt;&lt;/FQL&gt;&lt;FQL&gt;&lt;Q&gt;CA-FDS^FG_PRICE(44046)&lt;/Q&gt;&lt;R&gt;1&lt;/R&gt;&lt;C&gt;1&lt;/C&gt;&lt;D xsi:type="xsd:double"&gt;6441&lt;/D&gt;&lt;/FQL&gt;&lt;FQL&gt;&lt;Q&gt;ZS-FDS^FG_PRICE(44046)&lt;/Q&gt;&lt;R&gt;1&lt;/R&gt;&lt;C&gt;1&lt;/C&gt;&lt;D xsi:type="xsd:double"&gt;2286&lt;/D&gt;&lt;/FQL&gt;&lt;FQL&gt;&lt;Q&gt;PB-FDS^FG_PRICE(44046)&lt;/Q&gt;&lt;R&gt;1&lt;/R&gt;&lt;C&gt;1&lt;/C&gt;&lt;D xsi:type="xsd:double"&gt;1866.5&lt;/D&gt;&lt;/FQL&gt;&lt;FQL&gt;&lt;Q&gt;NYGOLD-FDS^FG_PRICE(44046)&lt;/Q&gt;&lt;R&gt;1&lt;/R&gt;&lt;C&gt;1&lt;/C&gt;&lt;D xsi:type="xsd:double"&gt;1966&lt;/D&gt;&lt;/FQL&gt;&lt;FQL&gt;&lt;Q&gt;SLVR-FDS^FG_PRICE(44046)&lt;/Q&gt;&lt;R&gt;1&lt;/R&gt;&lt;C&gt;1&lt;/C&gt;&lt;D xsi:type="xsd:double"&gt;24.23&lt;/D&gt;&lt;/FQL&gt;&lt;FQL&gt;&lt;Q&gt;AUDUSD^FG_PRICE(44046)&lt;/Q&gt;&lt;R&gt;1&lt;/R&gt;&lt;C&gt;1&lt;/C&gt;&lt;D xsi:type="xsd:double"&gt;0.71019995&lt;/D&gt;&lt;/FQL&gt;&lt;FQL&gt;&lt;Q&gt;CA-FDS^FG_PRICE(44047)&lt;/Q&gt;&lt;R&gt;1&lt;/R&gt;&lt;C&gt;1&lt;/C&gt;&lt;D xsi:type="xsd:double"&gt;6440&lt;/D&gt;&lt;/FQL&gt;&lt;FQL&gt;&lt;Q&gt;ZS-FDS^FG_PRICE(44047)&lt;/Q&gt;&lt;R&gt;1&lt;/R&gt;&lt;C&gt;1&lt;/C&gt;&lt;D xsi:type="xsd:double"&gt;2304&lt;/D&gt;&lt;/FQL&gt;&lt;FQL&gt;&lt;Q&gt;PB-FDS^FG_PRICE(44047)&lt;/Q&gt;&lt;R&gt;1&lt;/R&gt;&lt;C&gt;1&lt;/C&gt;&lt;D xsi:type="xsd:double"&gt;1834&lt;/D&gt;&lt;/FQL&gt;&lt;FQL&gt;&lt;Q&gt;NYGOLD-FDS^FG_PRICE(44047)&lt;/Q&gt;&lt;R&gt;1&lt;/R&gt;&lt;C&gt;1&lt;/C&gt;&lt;D xsi:type="xsd:double"&gt;2001.2&lt;/D&gt;&lt;/FQL&gt;&lt;FQL&gt;&lt;Q&gt;SLVR-FDS^FG_PRICE(44047)&lt;/Q&gt;&lt;R&gt;1&lt;/R&gt;&lt;C&gt;1&lt;/C&gt;&lt;D xsi:type="xsd:double"&gt;24.33&lt;/D&gt;&lt;/FQL&gt;&lt;FQL&gt;&lt;Q&gt;AUDUSD^FG_PRICE(44047)&lt;/Q&gt;&lt;R&gt;1&lt;/R&gt;&lt;C&gt;1&lt;/C&gt;&lt;D xsi:type="xsd:double"&gt;0.71495&lt;/D&gt;&lt;/FQL&gt;&lt;FQL&gt;&lt;Q&gt;CA-FDS^FG_PRICE(44048)&lt;/Q&gt;&lt;R&gt;1&lt;/R&gt;&lt;C&gt;1&lt;/C&gt;&lt;D xsi:type="xsd:double"&gt;6525.5&lt;/D&gt;&lt;/FQL&gt;&lt;FQL&gt;&lt;Q&gt;ZS-FDS^FG_PRICE(44048)&lt;/Q&gt;&lt;R&gt;1&lt;/R&gt;&lt;C&gt;1&lt;/C&gt;&lt;D xsi:type="xsd:double"&gt;2370&lt;/D&gt;&lt;/FQL&gt;&lt;FQL&gt;&lt;Q&gt;PB-FDS^FG_PRICE(44048)&lt;/Q&gt;&lt;R&gt;1&lt;/R&gt;&lt;C&gt;1&lt;/C&gt;&lt;D xsi:type="xsd:double"&gt;1889&lt;/D&gt;&lt;/FQL&gt;&lt;FQL&gt;&lt;Q&gt;NYGOLD-FDS^FG_PRICE(44048)&lt;/Q&gt;&lt;R&gt;1&lt;/R&gt;&lt;C&gt;1&lt;/C&gt;&lt;D xsi:type="xsd:double"&gt;2031.1&lt;/D&gt;&lt;/FQL&gt;&lt;FQL&gt;&lt;Q&gt;SLVR-FDS^FG_PRICE(44048)&lt;/Q&gt;&lt;R&gt;1&lt;/R&gt;&lt;C&gt;1&lt;/C&gt;&lt;D xsi:type="xsd:double"&gt;26.945&lt;/D&gt;&lt;/FQL&gt;&lt;FQL&gt;&lt;Q&gt;AUDUSD^FG_PRICE(44048)&lt;/Q&gt;&lt;R&gt;1&lt;/R&gt;&lt;C&gt;1&lt;/C&gt;&lt;D xsi:type="xsd:double"&gt;0.72185&lt;/D&gt;&lt;/FQL&gt;&lt;FQL&gt;&lt;Q&gt;CA-FDS^FG_PRICE(44049)&lt;/Q&gt;&lt;R&gt;1&lt;/R&gt;&lt;C&gt;1&lt;/C&gt;&lt;D xsi:type="xsd:double"&gt;6453.5&lt;/D&gt;&lt;/FQL&gt;&lt;FQL&gt;&lt;Q&gt;ZS-FDS^FG_PRICE(44049)&lt;/Q&gt;&lt;R&gt;1&lt;/R&gt;&lt;C&gt;1&lt;/C&gt;&lt;D xsi:type="xsd:double"&gt;2377.5&lt;/D&gt;&lt;/FQL&gt;&lt;FQL&gt;&lt;Q&gt;PB-FDS^FG_PRICE(44049)&lt;/Q&gt;&lt;R&gt;1&lt;/R&gt;&lt;C&gt;1&lt;/C&gt;&lt;D xsi:type="xsd:double"&gt;1913&lt;/D&gt;&lt;/FQL&gt;&lt;FQL&gt;&lt;Q&gt;NYGOLD-FDS^FG_PRICE(44049)&lt;/Q&gt;&lt;R&gt;1&lt;/R&gt;&lt;C&gt;1&lt;/C&gt;&lt;D xsi:type="xsd:double"&gt;2051.5&lt;/D&gt;&lt;/FQL&gt;&lt;FQL&gt;&lt;Q&gt;SLVR-FDS^FG_PRICE(44049)&lt;/Q&gt;&lt;R&gt;1&lt;/R&gt;&lt;C&gt;1&lt;/C&gt;&lt;D xsi:type="xsd:double"&gt;27.885&lt;/D&gt;&lt;/FQL&gt;&lt;FQL&gt;&lt;Q&gt;AUDUSD^FG_PRICE(44049)&lt;/Q&gt;&lt;R&gt;1&lt;/R&gt;&lt;C&gt;1&lt;/C&gt;&lt;D xsi:type="xsd:double"&gt;0.72195&lt;/D&gt;&lt;/FQL&gt;&lt;FQL&gt;&lt;Q&gt;CA-FDS^FG_PRICE(44050)&lt;/Q&gt;&lt;R&gt;1&lt;/R&gt;&lt;C&gt;1&lt;/C&gt;&lt;D xsi:type="xsd:double"&gt;6437&lt;/D&gt;&lt;/FQL&gt;&lt;FQL&gt;&lt;Q&gt;ZS-FDS^FG_PRICE(44050)&lt;/Q&gt;&lt;R&gt;1&lt;/R&gt;&lt;C&gt;1&lt;/C&gt;&lt;D xsi:type="xsd:double"&gt;2393&lt;/D&gt;&lt;/FQL&gt;&lt;FQL&gt;&lt;Q&gt;PB-FDS^FG_PRICE(44050)&lt;/Q&gt;&lt;R&gt;1&lt;/R&gt;&lt;C&gt;1&lt;/C&gt;&lt;D xsi:type="xsd:double"&gt;1921&lt;/D&gt;&lt;/FQL&gt;&lt;FQL&gt;&lt;Q&gt;NYGOLD-FDS^FG_PRICE(44050)&lt;/Q&gt;&lt;R&gt;1&lt;/R&gt;&lt;C&gt;1&lt;/C&gt;&lt;D xsi:type="xsd:double"&gt;2010.1&lt;/D&gt;&lt;/FQL&gt;&lt;FQL&gt;&lt;Q&gt;SLVR-FDS^FG_PRICE(44050)&lt;/Q&gt;&lt;R&gt;1&lt;/R&gt;&lt;C&gt;1&lt;/C&gt;&lt;D xsi:type="xsd:double"&gt;28.33&lt;/D&gt;&lt;/FQL&gt;&lt;FQL&gt;&lt;Q&gt;AUDUSD^FG_PRICE(44050)&lt;/Q&gt;&lt;R&gt;1&lt;/R&gt;&lt;C&gt;1&lt;/C&gt;&lt;D xsi:type="xsd:double"&gt;0.71775&lt;/D&gt;&lt;/FQL&gt;&lt;FQL&gt;&lt;Q&gt;CA-FDS^FG_PRICE(44053)&lt;/Q&gt;&lt;R&gt;1&lt;/R&gt;&lt;C&gt;1&lt;/C&gt;&lt;D xsi:type="xsd:double"&gt;6363&lt;/D&gt;&lt;/FQL&gt;&lt;FQL&gt;&lt;Q&gt;ZS-FDS^FG_PRICE(44053)&lt;/Q&gt;&lt;R&gt;1&lt;/R&gt;&lt;C&gt;1&lt;/C&gt;&lt;D xsi:type="xsd:double"&gt;2368.5&lt;/D&gt;&lt;/FQL&gt;&lt;FQL&gt;&lt;Q&gt;PB-FDS^FG_PRICE(44053)&lt;/Q&gt;&lt;R&gt;1&lt;/R&gt;&lt;C&gt;1&lt;/C&gt;&lt;D xsi:type="xsd:double"&gt;1880&lt;/D&gt;&lt;/FQL&gt;&lt;FQL&gt;&lt;Q&gt;NYGOLD-FDS^FG_PRICE(44053)&lt;/Q&gt;&lt;R&gt;1&lt;/R&gt;&lt;C&gt;1&lt;/C&gt;&lt;D xsi:type="xsd:double"&gt;2024.4&lt;/D&gt;&lt;/FQL&gt;&lt;FQL&gt;&lt;Q&gt;SLVR-FDS^FG_PRICE(44053)&lt;/Q&gt;&lt;R&gt;1&lt;/R&gt;&lt;C&gt;1&lt;/C&gt;&lt;D xsi:type="xsd:double"&gt;28.27&lt;/D&gt;&lt;/FQL&gt;&lt;FQL&gt;&lt;Q&gt;AUDUSD^FG_PRICE(44053)&lt;/Q&gt;&lt;R&gt;1&lt;/R&gt;&lt;C&gt;1&lt;/C&gt;&lt;D xsi:type="xsd:double"&gt;0.71580005&lt;/D&gt;&lt;/FQL&gt;&lt;FQL&gt;&lt;Q&gt;CA-FDS^FG_PRICE(44054)&lt;/Q&gt;&lt;R&gt;1&lt;/R&gt;&lt;C&gt;1&lt;/C&gt;&lt;D xsi:type="xsd:double"&gt;6356.5&lt;/D&gt;&lt;/FQL&gt;&lt;FQL&gt;&lt;Q&gt;ZS-FDS^FG_PRICE(44054)&lt;/Q&gt;&lt;R&gt;1&lt;/R&gt;&lt;C&gt;1&lt;/C&gt;&lt;D xsi:type="xsd:double"&gt;2371&lt;/D&gt;&lt;/FQL&gt;&lt;FQL&gt;&lt;Q&gt;PB-FDS^FG_PRICE(44054)&lt;/Q&gt;&lt;R&gt;1&lt;/R&gt;&lt;C&gt;1&lt;/C&gt;&lt;D xsi:type="xsd:double"&gt;1901&lt;/D&gt;&lt;/FQL&gt;&lt;FQL&gt;&lt;Q&gt;NYGOLD-FDS^FG_PRICE(44054)&lt;/Q&gt;&lt;R&gt;1&lt;/R&gt;&lt;C&gt;1&lt;/C&gt;&lt;D xsi:type="xsd:double"&gt;1932.6&lt;/D&gt;&lt;/FQL&gt;&lt;FQL&gt;&lt;Q&gt;SLVR-FDS^FG_PRICE(44054)&lt;/Q&gt;&lt;R&gt;1&lt;/R&gt;&lt;C&gt;1&lt;/C&gt;&lt;D xsi:type="xsd:double"&gt;28.28&lt;/D&gt;&lt;/FQL&gt;&lt;FQL&gt;&lt;Q&gt;AUDUSD^FG_PRICE(44054)&lt;/Q&gt;&lt;R&gt;1&lt;/R&gt;&lt;C&gt;1&lt;/C&gt;&lt;D xsi:type="xsd:double"&gt;0.71634996&lt;/D&gt;&lt;/FQL&gt;&lt;FQL&gt;&lt;Q&gt;CA-FDS^FG_PRICE(44055)&lt;/Q&gt;&lt;R&gt;1&lt;/R&gt;&lt;C&gt;1&lt;/C&gt;&lt;D xsi:type="xsd:double"&gt;6379&lt;/D&gt;&lt;/FQL&gt;&lt;FQL&gt;&lt;Q&gt;ZS-FDS^FG_PRICE(44055)&lt;/Q&gt;&lt;R&gt;1&lt;/R&gt;&lt;C&gt;1&lt;/C&gt;&lt;D xsi:type="xsd:double"&gt;2377&lt;/D&gt;&lt;/FQL&gt;&lt;FQL&gt;&lt;Q&gt;PB-FDS^FG_PRICE(44055)&lt;/Q&gt;&lt;R&gt;1&lt;/R&gt;&lt;C&gt;1&lt;/C&gt;&lt;D xsi:type="xsd:double"&gt;1934&lt;/D&gt;&lt;/FQL&gt;&lt;FQL&gt;&lt;Q&gt;NYGOLD-FDS^FG_PRICE(44055)&lt;/Q&gt;&lt;R&gt;1&lt;/R&gt;&lt;C&gt;1&lt;/C&gt;&lt;D xsi:type="xsd:double"&gt;1934.9&lt;/D&gt;&lt;/FQL&gt;&lt;FQL&gt;&lt;Q&gt;SLVR-FDS^FG_PRICE(44055)&lt;/Q&gt;&lt;R&gt;1&lt;/R&gt;&lt;C&gt;1&lt;/C&gt;&lt;D xsi:type="xsd:double"&gt;25.81&lt;/D&gt;&lt;/FQL&gt;&lt;FQL&gt;&lt;Q&gt;AUDUSD^FG_PRICE(44055)&lt;/Q&gt;&lt;R&gt;1&lt;/R&gt;&lt;C&gt;1&lt;/C&gt;&lt;D xsi:type="xsd:double"&gt;0.71725&lt;/D&gt;&lt;/FQL&gt;&lt;FQL&gt;&lt;Q&gt;CA-FDS^FG_PRICE(44056)&lt;/Q&gt;&lt;R&gt;1&lt;/R&gt;&lt;C&gt;1&lt;/C&gt;&lt;D xsi:type="xsd:double"&gt;6380&lt;/D&gt;&lt;/FQL&gt;&lt;FQL&gt;&lt;Q&gt;ZS-FDS^FG_PRICE(44056)&lt;/Q&gt;&lt;R&gt;1&lt;/R&gt;&lt;C&gt;1&lt;/C&gt;&lt;D xsi:type="xsd:double"&gt;2362.5&lt;/D&gt;&lt;/FQL&gt;&lt;FQL&gt;&lt;Q&gt;PB-FDS^FG_PRICE(44056)&lt;/Q&gt;&lt;R&gt;1&lt;/R&gt;&lt;C&gt;1&lt;/C&gt;&lt;D xsi:type="xsd:double"&gt;1932&lt;/D&gt;&lt;/FQL&gt;&lt;FQL&gt;&lt;Q&gt;NYGOLD-FDS^FG_PRICE(44056)&lt;/Q&gt;&lt;R&gt;1&lt;/R&gt;&lt;C&gt;1&lt;/C&gt;&lt;D xsi:type="xsd:double"&gt;1956.7&lt;/D&gt;&lt;/FQL&gt;&lt;FQL&gt;&lt;Q&gt;SLVR-FDS^FG_PRICE(44056)&lt;/Q&gt;&lt;R&gt;1&lt;/R&gt;&lt;C&gt;1&lt;/C&gt;&lt;D xsi:type="xsd:double"&gt;26.25&lt;/D&gt;&lt;/FQL&gt;&lt;FQL&gt;&lt;Q&gt;AUDUSD^FG_PRICE(44056)&lt;/Q&gt;&lt;R&gt;1&lt;/R&gt;&lt;C&gt;1&lt;/C&gt;&lt;D xsi:type="xsd:double"&gt;0.71735&lt;/D&gt;&lt;/FQL&gt;&lt;FQL&gt;&lt;Q&gt;CA-FDS^FG_PRICE(44057)&lt;/Q&gt;&lt;R&gt;1&lt;/R&gt;&lt;C&gt;1&lt;/C&gt;&lt;D xsi:type="xsd:double"&gt;6342.5&lt;/D&gt;&lt;/FQL&gt;&lt;FQL&gt;&lt;Q&gt;ZS-FDS^FG_PRICE(44057)&lt;/Q&gt;&lt;R&gt;1&lt;/R&gt;&lt;C&gt;1&lt;/C&gt;&lt;D xsi:type="xsd:double"&gt;2360&lt;/D&gt;&lt;/FQL&gt;&lt;FQL&gt;&lt;Q&gt;PB-FDS^FG_PRICE(44057)&lt;/Q&gt;&lt;R&gt;1&lt;/R&gt;&lt;C&gt;1&lt;/C&gt;&lt;D xsi:type="xsd:double"&gt;1946&lt;/D&gt;&lt;/FQL&gt;&lt;FQL&gt;&lt;Q&gt;NYGOLD-FDS^FG_PRICE(44057)&lt;/Q&gt;&lt;R&gt;1&lt;/R&gt;&lt;C&gt;1&lt;/C&gt;&lt;D xsi:type="xsd:double"&gt;1937&lt;/D&gt;&lt;/FQL&gt;&lt;FQL&gt;&lt;Q&gt;SLVR-FDS^FG_PRICE(44057)&lt;/Q&gt;&lt;R&gt;1&lt;/R&gt;&lt;C&gt;1&lt;/C&gt;&lt;D xsi:type="xsd:double"&gt;26.705&lt;/D&gt;&lt;/FQL&gt;&lt;FQL&gt;&lt;Q&gt;AUDUSD^FG_PRICE(44057)&lt;/Q&gt;&lt;R&gt;1&lt;/R&gt;&lt;C&gt;1&lt;/C&gt;&lt;D xsi:type="xsd:double"&gt;0.71725&lt;/D&gt;&lt;/FQL&gt;&lt;FQL&gt;&lt;Q&gt;CA-FDS^FG_PRICE(44060)&lt;/Q&gt;&lt;R&gt;1&lt;/R&gt;&lt;C&gt;1&lt;/C&gt;&lt;D xsi:type="xsd:double"&gt;6439.5&lt;/D&gt;&lt;/FQL&gt;&lt;FQL&gt;&lt;Q&gt;ZS-FDS^FG_PRICE(44060)&lt;/Q&gt;&lt;R&gt;1&lt;/R&gt;&lt;C&gt;1&lt;/C&gt;&lt;D xsi:type="xsd:double"&gt;2403&lt;/D&gt;&lt;/FQL&gt;&lt;FQL&gt;&lt;Q&gt;PB-FDS^FG_PRICE(44060)&lt;/Q&gt;&lt;R&gt;1&lt;/R&gt;&lt;C&gt;1&lt;/C&gt;&lt;D xsi:type="xsd:double"&gt;1956.5&lt;/D&gt;&lt;/FQL&gt;&lt;FQL&gt;&lt;Q&gt;NYGOLD-FDS^FG_PRICE(44060)&lt;/Q&gt;&lt;R&gt;1&lt;/R&gt;&lt;C&gt;1&lt;/C&gt;&lt;D xsi:type="xsd:double"&gt;1985&lt;/D&gt;&lt;/FQL&gt;&lt;FQL&gt;&lt;Q&gt;SLVR-FDS^FG_PRICE(44060)&lt;/Q&gt;&lt;R&gt;1&lt;/R&gt;&lt;C&gt;1&lt;/C&gt;&lt;D xsi:type="xsd:double"&gt;26.915&lt;/D&gt;&lt;/FQL&gt;&lt;FQL&gt;&lt;Q&gt;AUDUSD^FG_PRICE(44060)&lt;/Q&gt;&lt;R&gt;1&lt;/R&gt;&lt;C&gt;1&lt;/C&gt;&lt;D xsi:type="xsd:double"&gt;0.7205&lt;/D&gt;&lt;/FQL&gt;&lt;FQL&gt;&lt;Q&gt;CA-FDS^FG_PRICE(44061)&lt;/Q&gt;&lt;R&gt;1&lt;/R&gt;&lt;C&gt;1&lt;/C&gt;&lt;D xsi:type="xsd:double"&gt;6492.5&lt;/D&gt;&lt;/FQL&gt;&lt;FQL&gt;&lt;Q&gt;ZS-FDS^FG_PRICE(44061)&lt;/Q&gt;&lt;R&gt;1&lt;/R&gt;&lt;C&gt;1&lt;/C&gt;&lt;D xsi:type="xsd:double"&gt;2448.5&lt;/D&gt;&lt;/FQL&gt;&lt;FQL&gt;&lt;Q&gt;PB-FDS^FG_PRICE(44061)&lt;/Q&gt;&lt;R&gt;1&lt;/R&gt;&lt;C&gt;1&lt;/C&gt;&lt;D xsi:type="xsd:double"&gt;1964&lt;/D&gt;&lt;/FQL&gt;&lt;FQL&gt;&lt;Q&gt;NYGOLD-FDS^FG_PRICE(44061)&lt;/Q&gt;&lt;R&gt;1&lt;/R&gt;&lt;C&gt;1&lt;/C&gt;&lt;D xsi:type="xsd:double"&gt;1999.4&lt;/D&gt;&lt;/FQL&gt;&lt;FQL&gt;&lt;Q&gt;SLVR-FDS^FG_PRICE(44061)&lt;/Q&gt;&lt;R&gt;1&lt;/R&gt;&lt;C&gt;1&lt;/C&gt;&lt;D xsi:type="xsd:double"&gt;28.325&lt;/D&gt;&lt;/FQL&gt;&lt;FQL&gt;&lt;Q&gt;AUDUSD^FG_PRICE(44061)&lt;/Q&gt;&lt;R&gt;1&lt;/R&gt;&lt;C&gt;1&lt;/C&gt;&lt;D xsi:type="xsd:double"&gt;0.72365&lt;/D&gt;&lt;/FQL&gt;&lt;FQL&gt;&lt;Q&gt;CA-FDS^FG_PRICE(44062)&lt;/Q&gt;&lt;R&gt;1&lt;/R&gt;&lt;C&gt;1&lt;/C&gt;&lt;D xsi:type="xsd:double"&gt;6667&lt;/D&gt;&lt;/FQL&gt;&lt;FQL&gt;&lt;Q&gt;ZS-FDS^FG_PRICE(44062)&lt;/Q&gt;&lt;R&gt;1&lt;/R&gt;&lt;C&gt;1&lt;/C&gt;&lt;D xsi:type="xsd:double"&gt;2468.5&lt;/D&gt;&lt;/FQL&gt;&lt;FQL&gt;&lt;Q&gt;PB-FDS^FG_PRICE(44062)&lt;/Q&gt;&lt;R&gt;1&lt;/R&gt;&lt;C&gt;1&lt;/C&gt;&lt;D xsi:type="xsd:double"&gt;1994&lt;/D&gt;&lt;/FQL&gt;&lt;FQL&gt;&lt;Q&gt;NYGOLD-FDS^FG_PRICE(44062)&lt;/Q&gt;&lt;R&gt;1&lt;/R&gt;&lt;C&gt;1&lt;/C&gt;&lt;D xsi:type="xsd:double"&gt;1958.7&lt;/D&gt;&lt;/FQL&gt;&lt;FQL&gt;&lt;Q&gt;SLVR-FDS^FG_PRICE(44062)&lt;/Q&gt;&lt;R&gt;1&lt;/R&gt;&lt;C&gt;1&lt;/C&gt;&lt;D xsi:type="xsd:double"&gt;27.44&lt;/D&gt;&lt;/FQL&gt;&lt;FQL&gt;&lt;Q&gt;AUDUSD^FG_PRICE(44062)&lt;/Q&gt;&lt;R&gt;1&lt;/R&gt;&lt;C&gt;1&lt;/C&gt;&lt;D xsi:type="xsd:double"&gt;0.72375&lt;/D&gt;&lt;/FQL&gt;&lt;FQL&gt;&lt;Q&gt;CA-FDS^FG_PRICE(44063)&lt;/Q&gt;&lt;R&gt;1&lt;/R&gt;&lt;C&gt;1&lt;/C&gt;&lt;D xsi:type="xsd:double"&gt;6594.5&lt;/D&gt;&lt;/FQL&gt;&lt;FQL&gt;&lt;Q&gt;ZS-FDS^FG_PRICE(44063)&lt;/Q&gt;&lt;R&gt;1&lt;/R&gt;&lt;C&gt;1&lt;/C&gt;&lt;D xsi:type="xsd:double"&gt;2466.5&lt;/D&gt;&lt;/FQL&gt;&lt;FQL&gt;&lt;Q&gt;PB-FDS^FG_PRICE(44063)&lt;/Q&gt;&lt;R&gt;1&lt;/R&gt;&lt;C&gt;1&lt;/C&gt;&lt;D xsi:type="xsd:double"&gt;1964&lt;/D&gt;&lt;/FQL&gt;&lt;FQL&gt;&lt;Q&gt;NYGOLD-FDS^FG_PRICE(44063)&lt;/Q&gt;&lt;R&gt;1&lt;/R&gt;&lt;C&gt;1&lt;/C&gt;&lt;D xsi:type="xsd:double"&gt;1933.8&lt;/D&gt;&lt;/FQL&gt;&lt;FQL&gt;&lt;Q&gt;SLVR-FDS^FG_PRICE(44063)&lt;/Q&gt;&lt;R&gt;1&lt;/R&gt;&lt;C&gt;1&lt;/C&gt;&lt;D xsi:type="xsd:double"&gt;26.915&lt;/D&gt;&lt;/FQL&gt;&lt;FQL&gt;&lt;Q&gt;AUDUSD^FG_PRICE(44063)&lt;/Q&gt;&lt;R&gt;1&lt;/R&gt;&lt;C&gt;1&lt;/C&gt;&lt;D xsi:type="xsd:double"&gt;0.71625&lt;/D&gt;&lt;/FQL&gt;&lt;FQL&gt;&lt;Q&gt;CA-FDS^FG_PRICE(44064)&lt;/Q&gt;&lt;R&gt;1&lt;/R&gt;&lt;C&gt;1&lt;/C&gt;&lt;D xsi:type="xsd:double"&gt;6564.5&lt;/D&gt;&lt;/FQL&gt;&lt;FQL&gt;&lt;Q&gt;ZS-FDS^FG_PRICE(44064)&lt;/Q&gt;&lt;R&gt;1&lt;/R&gt;&lt;C&gt;1&lt;/C&gt;&lt;D xsi:type="xsd:double"&gt;2450&lt;/D&gt;&lt;/FQL&gt;&lt;FQL&gt;&lt;Q&gt;PB-FDS^FG_PRICE(44064)&lt;/Q&gt;&lt;R&gt;1&lt;/R&gt;&lt;C&gt;1&lt;/C&gt;&lt;D xsi:type="xsd:double"&gt;1965&lt;/D&gt;&lt;/FQL&gt;&lt;FQL&gt;&lt;Q&gt;NYGOLD-FDS^FG_PRICE(44064)&lt;/Q&gt;&lt;R&gt;1&lt;/R&gt;&lt;C&gt;1&lt;/C&gt;&lt;D xsi:type="xsd:double"&gt;1934.6&lt;/D&gt;&lt;/FQL&gt;&lt;FQL&gt;&lt;Q&gt;SLVR-FDS^FG_PRICE(44064)&lt;/Q&gt;&lt;R&gt;1&lt;/R&gt;&lt;C&gt;1&lt;/C&gt;&lt;D xsi:type="xsd:double"&gt;26.85&lt;/D&gt;&lt;/FQL&gt;&lt;FQL&gt;&lt;Q&gt;AUDUSD^FG_PRICE(44064)&lt;/Q&gt;&lt;R&gt;1&lt;/R&gt;&lt;C&gt;1&lt;/C&gt;&lt;D xsi:type="xsd:double"&gt;0.71535&lt;/D&gt;&lt;/FQL&gt;&lt;FQL&gt;&lt;Q&gt;CA-FDS^FG_PRICE(44067)&lt;/Q&gt;&lt;R&gt;1&lt;/R&gt;&lt;C&gt;1&lt;/C&gt;&lt;D xsi:type="xsd:double"&gt;6579.5&lt;/D&gt;&lt;/FQL&gt;&lt;FQL&gt;&lt;Q&gt;ZS-FDS^FG_PRICE(44067)&lt;/Q&gt;&lt;R&gt;1&lt;/R&gt;&lt;C&gt;1&lt;/C&gt;&lt;D xsi:type="xsd:double"&gt;2430&lt;/D&gt;&lt;/FQL&gt;&lt;FQL&gt;&lt;Q&gt;PB-FDS^FG_PRICE(44067)&lt;/Q&gt;&lt;R&gt;1&lt;/R&gt;&lt;C&gt;1&lt;/C&gt;&lt;D xsi:type="xsd:double"&gt;1960&lt;/D&gt;&lt;/FQL&gt;&lt;FQL&gt;&lt;Q&gt;NYGOLD-FDS^FG_PRICE(44067)&lt;/Q&gt;&lt;R&gt;1&lt;/R&gt;&lt;C&gt;1&lt;/C&gt;&lt;D xsi:type="xsd:double"&gt;1927.7&lt;/D&gt;&lt;/FQL&gt;&lt;FQL&gt;&lt;Q&gt;SLVR-FDS^FG_PRICE(44067)&lt;/Q&gt;&lt;R&gt;1&lt;/R&gt;&lt;C&gt;1&lt;/C&gt;&lt;D xsi:type="xsd:double"&gt;26.885&lt;/D&gt;&lt;/FQL&gt;&lt;FQL&gt;&lt;Q&gt;AUDUSD^FG_PRICE(44067)&lt;/Q&gt;&lt;R&gt;1&lt;/R&gt;&lt;C&gt;1&lt;/C&gt;&lt;D xsi:type="xsd:double"&gt;0.71725&lt;/D&gt;&lt;/FQL&gt;&lt;FQL&gt;&lt;Q&gt;CA-FDS^FG_PRICE(44068)&lt;/Q&gt;&lt;R&gt;1&lt;/R&gt;&lt;C&gt;1&lt;/C&gt;&lt;D xsi:type="xsd:double"&gt;6544.5&lt;/D&gt;&lt;/FQL&gt;&lt;FQL&gt;&lt;Q&gt;ZS-FDS^FG_PRICE(44068)&lt;/Q&gt;&lt;R&gt;1&lt;/R&gt;&lt;C&gt;1&lt;/C&gt;&lt;D xsi:type="xsd:double"&gt;2462&lt;/D&gt;&lt;/FQL&gt;&lt;FQL&gt;&lt;Q&gt;PB-FDS^FG_PRICE(44068)&lt;/Q&gt;&lt;R&gt;1&lt;/R&gt;&lt;C&gt;1&lt;/C&gt;&lt;D xsi:type="xsd:double"&gt;1984.5&lt;/D&gt;&lt;/FQL&gt;&lt;FQL&gt;&lt;Q&gt;NYGOLD-FDS^FG_PRICE(44068)&lt;/Q&gt;&lt;R&gt;1&lt;/R&gt;&lt;C&gt;1&lt;/C&gt;&lt;D xsi:type="xsd:double"&gt;1911.8&lt;/D&gt;&lt;/FQL&gt;&lt;FQL&gt;&lt;Q&gt;SLVR-FDS^FG_PRICE(44068)&lt;/Q&gt;&lt;R&gt;1&lt;/R&gt;&lt;C&gt;1&lt;/C&gt;&lt;D xsi:type="xsd:double"&gt;26.495&lt;/D&gt;&lt;/FQL&gt;&lt;FQL&gt;&lt;Q&gt;AUDUSD^FG_PRICE(44068)&lt;/Q&gt;&lt;R&gt;1&lt;/R&gt;&lt;C&gt;1&lt;/C&gt;&lt;D xsi:type="xsd:double"&gt;0.7175&lt;/D&gt;&lt;/FQL&gt;&lt;FQL&gt;&lt;Q&gt;CA-FDS^FG_PRICE(44069)&lt;/Q&gt;&lt;R&gt;1&lt;/R&gt;&lt;C&gt;1&lt;/C&gt;&lt;D xsi:type="xsd:double"&gt;6603.5&lt;/D&gt;&lt;/FQL&gt;&lt;FQL&gt;&lt;Q&gt;ZS-FDS^FG_PRICE(44069)&lt;/Q&gt;&lt;R&gt;1&lt;/R&gt;&lt;C&gt;1&lt;/C&gt;&lt;D xsi:type="xsd:double"&gt;2454&lt;/D&gt;&lt;/FQL&gt;&lt;FQL&gt;&lt;Q&gt;PB-FDS^FG_PRICE(44069)&lt;/Q&gt;&lt;R&gt;1&lt;/R&gt;&lt;C&gt;1&lt;/C&gt;&lt;D xsi:type="xsd:double"&gt;1969&lt;/D&gt;&lt;/FQL&gt;&lt;FQL&gt;&lt;Q&gt;NYGOLD-FDS^FG_PRICE(44069)&lt;/Q&gt;&lt;R&gt;1&lt;/R&gt;&lt;C&gt;1&lt;/C&gt;&lt;D xsi:type="xsd:double"&gt;1940.7&lt;/D&gt;&lt;/FQL&gt;&lt;FQL&gt;&lt;Q&gt;SLVR-FDS^FG_PRICE(44069)&lt;/Q&gt;&lt;R&gt;1&lt;/R&gt;&lt;C&gt;1&lt;/C&gt;&lt;D xsi:type="xsd:double"&gt;26.395&lt;/D&gt;&lt;/FQL&gt;&lt;FQL&gt;&lt;Q&gt;AUDUSD^FG_PRICE(44069)&lt;/Q&gt;&lt;R&gt;1&lt;/R&gt;&lt;C&gt;1&lt;/C&gt;&lt;D xsi:type="xsd:double"&gt;0.72244996&lt;/D&gt;&lt;/FQL&gt;&lt;FQL&gt;&lt;Q&gt;CA-FDS^FG_PRICE(44070)&lt;/Q&gt;&lt;R&gt;1&lt;/R&gt;&lt;C&gt;1&lt;/C&gt;&lt;D xsi:type="xsd:double"&gt;6602.5&lt;/D&gt;&lt;/FQL&gt;&lt;FQL&gt;&lt;Q&gt;ZS-FDS^FG_PRICE(44070)&lt;/Q&gt;&lt;R&gt;1&lt;/R&gt;&lt;C&gt;1&lt;/C&gt;&lt;D xsi:type="xsd:double"&gt;2455&lt;/D&gt;&lt;/FQL&gt;&lt;FQL&gt;&lt;Q&gt;PB-FDS^FG_PRICE(44070)&lt;/Q&gt;&lt;R&gt;1&lt;/R&gt;&lt;C&gt;1&lt;/C&gt;&lt;D xsi:type="xsd:double"&gt;1954&lt;/D&gt;&lt;/FQL&gt;&lt;FQL&gt;&lt;Q&gt;NYGOLD-FDS^FG_PRICE(44070)&lt;/Q&gt;&lt;R&gt;1&lt;/R&gt;&lt;C&gt;1&lt;/C&gt;&lt;D xsi:type="xsd:double"&gt;1921.6&lt;/D&gt;&lt;/FQL&gt;&lt;FQL&gt;&lt;Q&gt;SLVR-FDS^FG_PRICE(44070)&lt;/Q&gt;&lt;R&gt;1&lt;/R&gt;&lt;C&gt;1&lt;/C&gt;&lt;D xsi:type="xsd:double"&gt;27.245&lt;/D&gt;&lt;/FQL&gt;&lt;FQL&gt;&lt;Q&gt;AUDUSD^FG_PRICE(44070)&lt;/Q&gt;&lt;R&gt;1&lt;/R&gt;&lt;C&gt;1&lt;/C&gt;&lt;D xsi:type="xsd:double"&gt;0.72325003&lt;/D&gt;&lt;/FQL&gt;&lt;FQL&gt;&lt;Q&gt;CA-FDS^FG_PRICE(44071)&lt;/Q&gt;&lt;R&gt;1&lt;/R&gt;&lt;C&gt;1&lt;/C&gt;&lt;D xsi:type="xsd:double"&gt;6728&lt;/D&gt;&lt;/FQL&gt;&lt;FQL&gt;&lt;Q&gt;ZS-FDS^FG_PRICE(44071)&lt;/Q&gt;&lt;R&gt;1&lt;/R&gt;&lt;C&gt;1&lt;/C&gt;&lt;D xsi:type="xsd:double"&gt;2529.5&lt;/D&gt;&lt;/FQL&gt;&lt;FQL&gt;&lt;Q&gt;PB-FDS^FG_PRICE(44071)&lt;/Q&gt;&lt;R&gt;1&lt;/R&gt;&lt;C&gt;1&lt;/C&gt;&lt;D xsi:type="xsd:double"&gt;1976.5&lt;/D&gt;&lt;/FQL&gt;&lt;FQL&gt;&lt;Q&gt;NYGOLD-FDS^FG_PRICE(44071)&lt;/Q&gt;&lt;R&gt;1&lt;/R&gt;&lt;C&gt;1&lt;/C&gt;&lt;D xsi:type="xsd:double"&gt;1964.6&lt;/D&gt;&lt;/FQL&gt;&lt;FQL&gt;&lt;Q&gt;SLVR-FDS^FG_PRICE(44071)&lt;/Q&gt;&lt;R&gt;1&lt;/R&gt;&lt;C&gt;1&lt;/C&gt;&lt;D xsi:type="xsd:double"&gt;27.35&lt;/D&gt;&lt;/FQL&gt;&lt;FQL&gt;&lt;Q&gt;AUDUSD^FG_PRICE(44071)&lt;/Q&gt;&lt;R&gt;1&lt;/R&gt;&lt;C&gt;1&lt;/C&gt;&lt;D xsi:type="xsd:double"&gt;0.73475003&lt;/D&gt;&lt;/FQL&gt;&lt;FQL&gt;&lt;Q&gt;CA-FDS^FG_PRICE(44074)&lt;/Q&gt;&lt;R&gt;1&lt;/R&gt;&lt;C&gt;1&lt;/C&gt;&lt;D xsi:type="xsd:double"&gt;6728&lt;/D&gt;&lt;/FQL&gt;&lt;FQL&gt;&lt;Q&gt;ZS-FDS^FG_PRICE(44074)&lt;/Q&gt;&lt;R&gt;1&lt;/R&gt;&lt;C&gt;1&lt;/C&gt;&lt;D xsi:type="xsd:double"&gt;2529.5&lt;/D&gt;&lt;/FQL&gt;&lt;FQL&gt;&lt;Q&gt;PB-FDS^FG_PRICE(44074)&lt;/Q&gt;&lt;R&gt;1&lt;/R&gt;&lt;C&gt;1&lt;/C&gt;&lt;D xsi:type="xsd:double"&gt;1976.5&lt;/D&gt;&lt;/FQL&gt;&lt;FQL&gt;&lt;Q&gt;NYGOLD-FDS^FG_PRICE(44074)&lt;/Q&gt;&lt;R&gt;1&lt;/R&gt;&lt;C&gt;1&lt;/C&gt;&lt;D xsi:type="xsd:double"&gt;1967.6&lt;/D&gt;&lt;/FQL&gt;&lt;FQL&gt;&lt;Q&gt;SLVR-FDS^FG_PRICE(44074)&lt;/Q&gt;&lt;R&gt;1&lt;/R&gt;&lt;C&gt;1&lt;/C&gt;&lt;D xsi:type="xsd:double"&gt;27.35&lt;/D&gt;&lt;/FQL&gt;&lt;FQL&gt;&lt;Q&gt;AUDUSD^FG_PRICE(44074)&lt;/Q&gt;&lt;R&gt;1&lt;/R&gt;&lt;C&gt;1&lt;/C&gt;&lt;D xsi:type="xsd:double"&gt;0.73955005&lt;/D&gt;&lt;/FQL&gt;&lt;FQL&gt;&lt;Q&gt;CA-FDS^FG_PRICE(44075)&lt;/Q&gt;&lt;R&gt;1&lt;/R&gt;&lt;C&gt;1&lt;/C&gt;&lt;D xsi:type="xsd:double"&gt;6788.5&lt;/D&gt;&lt;/FQL&gt;&lt;FQL&gt;&lt;Q&gt;ZS-FDS^FG_PRICE(44075)&lt;/Q&gt;&lt;R&gt;1&lt;/R&gt;&lt;C&gt;1&lt;/C&gt;&lt;D xsi:type="xsd:double"&gt;2554&lt;/D&gt;&lt;/FQL&gt;&lt;FQL&gt;&lt;Q&gt;PB-FDS^FG_PRICE(44075)&lt;/Q&gt;&lt;R&gt;1&lt;/R&gt;&lt;C&gt;1&lt;/C&gt;&lt;D xsi:type="xsd:double"&gt;1984&lt;/D&gt;&lt;/FQL&gt;&lt;FQL&gt;&lt;Q&gt;NYGOLD-FDS^FG_PRICE(44075)&lt;/Q&gt;&lt;R&gt;1&lt;/R&gt;&lt;C&gt;1&lt;/C&gt;&lt;D xsi:type="xsd:double"&gt;1968.2&lt;/D&gt;&lt;/FQL&gt;&lt;FQL&gt;&lt;Q&gt;SLVR-FDS^FG_PRICE(44075)&lt;/Q&gt;&lt;R&gt;1&lt;/R&gt;&lt;C&gt;1&lt;/C&gt;&lt;D xsi:type="xsd:double"&gt;28.885&lt;/D&gt;&lt;/FQL&gt;&lt;FQL&gt;&lt;Q&gt;AUDUSD^FG_PRICE(44075)&lt;/Q&gt;&lt;R&gt;1&lt;/R&gt;&lt;C&gt;1&lt;/C&gt;&lt;D xsi:type="xsd:double"&gt;0.73785&lt;/D&gt;&lt;/FQL&gt;&lt;FQL&gt;&lt;Q&gt;CA-FDS^FG_PRICE(44076)&lt;/Q&gt;&lt;R&gt;1&lt;/R&gt;&lt;C&gt;1&lt;/C&gt;&lt;D xsi:type="xsd:double"&gt;6719&lt;/D&gt;&lt;/FQL&gt;&lt;FQL&gt;&lt;Q&gt;ZS-FDS^FG_PRICE(44076)&lt;/Q&gt;&lt;R&gt;1&lt;/R&gt;&lt;C&gt;1&lt;/C&gt;&lt;D xsi:type="xsd:double"&gt;2539&lt;/D&gt;&lt;/FQL&gt;&lt;FQL&gt;&lt;Q&gt;PB-FDS^FG_PRICE(44076)&lt;/Q&gt;&lt;R&gt;1&lt;/R&gt;&lt;C&gt;1&lt;/C&gt;&lt;D xsi:type="xsd:double"&gt;1951&lt;/D&gt;&lt;/FQL&gt;&lt;FQL&gt;&lt;Q&gt;NYGOLD-FDS^FG_PRICE(44076)&lt;/Q&gt;&lt;R&gt;1&lt;/R&gt;&lt;C&gt;1&lt;/C&gt;&lt;D xsi:type="xsd:double"&gt;1934.4&lt;/D&gt;&lt;/FQL&gt;&lt;FQL&gt;&lt;Q&gt;SLVR-FDS^FG_PRICE(44076)&lt;/Q&gt;&lt;R&gt;1&lt;/R&gt;&lt;C&gt;1&lt;/C&gt;&lt;D xsi:type="xsd:double"&gt;27.705&lt;/D&gt;&lt;/FQL&gt;&lt;FQL&gt;&lt;Q&gt;AUDUSD^FG_PRICE(44076)&lt;/Q&gt;&lt;R&gt;1&lt;/R&gt;&lt;C&gt;1&lt;/C&gt;&lt;D xsi:type="xsd:double"&gt;0.73225003&lt;/D&gt;&lt;/FQL&gt;&lt;FQL&gt;&lt;Q&gt;CA-FDS^FG_PRICE(44077)&lt;/Q&gt;&lt;R&gt;1&lt;/R&gt;&lt;C&gt;1&lt;/C&gt;&lt;D xsi:type="xsd:double"&gt;6613&lt;/D&gt;&lt;/FQL&gt;&lt;FQL&gt;&lt;Q&gt;ZS-FDS^FG_PRICE(44077)&lt;/Q&gt;&lt;R&gt;1&lt;/R&gt;&lt;C&gt;1&lt;/C&gt;&lt;D xsi:type="xsd:double"&gt;2487.5&lt;/D&gt;&lt;/FQL&gt;&lt;FQL&gt;&lt;Q&gt;PB-FDS^FG_PRICE(44077)&lt;/Q&gt;&lt;R&gt;1&lt;/R&gt;&lt;C&gt;1&lt;/C&gt;&lt;D xsi:type="xsd:double"&gt;1912&lt;/D&gt;&lt;/FQL&gt;&lt;FQL&gt;&lt;Q&gt;NYGOLD-FDS^FG_PRICE(44077)&lt;/Q&gt;&lt;R&gt;1&lt;/R&gt;&lt;C&gt;1&lt;/C&gt;&lt;D xsi:type="xsd:double"&gt;1927.6&lt;/D&gt;&lt;/FQL&gt;&lt;FQL&gt;&lt;Q&gt;SLVR-FDS^FG_PRICE(44077)&lt;/Q&gt;&lt;R&gt;1&lt;/R&gt;&lt;C&gt;1&lt;/C&gt;&lt;D xsi:type="xsd:double"&gt;26.9&lt;/D&gt;&lt;/FQL&gt;&lt;FQL&gt;&lt;Q&gt;AUDUSD^FG_PRICE(44077)&lt;/Q&gt;&lt;R&gt;1&lt;/R&gt;&lt;C&gt;1&lt;/C&gt;&lt;D xsi:type="xsd:double"&gt;0.72955&lt;/D&gt;&lt;/FQL&gt;&lt;FQL&gt;&lt;Q&gt;CA-FDS^FG_PRICE(44078)&lt;/Q&gt;&lt;R&gt;1&lt;/R&gt;&lt;C&gt;1&lt;/C&gt;&lt;D xsi:type="xsd:double"&gt;6678&lt;/D&gt;&lt;/FQL&gt;&lt;FQL&gt;&lt;Q&gt;ZS-FDS^FG_PRICE(44078)&lt;/Q&gt;&lt;R&gt;1&lt;/R&gt;&lt;C&gt;1&lt;/C&gt;&lt;D xsi:type="xsd:double"&gt;2463.5&lt;/D&gt;&lt;/FQL&gt;&lt;FQL&gt;&lt;Q&gt;PB-FDS^FG_PRICE(44078)&lt;/Q&gt;&lt;R&gt;1&lt;/R&gt;&lt;C&gt;1&lt;/C&gt;&lt;D xsi:type="xsd:double"&gt;1940&lt;/D&gt;&lt;/FQL&gt;&lt;FQL&gt;&lt;Q&gt;NYGOLD-FDS^FG_PRICE(44078)&lt;/Q&gt;&lt;R&gt;1&lt;/R&gt;&lt;C&gt;1&lt;/C&gt;&lt;D xsi:type="xsd:double"&gt;1923.9&lt;/D&gt;&lt;/FQL&gt;&lt;FQL&gt;&lt;Q&gt;SLVR-FDS^FG_PRICE(44078)&lt;/Q&gt;&lt;R&gt;1&lt;/R&gt;&lt;C&gt;1&lt;/C&gt;&lt;D xsi:type="xsd:double"&gt;26.815&lt;/D&gt;&lt;/FQL&gt;&lt;FQL&gt;&lt;Q&gt;AUDUSD^FG_PRICE(44078)&lt;/Q&gt;&lt;R&gt;1&lt;/R&gt;&lt;C&gt;1&lt;/C&gt;&lt;D xsi:type="xsd:double"&gt;0.72455&lt;/D&gt;&lt;/FQL&gt;&lt;FQL&gt;&lt;Q&gt;CA-FDS^FG_PRICE(44081)&lt;/Q&gt;&lt;R&gt;1&lt;/R&gt;&lt;C&gt;1&lt;/C&gt;&lt;D xsi:type="xsd:double"&gt;6678&lt;/D&gt;&lt;/FQL&gt;&lt;FQL&gt;&lt;Q&gt;ZS-FDS^FG_PRICE(44081)&lt;/Q&gt;&lt;R&gt;1&lt;/R&gt;&lt;C&gt;1&lt;/C&gt;&lt;D xsi:type="xsd:double"&gt;2463.5&lt;/D&gt;&lt;/FQL&gt;&lt;FQL&gt;&lt;Q&gt;PB-FDS^FG_PRICE(44081)&lt;/Q&gt;&lt;R&gt;1&lt;/R&gt;&lt;C&gt;1&lt;/C&gt;&lt;D xsi:type="xsd:double"&gt;1940&lt;/D&gt;&lt;/FQL&gt;&lt;FQL&gt;&lt;Q&gt;NYGOLD-FDS^FG_PRICE(44081)&lt;/Q&gt;&lt;R&gt;1&lt;/R&gt;&lt;C&gt;1&lt;/C&gt;&lt;D xsi:type="xsd:double"&gt;1923.9&lt;/D&gt;&lt;/FQL&gt;&lt;FQL&gt;&lt;Q&gt;SLVR-FDS^FG_PRICE(44081)&lt;/Q&gt;&lt;R&gt;1&lt;/R&gt;&lt;C&gt;1&lt;/C&gt;&lt;D xsi:type="xsd:double"&gt;26.815&lt;/D&gt;&lt;/FQL&gt;&lt;FQL&gt;&lt;Q&gt;AUDUSD^FG_PRICE(44081)&lt;/Q&gt;&lt;R&gt;1&lt;/R&gt;&lt;C&gt;1&lt;/C&gt;&lt;D xsi:type="xsd:double"&gt;0.72815&lt;/D&gt;&lt;/FQL&gt;&lt;FQL&gt;&lt;Q&gt;CA-FDS^FG_PRICE(44082)&lt;/Q&gt;&lt;R&gt;1&lt;/R&gt;&lt;C&gt;1&lt;/C&gt;&lt;D xsi:type="xsd:double"&gt;6767.5&lt;/D&gt;&lt;/FQL&gt;&lt;FQL&gt;&lt;Q&gt;ZS-FDS^FG_PRICE(44082)&lt;/Q&gt;&lt;R&gt;1&lt;/R&gt;&lt;C&gt;1&lt;/C&gt;&lt;D xsi:type="xsd:double"&gt;2425.5&lt;/D&gt;&lt;/FQL&gt;&lt;FQL&gt;&lt;Q&gt;PB-FDS^FG_PRICE(44082)&lt;/Q&gt;&lt;R&gt;1&lt;/R&gt;&lt;C&gt;1&lt;/C&gt;&lt;D xsi:type="xsd:double"&gt;1925&lt;/D&gt;&lt;/FQL&gt;&lt;FQL&gt;&lt;Q&gt;NYGOLD-FDS^FG_PRICE(44082)&lt;/Q&gt;&lt;R&gt;1&lt;/R&gt;&lt;C&gt;1&lt;/C&gt;&lt;D xsi:type="xsd:double"&gt;1933&lt;/D&gt;&lt;/FQL&gt;&lt;FQL&gt;&lt;Q&gt;SLVR-FDS^FG_PRICE(44082)&lt;/Q&gt;&lt;R&gt;1&lt;/R&gt;&lt;C&gt;1&lt;/C&gt;&lt;D xsi:type="xsd:double"&gt;26.675&lt;/D&gt;&lt;/FQL&gt;&lt;FQL&gt;&lt;Q&gt;AUDUSD^FG_PRICE(44082)&lt;/Q&gt;&lt;R&gt;1&lt;/R&gt;&lt;C&gt;1&lt;/C&gt;&lt;D xsi:type="xsd:double"&gt;0.72335&lt;/D&gt;&lt;/FQL&gt;&lt;FQL&gt;&lt;Q&gt;CA-FDS^FG_PRICE(44083)&lt;/Q&gt;&lt;R&gt;1&lt;/R&gt;&lt;C&gt;1&lt;/C&gt;&lt;D xsi:type="xsd:double"&gt;6709&lt;/D&gt;&lt;/FQL&gt;&lt;FQL&gt;&lt;Q&gt;ZS-FDS^FG_PRICE(44083)&lt;/Q&gt;&lt;R&gt;1&lt;/R&gt;&lt;C&gt;1&lt;/C&gt;&lt;D xsi:type="xsd:double"&gt;2386.5&lt;/D&gt;&lt;/FQL&gt;&lt;FQL&gt;&lt;Q&gt;PB-FDS^FG_PRICE(44083)&lt;/Q&gt;&lt;R&gt;1&lt;/R&gt;&lt;C&gt;1&lt;/C&gt;&lt;D xsi:type="xsd:double"&gt;1888&lt;/D&gt;&lt;/FQL&gt;&lt;FQL&gt;&lt;Q&gt;NYGOLD-FDS^FG_PRICE(44083)&lt;/Q&gt;&lt;R&gt;1&lt;/R&gt;&lt;C&gt;1&lt;/C&gt;&lt;D xsi:type="xsd:double"&gt;1944.7&lt;/D&gt;&lt;/FQL&gt;&lt;FQL&gt;&lt;Q&gt;SLVR-FDS^FG_PRICE(44083)&lt;/Q&gt;&lt;R&gt;1&lt;/R&gt;&lt;C&gt;1&lt;/C&gt;&lt;D xsi:type="xsd:double"&gt;26.535&lt;/D&gt;&lt;/FQL&gt;&lt;FQL&gt;&lt;Q&gt;AUDUSD^FG_PRICE(44083)&lt;/Q&gt;&lt;R&gt;1&lt;/R&gt;&lt;C&gt;1&lt;/C&gt;&lt;D xsi:type="xsd:double"&gt;0.72725004&lt;/D&gt;&lt;/FQL&gt;&lt;FQL&gt;&lt;Q&gt;CA-FDS^FG_PRICE(44084)&lt;/Q&gt;&lt;R&gt;1&lt;/R&gt;&lt;C&gt;1&lt;/C&gt;&lt;D xsi:type="xsd:double"&gt;6710.5&lt;/D&gt;&lt;/FQL&gt;&lt;FQL&gt;&lt;Q&gt;ZS-FDS^FG_PRICE(44084)&lt;/Q&gt;&lt;R&gt;1&lt;/R&gt;&lt;C&gt;1&lt;/C&gt;&lt;D xsi:type="xsd:double"&gt;2383&lt;/D&gt;&lt;/FQL&gt;&lt;FQL&gt;&lt;Q&gt;PB-FDS^FG_PRICE(44084)&lt;/Q&gt;&lt;R&gt;1&lt;/R&gt;&lt;C&gt;1&lt;/C&gt;&lt;D xsi:type="xsd:double"&gt;1859&lt;/D&gt;&lt;/FQL&gt;&lt;FQL&gt;&lt;Q&gt;NYGOLD-FDS^FG_PRICE(44084)&lt;/Q&gt;&lt;R&gt;1&lt;/R&gt;&lt;C&gt;1&lt;/C&gt;&lt;D xsi:type="xsd:double"&gt;1954.2&lt;/D&gt;&lt;/FQL&gt;&lt;FQL&gt;&lt;Q&gt;SLVR-FDS^FG_PRICE(44084)&lt;/Q&gt;&lt;R&gt;1&lt;/R&gt;&lt;C&gt;1&lt;/C&gt;&lt;D xsi:type="xsd:double"&gt;27.105&lt;/D&gt;&lt;/FQL&gt;&lt;FQL&gt;&lt;Q&gt;AUDUSD^FG_PRICE(44084)&lt;/Q&gt;&lt;R&gt;1&lt;/R&gt;&lt;C&gt;1&lt;/C&gt;&lt;D xsi:type="xsd:double"&gt;0.72895&lt;/D&gt;&lt;/FQL&gt;&lt;FQL&gt;&lt;Q&gt;CA-FDS^FG_PRICE(44085)&lt;/Q&gt;&lt;R&gt;1&lt;/R&gt;&lt;C&gt;1&lt;/C&gt;&lt;D xsi:type="xsd:double"&gt;6757.5&lt;/D&gt;&lt;/FQL&gt;&lt;FQL&gt;&lt;Q&gt;ZS-FDS^FG_PRICE(44085)&lt;/Q&gt;&lt;R&gt;1&lt;/R&gt;&lt;C&gt;1&lt;/C&gt;&lt;D xsi:type="xsd:double"&gt;2428.5&lt;/D&gt;&lt;/FQL&gt;&lt;FQL&gt;&lt;Q&gt;PB-FDS^FG_PRICE(44085)&lt;/Q&gt;&lt;R&gt;1&lt;/R&gt;&lt;C&gt;1&lt;/C&gt;&lt;D xsi:type="xsd:double"&gt;1869&lt;/D&gt;&lt;/FQL&gt;&lt;FQL&gt;&lt;Q&gt;NYGOLD-FDS^FG_PRICE(44085)&lt;/Q&gt;&lt;R&gt;1&lt;/R&gt;&lt;C&gt;1&lt;/C&gt;&lt;D xsi:type="xsd:double"&gt;1937.8&lt;/D&gt;&lt;/FQL&gt;&lt;FQL&gt;&lt;Q&gt;SLVR-FDS^FG_PRICE(44085)&lt;/Q&gt;&lt;R&gt;1&lt;/R&gt;&lt;C&gt;1&lt;/C&gt;&lt;D xsi:type="xsd:double"&gt;26.875&lt;/D&gt;&lt;/FQL&gt;&lt;FQL&gt;&lt;Q&gt;AUDUSD^FG_PRICE(44085)&lt;/Q&gt;&lt;R&gt;1&lt;/R&gt;&lt;C&gt;1&lt;/C&gt;&lt;D xsi:type="xsd:double"&gt;0.72774994&lt;/D&gt;&lt;/FQL&gt;&lt;FQL&gt;&lt;Q&gt;CA-FDS^FG_PRICE(44088)&lt;/Q&gt;&lt;R&gt;1&lt;/R&gt;&lt;C&gt;1&lt;/C&gt;&lt;D xsi:type="xsd:double"&gt;6788&lt;/D&gt;&lt;/FQL&gt;&lt;FQL&gt;&lt;Q&gt;ZS-FDS^FG_PRICE(44088)&lt;/Q&gt;&lt;R&gt;1&lt;/R&gt;&lt;C&gt;1&lt;/C&gt;&lt;D xsi:type="xsd:double"&gt;2454.5&lt;/D&gt;&lt;/FQL&gt;&lt;FQL&gt;&lt;Q&gt;PB-FDS^FG_PRICE(44088)&lt;/Q&gt;&lt;R&gt;1&lt;/R&gt;&lt;C&gt;1&lt;/C&gt;&lt;D xsi:type="xsd:double"&gt;1873.5&lt;/D&gt;&lt;/FQL&gt;&lt;FQL&gt;&lt;Q&gt;NYGOLD-FDS^FG_PRICE(44088)&lt;/Q&gt;&lt;R&gt;1&lt;/R&gt;&lt;C&gt;1&lt;/C&gt;&lt;D xsi:type="xsd:double"&gt;1953.1&lt;/D&gt;&lt;/FQL&gt;&lt;FQL&gt;&lt;Q&gt;SLVR-FDS^FG_PRICE(44088)&lt;/Q&gt;&lt;R&gt;1&lt;/R&gt;&lt;C&gt;1&lt;/C&gt;&lt;D xsi:type="xsd:double"&gt;26.885&lt;/D&gt;&lt;/FQL&gt;&lt;FQL&gt;&lt;Q&gt;AUDUSD^FG_PRICE(44088)&lt;/Q&gt;&lt;R&gt;1&lt;/R&gt;&lt;C&gt;1&lt;/C&gt;&lt;D xsi:type="xsd:double"&gt;0.72945&lt;/D&gt;&lt;/FQL&gt;&lt;FQL&gt;&lt;Q&gt;CA-FDS^FG_PRICE(44089)&lt;/Q&gt;&lt;R&gt;1&lt;/R&gt;&lt;C&gt;1&lt;/C&gt;&lt;D xsi:type="xsd:double"&gt;6813.5&lt;/D&gt;&lt;/FQL&gt;&lt;FQL&gt;&lt;Q&gt;ZS-FDS^FG_PRICE(44089)&lt;/Q&gt;&lt;R&gt;1&lt;/R&gt;&lt;C&gt;1&lt;/C&gt;&lt;D xsi:type="xsd:double"&gt;2503.5&lt;/D&gt;&lt;/FQL&gt;&lt;FQL&gt;&lt;Q&gt;PB-FDS^FG_PRICE(44089)&lt;/Q&gt;&lt;R&gt;1&lt;/R&gt;&lt;C&gt;1&lt;/C&gt;&lt;D xsi:type="xsd:double"&gt;1909.5&lt;/D&gt;&lt;/FQL&gt;&lt;FQL&gt;&lt;Q&gt;NYGOLD-FDS^FG_PRICE(44089)&lt;/Q&gt;&lt;R&gt;1&lt;/R&gt;&lt;C&gt;1&lt;/C&gt;&lt;D xsi:type="xsd:double"&gt;1956.3&lt;/D&gt;&lt;/FQL&gt;&lt;FQL&gt;&lt;Q&gt;SLVR-FDS^FG_PRICE(44089)&lt;/Q&gt;&lt;R&gt;1&lt;/R&gt;&lt;C&gt;1&lt;/C&gt;&lt;D xsi:type="xsd:double"&gt;27.545&lt;/D&gt;&lt;/FQL&gt;&lt;FQL&gt;&lt;Q&gt;AUDUSD^FG_PRICE(44089)&lt;/Q&gt;&lt;R&gt;1&lt;/R&gt;&lt;C&gt;1&lt;/C&gt;&lt;D xsi:type="xsd:double"&gt;0.73025&lt;/D&gt;&lt;/FQL&gt;&lt;FQL&gt;&lt;Q&gt;CA-FDS^FG_PRICE(44090)&lt;/Q&gt;&lt;R&gt;1&lt;/R&gt;&lt;C&gt;1&lt;/C&gt;&lt;D xsi:type="xsd:double"&gt;6776&lt;/D&gt;&lt;/FQL&gt;&lt;FQL&gt;&lt;Q&gt;ZS-FDS^FG_PRICE(44090)&lt;/Q&gt;&lt;R&gt;1&lt;/R&gt;&lt;C&gt;1&lt;/C&gt;&lt;D xsi:type="xsd:double"&gt;2505&lt;/D&gt;&lt;/FQL&gt;&lt;FQL&gt;&lt;Q&gt;PB-FDS^FG_PRICE(44090)&lt;/Q&gt;&lt;R&gt;1&lt;/R&gt;&lt;C&gt;1&lt;/C&gt;&lt;D xsi:type="xsd:double"&gt;1883.5&lt;/D&gt;&lt;/FQL&gt;&lt;FQL&gt;&lt;Q&gt;NYGOLD-FDS^FG_PRICE(44090)&lt;/Q&gt;&lt;R&gt;1&lt;/R&gt;&lt;C&gt;1&lt;/C&gt;&lt;D xsi:type="xsd:double"&gt;1960.2&lt;/D&gt;&lt;/FQL&gt;&lt;FQL&gt;&lt;Q&gt;SLVR-FDS^FG_PRICE(44090)&lt;/Q&gt;&lt;R&gt;1&lt;/R&gt;&lt;C&gt;1&lt;/C&gt;&lt;D xsi:type="xsd:double"&gt;27.38&lt;/D&gt;&lt;/FQL&gt;&lt;FQL&gt;&lt;Q&gt;AUDUSD^FG_PRICE(44090)&lt;/Q&gt;&lt;R&gt;1&lt;/R&gt;&lt;C&gt;1&lt;/C&gt;&lt;D xsi:type="xsd:double"&gt;0.73315&lt;/D&gt;&lt;/FQL&gt;&lt;FQL&gt;&lt;Q&gt;CA-FDS^FG_PRICE(44091)&lt;/Q&gt;&lt;R&gt;1&lt;/R&gt;&lt;C&gt;1&lt;/C&gt;&lt;D xsi:type="xsd:double"&gt;6761&lt;/D&gt;&lt;/FQL&gt;&lt;FQL&gt;&lt;Q&gt;ZS-FDS^FG_PRICE(44091)&lt;/Q&gt;&lt;R&gt;1&lt;/R&gt;&lt;C&gt;1&lt;/C&gt;&lt;D xsi:type="xsd:double"&gt;2466.5&lt;/D&gt;&lt;/FQL&gt;&lt;FQL&gt;&lt;Q&gt;PB-FDS^FG_PRICE(44091)&lt;/Q&gt;&lt;R&gt;1&lt;/R&gt;&lt;C&gt;1&lt;/C&gt;&lt;D xsi:type="xsd:double"&gt;1851&lt;/D&gt;&lt;/FQL&gt;&lt;FQL&gt;&lt;Q&gt;NYGOLD-FDS^FG_PRICE(44091)&lt;/Q&gt;&lt;R&gt;1&lt;/R&gt;&lt;C&gt;1&lt;/C&gt;&lt;D xsi:type="xsd:double"&gt;1940&lt;/D&gt;&lt;/FQL&gt;&lt;FQL&gt;&lt;Q&gt;SLVR-FDS^FG_PRICE(44091)&lt;/Q&gt;&lt;R&gt;1&lt;/R&gt;&lt;C&gt;1&lt;/C&gt;&lt;D xsi:type="xsd:double"&gt;26.745&lt;/D&gt;&lt;/FQL&gt;&lt;FQL&gt;&lt;Q&gt;AUDUSD^FG_PRICE(44091)&lt;/Q&gt;&lt;R&gt;1&lt;/R&gt;&lt;C&gt;1&lt;/C&gt;&lt;D xsi:type="xsd:double"&gt;0.72865003&lt;/D&gt;&lt;/FQL&gt;&lt;FQL&gt;&lt;Q&gt;CA-FDS^FG_PRICE(44092)&lt;/Q&gt;&lt;R&gt;1&lt;/R&gt;&lt;C&gt;1&lt;/C&gt;&lt;D xsi:type="xsd:double"&gt;6833.5&lt;/D&gt;&lt;/FQL&gt;&lt;FQL&gt;&lt;Q&gt;ZS-FDS^FG_PRICE(44092)&lt;/Q&gt;&lt;R&gt;1&lt;/R&gt;&lt;C&gt;1&lt;/C&gt;&lt;D xsi:type="xsd:double"&gt;2512&lt;/D&gt;&lt;/FQL&gt;&lt;FQL&gt;&lt;Q&gt;PB-FDS^FG_PRICE(44092)&lt;/Q&gt;&lt;R&gt;1&lt;/R&gt;&lt;C&gt;1&lt;/C&gt;&lt;D xsi:type="xsd:double"&gt;1889&lt;/D&gt;&lt;/FQL&gt;&lt;FQL&gt;&lt;Q&gt;NYGOLD-FDS^FG_PRICE(44092)&lt;/Q&gt;&lt;R&gt;1&lt;/R&gt;&lt;C&gt;1&lt;/C&gt;&lt;D xsi:type="xsd:double"&gt;1952.1&lt;/D&gt;&lt;/FQL&gt;&lt;FQL&gt;&lt;Q&gt;SLVR-FDS^FG_PRICE(44092)&lt;/Q&gt;&lt;R&gt;1&lt;/R&gt;&lt;C&gt;1&lt;/C&gt;&lt;D xsi:type="xsd:double"&gt;27.06&lt;/D&gt;&lt;/FQL&gt;&lt;FQL&gt;&lt;Q&gt;AUDUSD^FG_PRICE(44092)&lt;/Q&gt;&lt;R&gt;1&lt;/R&gt;&lt;C&gt;1&lt;/C&gt;&lt;D xsi:type="xsd:double"&gt;0.73065&lt;/D&gt;&lt;/FQL&gt;&lt;FQL&gt;&lt;Q&gt;CA-FDS^FG_PRICE(44095)&lt;/Q&gt;&lt;R&gt;1&lt;/R&gt;&lt;C&gt;1&lt;/C&gt;&lt;D xsi:type="xsd:double"&gt;6837&lt;/D&gt;&lt;/FQL&gt;&lt;FQL&gt;&lt;Q&gt;ZS-FDS^FG_PRICE(44095)&lt;/Q&gt;&lt;R&gt;1&lt;/R&gt;&lt;C&gt;1&lt;/C&gt;&lt;D xsi:type="xsd:double"&gt;2482.5&lt;/D&gt;&lt;/FQL&gt;&lt;FQL&gt;&lt;Q&gt;PB-FDS^FG_PRICE(44095)&lt;/Q&gt;&lt;R&gt;1&lt;/R&gt;&lt;C&gt;1&lt;/C&gt;&lt;D xsi:type="xsd:double"&gt;1871.5&lt;/D&gt;&lt;/FQL&gt;&lt;FQL&gt;&lt;Q&gt;NYGOLD-FDS^FG_PRICE(44095)&lt;/Q&gt;&lt;R&gt;1&lt;/R&gt;&lt;C&gt;1&lt;/C&gt;&lt;D xsi:type="xsd:double"&gt;1901.2&lt;/D&gt;&lt;/FQL&gt;&lt;FQL&gt;&lt;Q&gt;SLVR-FDS^FG_PRICE(44095)&lt;/Q&gt;&lt;R&gt;1&lt;/R&gt;&lt;C&gt;1&lt;/C&gt;&lt;D xsi:type="xsd:double"&gt;26.36&lt;/D&gt;&lt;/FQL&gt;&lt;FQL&gt;&lt;Q&gt;AUDUSD^FG_PRICE(44095)&lt;/Q&gt;&lt;R&gt;1&lt;/R&gt;&lt;C&gt;1&lt;/C&gt;&lt;D xsi:type="xsd:double"&gt;0.72065&lt;/D&gt;&lt;/FQL&gt;&lt;FQL&gt;&lt;Q&gt;CA-FDS^FG_PRICE(44096)&lt;/Q&gt;&lt;R&gt;1&lt;/R&gt;&lt;C&gt;1&lt;/C&gt;&lt;D xsi:type="xsd:double"&gt;6810&lt;/D&gt;&lt;/FQL&gt;&lt;FQL&gt;&lt;Q&gt;ZS-FDS^FG_PRICE(44096)&lt;/Q&gt;&lt;R&gt;1&lt;/R&gt;&lt;C&gt;1&lt;/C&gt;&lt;D xsi:type="xsd:double"&gt;2472&lt;/D&gt;&lt;/FQL&gt;&lt;FQL&gt;&lt;Q&gt;PB-FDS^FG_PRICE(44096)&lt;/Q&gt;&lt;R&gt;1&lt;/R&gt;&lt;C&gt;1&lt;/C&gt;&lt;D xsi:type="xsd:double"&gt;1873&lt;/D&gt;&lt;/FQL&gt;&lt;FQL&gt;&lt;Q&gt;NYGOLD-FDS^FG_PRICE(44096)&lt;/Q&gt;&lt;R&gt;1&lt;/R&gt;&lt;C&gt;1&lt;/C&gt;&lt;D xsi:type="xsd:double"&gt;1898.6&lt;/D&gt;&lt;/FQL&gt;&lt;FQL&gt;&lt;Q&gt;SLVR-FDS^FG_PRICE(44096)&lt;/Q&gt;&lt;R&gt;1&lt;/R&gt;&lt;C&gt;1&lt;/C&gt;&lt;D xsi:type="xsd:double"&gt;24.3&lt;/D&gt;&lt;/FQL&gt;&lt;FQL&gt;&lt;Q&gt;AUDUSD^FG_PRICE(44096)&lt;/Q&gt;&lt;R&gt;1&lt;/R&gt;&lt;C&gt;1&lt;/C&gt;&lt;D xsi:type="xsd:double"&gt;0.71765&lt;/D&gt;&lt;/FQL&gt;&lt;FQL&gt;&lt;Q&gt;CA-FDS^FG_PRICE(44097)&lt;/Q&gt;&lt;R&gt;1&lt;/R&gt;&lt;C&gt;1&lt;/C&gt;&lt;D xsi:type="xsd:double"&gt;6725.5&lt;/D&gt;&lt;/FQL&gt;&lt;FQL&gt;&lt;Q&gt;ZS-FDS^FG_PRICE(44097)&lt;/Q&gt;&lt;R&gt;1&lt;/R&gt;&lt;C&gt;1&lt;/C&gt;&lt;D xsi:type="xsd:double"&gt;2422&lt;/D&gt;&lt;/FQL&gt;&lt;FQL&gt;&lt;Q&gt;PB-FDS^FG_PRICE(44097)&lt;/Q&gt;&lt;R&gt;1&lt;/R&gt;&lt;C&gt;1&lt;/C&gt;&lt;D xsi:type="xsd:double"&gt;1851.5&lt;/D&gt;&lt;/FQL&gt;&lt;FQL&gt;&lt;Q&gt;NYGOLD-FDS^FG_PRICE(44097)&lt;/Q&gt;&lt;R&gt;1&lt;/R&gt;&lt;C&gt;1&lt;/C&gt;&lt;D xsi:type="xsd:double"&gt;1859.9&lt;/D&gt;&lt;/FQL&gt;&lt;FQL&gt;&lt;Q&gt;SLVR-FDS^FG_PRICE(44097)&lt;/Q&gt;&lt;R&gt;1&lt;/R&gt;&lt;C&gt;1&lt;/C&gt;&lt;D xsi:type="xsd:double"&gt;23.595&lt;/D&gt;&lt;/FQL&gt;&lt;FQL&gt;&lt;Q&gt;AUDUSD^FG_PRICE(44097)&lt;/Q&gt;&lt;R&gt;1&lt;/R&gt;&lt;C&gt;1&lt;/C&gt;&lt;D xsi:type="xsd:double"&gt;0.71054995&lt;/D&gt;&lt;/FQL&gt;&lt;FQL&gt;&lt;Q&gt;CA-FDS^FG_PRICE(44098)&lt;/Q&gt;&lt;R&gt;1&lt;/R&gt;&lt;C&gt;1&lt;/C&gt;&lt;D xsi:type="xsd:double"&gt;6538.5&lt;/D&gt;&lt;/FQL&gt;&lt;FQL&gt;&lt;Q&gt;ZS-FDS^FG_PRICE(44098)&lt;/Q&gt;&lt;R&gt;1&lt;/R&gt;&lt;C&gt;1&lt;/C&gt;&lt;D xsi:type="xsd:double"&gt;2379.5&lt;/D&gt;&lt;/FQL&gt;&lt;FQL&gt;&lt;Q&gt;PB-FDS^FG_PRICE(44098)&lt;/Q&gt;&lt;R&gt;1&lt;/R&gt;&lt;C&gt;1&lt;/C&gt;&lt;D xsi:type="xsd:double"&gt;1856&lt;/D&gt;&lt;/FQL&gt;&lt;FQL&gt;&lt;Q&gt;NYGOLD-FDS^FG_PRICE(44098)&lt;/Q&gt;&lt;R&gt;1&lt;/R&gt;&lt;C&gt;1&lt;/C&gt;&lt;D xsi:type="xsd:double"&gt;1868.3&lt;/D&gt;&lt;/FQL&gt;&lt;FQL&gt;&lt;Q&gt;SLVR-FDS^FG_PRICE(44098)&lt;/Q&gt;&lt;R&gt;1&lt;/R&gt;&lt;C&gt;1&lt;/C&gt;&lt;D xsi:type="xsd:double"&gt;22.22&lt;/D&gt;&lt;/FQL&gt;&lt;FQL&gt;&lt;Q&gt;AUDUSD^FG_PRICE(44098)&lt;/Q&gt;&lt;R&gt;1&lt;/R&gt;&lt;C&gt;1&lt;/C&gt;&lt;D xsi:type="xsd:double"&gt;0.70235&lt;/D&gt;&lt;/FQL&gt;&lt;FQL&gt;&lt;Q&gt;CA-FDS^FG_PRICE(44099)&lt;/Q&gt;&lt;R&gt;1&lt;/R&gt;&lt;C&gt;1&lt;/C&gt;&lt;D xsi:type="xsd:double"&gt;6529&lt;/D&gt;&lt;/FQL&gt;&lt;FQL&gt;&lt;Q&gt;ZS-FDS^FG_PRICE(44099)&lt;/Q&gt;&lt;R&gt;1&lt;/R&gt;&lt;C&gt;1&lt;/C&gt;&lt;D xsi:type="xsd:double"&gt;2365&lt;/D&gt;&lt;/FQL&gt;&lt;FQL&gt;&lt;Q&gt;PB-FDS^FG_PRICE(44099)&lt;/Q&gt;&lt;R&gt;1&lt;/R&gt;&lt;C&gt;1&lt;/C&gt;&lt;D xsi:type="xsd:double"&gt;1815&lt;/D&gt;&lt;/FQL&gt;&lt;FQL&gt;&lt;Q&gt;NYGOLD-FDS^FG_PRICE(44099)&lt;/Q&gt;&lt;R&gt;1&lt;/R&gt;&lt;C&gt;1&lt;/C&gt;&lt;D xsi:type="xsd:double"&gt;1857.7&lt;/D&gt;&lt;/FQL&gt;&lt;FQL&gt;&lt;Q&gt;SLVR-FDS^FG_PRICE(44099)&lt;/Q&gt;&lt;R&gt;1&lt;/R&gt;&lt;C&gt;1&lt;/C&gt;&lt;D xsi:type="xsd:double"&gt;22.63&lt;/D&gt;&lt;/FQL&gt;&lt;FQL&gt;&lt;Q&gt;AUDUSD^FG_PRICE(44099)&lt;/Q&gt;&lt;R&gt;1&lt;/R&gt;&lt;C&gt;1&lt;/C&gt;&lt;D xsi:type="xsd:double"&gt;0.70164996&lt;/D&gt;&lt;/FQL&gt;&lt;FQL&gt;&lt;Q&gt;CA-FDS^FG_PRICE(44102)&lt;/Q&gt;&lt;R&gt;1&lt;/R&gt;&lt;C&gt;1&lt;/C&gt;&lt;D xsi:type="xsd:double"&gt;6571.5&lt;/D&gt;&lt;/FQL&gt;&lt;FQL&gt;&lt;Q&gt;ZS-FDS^FG_PRICE(44102)&lt;/Q&gt;&lt;R&gt;1&lt;/R&gt;&lt;C&gt;1&lt;/C&gt;&lt;D xsi:type="xsd:double"&gt;2394&lt;/D&gt;&lt;/FQL&gt;&lt;FQL&gt;&lt;Q&gt;PB-FDS^FG_PRICE(44102)&lt;/Q&gt;&lt;R&gt;1&lt;/R&gt;&lt;C&gt;1&lt;/C&gt;&lt;D xsi:type="xsd:double"&gt;1805&lt;/D&gt;&lt;/FQL&gt;&lt;FQL&gt;&lt;Q&gt;NYGOLD-FDS^FG_PRICE(44102)&lt;/Q&gt;&lt;R&gt;1&lt;/R&gt;&lt;C&gt;1&lt;/C&gt;&lt;D xsi:type="xsd:double"&gt;1872.8&lt;/D&gt;&lt;/FQL&gt;&lt;FQL&gt;&lt;Q&gt;SLVR-FDS^FG_PRICE(44102)&lt;/Q&gt;&lt;R&gt;1&lt;/R&gt;&lt;C&gt;1&lt;/C&gt;&lt;D xsi:type="xsd:double"&gt;22.89&lt;/D&gt;&lt;/FQL&gt;&lt;FQL&gt;&lt;Q&gt;AUDUSD^FG_PRICE(44102)&lt;/Q&gt;&lt;R&gt;1&lt;/R&gt;&lt;C&gt;1&lt;/C&gt;&lt;D xsi:type="xsd:double"&gt;0.70495&lt;/D&gt;&lt;/FQL&gt;&lt;FQL&gt;&lt;Q&gt;CA-FDS^FG_PRICE(44103)&lt;/Q&gt;&lt;R&gt;1&lt;/R&gt;&lt;C&gt;1&lt;/C&gt;&lt;D xsi:type="xsd:double"&gt;6546&lt;/D&gt;&lt;/FQL&gt;&lt;FQL&gt;&lt;Q&gt;ZS-FDS^FG_PRICE(44103)&lt;/Q&gt;&lt;R&gt;1&lt;/R&gt;&lt;C&gt;1&lt;/C&gt;&lt;D xsi:type="xsd:double"&gt;2418&lt;/D&gt;&lt;/FQL&gt;&lt;FQL&gt;&lt;Q&gt;P</t>
        </r>
      </text>
    </comment>
    <comment ref="A13" authorId="0" shapeId="0" xr:uid="{00000000-0006-0000-0000-00000D000000}">
      <text>
        <r>
          <rPr>
            <b/>
            <sz val="9"/>
            <color indexed="81"/>
            <rFont val="Tahoma"/>
            <family val="2"/>
          </rPr>
          <t>B-FDS^FG_PRICE(44103)&lt;/Q&gt;&lt;R&gt;1&lt;/R&gt;&lt;C&gt;1&lt;/C&gt;&lt;D xsi:type="xsd:double"&gt;1821&lt;/D&gt;&lt;/FQL&gt;&lt;FQL&gt;&lt;Q&gt;NYGOLD-FDS^FG_PRICE(44103)&lt;/Q&gt;&lt;R&gt;1&lt;/R&gt;&lt;C&gt;1&lt;/C&gt;&lt;D xsi:type="xsd:double"&gt;1894.3&lt;/D&gt;&lt;/FQL&gt;&lt;FQL&gt;&lt;Q&gt;SLVR-FDS^FG_PRICE(44103)&lt;/Q&gt;&lt;R&gt;1&lt;/R&gt;&lt;C&gt;1&lt;/C&gt;&lt;D xsi:type="xsd:double"&gt;23.835&lt;/D&gt;&lt;/FQL&gt;&lt;FQL&gt;&lt;Q&gt;AUDUSD^FG_PRICE(44103)&lt;/Q&gt;&lt;R&gt;1&lt;/R&gt;&lt;C&gt;1&lt;/C&gt;&lt;D xsi:type="xsd:double"&gt;0.71175003&lt;/D&gt;&lt;/FQL&gt;&lt;FQL&gt;&lt;Q&gt;CA-FDS^FG_PRICE(44104)&lt;/Q&gt;&lt;R&gt;1&lt;/R&gt;&lt;C&gt;1&lt;/C&gt;&lt;D xsi:type="xsd:double"&gt;6610&lt;/D&gt;&lt;/FQL&gt;&lt;FQL&gt;&lt;Q&gt;ZS-FDS^FG_PRICE(44104)&lt;/Q&gt;&lt;R&gt;1&lt;/R&gt;&lt;C&gt;1&lt;/C&gt;&lt;D xsi:type="xsd:double"&gt;2413&lt;/D&gt;&lt;/FQL&gt;&lt;FQL&gt;&lt;Q&gt;PB-FDS^FG_PRICE(44104)&lt;/Q&gt;&lt;R&gt;1&lt;/R&gt;&lt;C&gt;1&lt;/C&gt;&lt;D xsi:type="xsd:double"&gt;1801&lt;/D&gt;&lt;/FQL&gt;&lt;FQL&gt;&lt;Q&gt;NYGOLD-FDS^FG_PRICE(44104)&lt;/Q&gt;&lt;R&gt;1&lt;/R&gt;&lt;C&gt;1&lt;/C&gt;&lt;D xsi:type="xsd:double"&gt;1887.5&lt;/D&gt;&lt;/FQL&gt;&lt;FQL&gt;&lt;Q&gt;SLVR-FDS^FG_PRICE(44104)&lt;/Q&gt;&lt;R&gt;1&lt;/R&gt;&lt;C&gt;1&lt;/C&gt;&lt;D xsi:type="xsd:double"&gt;23.725&lt;/D&gt;&lt;/FQL&gt;&lt;FQL&gt;&lt;Q&gt;AUDUSD^FG_PRICE(44104)&lt;/Q&gt;&lt;R&gt;1&lt;/R&gt;&lt;C&gt;1&lt;/C&gt;&lt;D xsi:type="xsd:double"&gt;0.71674997&lt;/D&gt;&lt;/FQL&gt;&lt;FQL&gt;&lt;Q&gt;CA-FDS^FG_PRICE(44105)&lt;/Q&gt;&lt;R&gt;1&lt;/R&gt;&lt;C&gt;1&lt;/C&gt;&lt;D xsi:type="xsd:double"&gt;6614&lt;/D&gt;&lt;/FQL&gt;&lt;FQL&gt;&lt;Q&gt;ZS-FDS^FG_PRICE(44105)&lt;/Q&gt;&lt;R&gt;1&lt;/R&gt;&lt;C&gt;1&lt;/C&gt;&lt;D xsi:type="xsd:double"&gt;2365&lt;/D&gt;&lt;/FQL&gt;&lt;FQL&gt;&lt;Q&gt;PB-FDS^FG_PRICE(44105)&lt;/Q&gt;&lt;R&gt;1&lt;/R&gt;&lt;C&gt;1&lt;/C&gt;&lt;D xsi:type="xsd:double"&gt;1809.5&lt;/D&gt;&lt;/FQL&gt;&lt;FQL&gt;&lt;Q&gt;NYGOLD-FDS^FG_PRICE(44105)&lt;/Q&gt;&lt;R&gt;1&lt;/R&gt;&lt;C&gt;1&lt;/C&gt;&lt;D xsi:type="xsd:double"&gt;1908.4&lt;/D&gt;&lt;/FQL&gt;&lt;FQL&gt;&lt;Q&gt;SLVR-FDS^FG_PRICE(44105)&lt;/Q&gt;&lt;R&gt;1&lt;/R&gt;&lt;C&gt;1&lt;/C&gt;&lt;D xsi:type="xsd:double"&gt;23.62&lt;/D&gt;&lt;/FQL&gt;&lt;FQL&gt;&lt;Q&gt;AUDUSD^FG_PRICE(44105)&lt;/Q&gt;&lt;R&gt;1&lt;/R&gt;&lt;C&gt;1&lt;/C&gt;&lt;D xsi:type="xsd:double"&gt;0.71825004&lt;/D&gt;&lt;/FQL&gt;&lt;FQL&gt;&lt;Q&gt;CA-FDS^FG_PRICE(44106)&lt;/Q&gt;&lt;R&gt;1&lt;/R&gt;&lt;C&gt;1&lt;/C&gt;&lt;D xsi:type="xsd:double"&gt;6409.5&lt;/D&gt;&lt;/FQL&gt;&lt;FQL&gt;&lt;Q&gt;ZS-FDS^FG_PRICE(44106)&lt;/Q&gt;&lt;R&gt;1&lt;/R&gt;&lt;C&gt;1&lt;/C&gt;&lt;D xsi:type="xsd:double"&gt;2302&lt;/D&gt;&lt;/FQL&gt;&lt;FQL&gt;&lt;Q&gt;PB-FDS^FG_PRICE(44106)&lt;/Q&gt;&lt;R&gt;1&lt;/R&gt;&lt;C&gt;1&lt;/C&gt;&lt;D xsi:type="xsd:double"&gt;1763&lt;/D&gt;&lt;/FQL&gt;&lt;FQL&gt;&lt;Q&gt;NYGOLD-FDS^FG_PRICE(44106)&lt;/Q&gt;&lt;R&gt;1&lt;/R&gt;&lt;C&gt;1&lt;/C&gt;&lt;D xsi:type="xsd:double"&gt;1900.2&lt;/D&gt;&lt;/FQL&gt;&lt;FQL&gt;&lt;Q&gt;SLVR-FDS^FG_PRICE(44106)&lt;/Q&gt;&lt;R&gt;1&lt;/R&gt;&lt;C&gt;1&lt;/C&gt;&lt;D xsi:type="xsd:double"&gt;23.865&lt;/D&gt;&lt;/FQL&gt;&lt;FQL&gt;&lt;Q&gt;AUDUSD^FG_PRICE(44106)&lt;/Q&gt;&lt;R&gt;1&lt;/R&gt;&lt;C&gt;1&lt;/C&gt;&lt;D xsi:type="xsd:double"&gt;0.71625&lt;/D&gt;&lt;/FQL&gt;&lt;FQL&gt;&lt;Q&gt;CA-FDS^FG_PRICE(44109)&lt;/Q&gt;&lt;R&gt;1&lt;/R&gt;&lt;C&gt;1&lt;/C&gt;&lt;D xsi:type="xsd:double"&gt;6507.5&lt;/D&gt;&lt;/FQL&gt;&lt;FQL&gt;&lt;Q&gt;ZS-FDS^FG_PRICE(44109)&lt;/Q&gt;&lt;R&gt;1&lt;/R&gt;&lt;C&gt;1&lt;/C&gt;&lt;D xsi:type="xsd:double"&gt;2298&lt;/D&gt;&lt;/FQL&gt;&lt;FQL&gt;&lt;Q&gt;PB-FDS^FG_PRICE(44109)&lt;/Q&gt;&lt;R&gt;1&lt;/R&gt;&lt;C&gt;1&lt;/C&gt;&lt;D xsi:type="xsd:double"&gt;1744.5&lt;/D&gt;&lt;/FQL&gt;&lt;FQL&gt;&lt;Q&gt;NYGOLD-FDS^FG_PRICE(44109)&lt;/Q&gt;&lt;R&gt;1&lt;/R&gt;&lt;C&gt;1&lt;/C&gt;&lt;D xsi:type="xsd:double"&gt;1912.5&lt;/D&gt;&lt;/FQL&gt;&lt;FQL&gt;&lt;Q&gt;SLVR-FDS^FG_PRICE(44109)&lt;/Q&gt;&lt;R&gt;1&lt;/R&gt;&lt;C&gt;1&lt;/C&gt;&lt;D xsi:type="xsd:double"&gt;23.915&lt;/D&gt;&lt;/FQL&gt;&lt;FQL&gt;&lt;Q&gt;AUDUSD^FG_PRICE(44109)&lt;/Q&gt;&lt;R&gt;1&lt;/R&gt;&lt;C&gt;1&lt;/C&gt;&lt;D xsi:type="xsd:double"&gt;0.71905005&lt;/D&gt;&lt;/FQL&gt;&lt;FQL&gt;&lt;Q&gt;CA-FDS^FG_PRICE(44110)&lt;/Q&gt;&lt;R&gt;1&lt;/R&gt;&lt;C&gt;1&lt;/C&gt;&lt;D xsi:type="xsd:double"&gt;6509&lt;/D&gt;&lt;/FQL&gt;&lt;FQL&gt;&lt;Q&gt;ZS-FDS^FG_PRICE(44110)&lt;/Q&gt;&lt;R&gt;1&lt;/R&gt;&lt;C&gt;1&lt;/C&gt;&lt;D xsi:type="xsd:double"&gt;2331&lt;/D&gt;&lt;/FQL&gt;&lt;FQL&gt;&lt;Q&gt;PB-FDS^FG_PRICE(44110)&lt;/Q&gt;&lt;R&gt;1&lt;/R&gt;&lt;C&gt;1&lt;/C&gt;&lt;D xsi:type="xsd:double"&gt;1759&lt;/D&gt;&lt;/FQL&gt;&lt;FQL&gt;&lt;Q&gt;NYGOLD-FDS^FG_PRICE(44110)&lt;/Q&gt;&lt;R&gt;1&lt;/R&gt;&lt;C&gt;1&lt;/C&gt;&lt;D xsi:type="xsd:double"&gt;1901.1&lt;/D&gt;&lt;/FQL&gt;&lt;FQL&gt;&lt;Q&gt;SLVR-FDS^FG_PRICE(44110)&lt;/Q&gt;&lt;R&gt;1&lt;/R&gt;&lt;C&gt;1&lt;/C&gt;&lt;D xsi:type="xsd:double"&gt;24.3&lt;/D&gt;&lt;/FQL&gt;&lt;FQL&gt;&lt;Q&gt;AUDUSD^FG_PRICE(44110)&lt;/Q&gt;&lt;R&gt;1&lt;/R&gt;&lt;C&gt;1&lt;/C&gt;&lt;D xsi:type="xsd:double"&gt;0.71625&lt;/D&gt;&lt;/FQL&gt;&lt;FQL&gt;&lt;Q&gt;CA-FDS^FG_PRICE(44111)&lt;/Q&gt;&lt;R&gt;1&lt;/R&gt;&lt;C&gt;1&lt;/C&gt;&lt;D xsi:type="xsd:double"&gt;6525&lt;/D&gt;&lt;/FQL&gt;&lt;FQL&gt;&lt;Q&gt;ZS-FDS^FG_PRICE(44111)&lt;/Q&gt;&lt;R&gt;1&lt;/R&gt;&lt;C&gt;1&lt;/C&gt;&lt;D xsi:type="xsd:double"&gt;2357.5&lt;/D&gt;&lt;/FQL&gt;&lt;FQL&gt;&lt;Q&gt;PB-FDS^FG_PRICE(44111)&lt;/Q&gt;&lt;R&gt;1&lt;/R&gt;&lt;C&gt;1&lt;/C&gt;&lt;D xsi:type="xsd:double"&gt;1777&lt;/D&gt;&lt;/FQL&gt;&lt;FQL&gt;&lt;Q&gt;NYGOLD-FDS^FG_PRICE(44111)&lt;/Q&gt;&lt;R&gt;1&lt;/R&gt;&lt;C&gt;1&lt;/C&gt;&lt;D xsi:type="xsd:double"&gt;1883.6&lt;/D&gt;&lt;/FQL&gt;&lt;FQL&gt;&lt;Q&gt;SLVR-FDS^FG_PRICE(44111)&lt;/Q&gt;&lt;R&gt;1&lt;/R&gt;&lt;C&gt;1&lt;/C&gt;&lt;D xsi:type="xsd:double"&gt;23.53&lt;/D&gt;&lt;/FQL&gt;&lt;FQL&gt;&lt;Q&gt;AUDUSD^FG_PRICE(44111)&lt;/Q&gt;&lt;R&gt;1&lt;/R&gt;&lt;C&gt;1&lt;/C&gt;&lt;D xsi:type="xsd:double"&gt;0.71379995&lt;/D&gt;&lt;/FQL&gt;&lt;FQL&gt;&lt;Q&gt;CA-FDS^FG_PRICE(44112)&lt;/Q&gt;&lt;R&gt;1&lt;/R&gt;&lt;C&gt;1&lt;/C&gt;&lt;D xsi:type="xsd:double"&gt;6611.5&lt;/D&gt;&lt;/FQL&gt;&lt;FQL&gt;&lt;Q&gt;ZS-FDS^FG_PRICE(44112)&lt;/Q&gt;&lt;R&gt;1&lt;/R&gt;&lt;C&gt;1&lt;/C&gt;&lt;D xsi:type="xsd:double"&gt;2356&lt;/D&gt;&lt;/FQL&gt;&lt;FQL&gt;&lt;Q&gt;PB-FDS^FG_PRICE(44112)&lt;/Q&gt;&lt;R&gt;1&lt;/R&gt;&lt;C&gt;1&lt;/C&gt;&lt;D xsi:type="xsd:double"&gt;1779&lt;/D&gt;&lt;/FQL&gt;&lt;FQL&gt;&lt;Q&gt;NYGOLD-FDS^FG_PRICE(44112)&lt;/Q&gt;&lt;R&gt;1&lt;/R&gt;&lt;C&gt;1&lt;/C&gt;&lt;D xsi:type="xsd:double"&gt;1888.6&lt;/D&gt;&lt;/FQL&gt;&lt;FQL&gt;&lt;Q&gt;SLVR-FDS^FG_PRICE(44112)&lt;/Q&gt;&lt;R&gt;1&lt;/R&gt;&lt;C&gt;1&lt;/C&gt;&lt;D xsi:type="xsd:double"&gt;23.96&lt;/D&gt;&lt;/FQL&gt;&lt;FQL&gt;&lt;Q&gt;AUDUSD^FG_PRICE(44112)&lt;/Q&gt;&lt;R&gt;1&lt;/R&gt;&lt;C&gt;1&lt;/C&gt;&lt;D xsi:type="xsd:double"&gt;0.71575004&lt;/D&gt;&lt;/FQL&gt;&lt;FQL&gt;&lt;Q&gt;CA-FDS^FG_PRICE(44113)&lt;/Q&gt;&lt;R&gt;1&lt;/R&gt;&lt;C&gt;1&lt;/C&gt;&lt;D xsi:type="xsd:double"&gt;6740.5&lt;/D&gt;&lt;/FQL&gt;&lt;FQL&gt;&lt;Q&gt;ZS-FDS^FG_PRICE(44113)&lt;/Q&gt;&lt;R&gt;1&lt;/R&gt;&lt;C&gt;1&lt;/C&gt;&lt;D xsi:type="xsd:double"&gt;2415.5&lt;/D&gt;&lt;/FQL&gt;&lt;FQL&gt;&lt;Q&gt;PB-FDS^FG_PRICE(44113)&lt;/Q&gt;&lt;R&gt;1&lt;/R&gt;&lt;C&gt;1&lt;/C&gt;&lt;D xsi:type="xsd:double"&gt;1779.5&lt;/D&gt;&lt;/FQL&gt;&lt;FQL&gt;&lt;Q&gt;NYGOLD-FDS^FG_PRICE(44113)&lt;/Q&gt;&lt;R&gt;1&lt;/R&gt;&lt;C&gt;1&lt;/C&gt;&lt;D xsi:type="xsd:double"&gt;1919.5&lt;/D&gt;&lt;/FQL&gt;&lt;FQL&gt;&lt;Q&gt;SLVR-FDS^FG_PRICE(44113)&lt;/Q&gt;&lt;R&gt;1&lt;/R&gt;&lt;C&gt;1&lt;/C&gt;&lt;D xsi:type="xsd:double"&gt;24.315&lt;/D&gt;&lt;/FQL&gt;&lt;FQL&gt;&lt;Q&gt;AUDUSD^FG_PRICE(44113)&lt;/Q&gt;&lt;R&gt;1&lt;/R&gt;&lt;C&gt;1&lt;/C&gt;&lt;D xsi:type="xsd:double"&gt;0.72275&lt;/D&gt;&lt;/FQL&gt;&lt;FQL&gt;&lt;Q&gt;CA-FDS^FG_PRICE(44116)&lt;/Q&gt;&lt;R&gt;1&lt;/R&gt;&lt;C&gt;1&lt;/C&gt;&lt;D xsi:type="xsd:double"&gt;6769&lt;/D&gt;&lt;/FQL&gt;&lt;FQL&gt;&lt;Q&gt;ZS-FDS^FG_PRICE(44116)&lt;/Q&gt;&lt;R&gt;1&lt;/R&gt;&lt;C&gt;1&lt;/C&gt;&lt;D xsi:type="xsd:double"&gt;2438.5&lt;/D&gt;&lt;/FQL&gt;&lt;FQL&gt;&lt;Q&gt;PB-FDS^FG_PRICE(44116)&lt;/Q&gt;&lt;R&gt;1&lt;/R&gt;&lt;C&gt;1&lt;/C&gt;&lt;D xsi:type="xsd:double"&gt;1823.5&lt;/D&gt;&lt;/FQL&gt;&lt;FQL&gt;&lt;Q&gt;NYGOLD-FDS^FG_PRICE(44116)&lt;/Q&gt;&lt;R&gt;1&lt;/R&gt;&lt;C&gt;1&lt;/C&gt;&lt;D xsi:type="xsd:double"&gt;1922.5&lt;/D&gt;&lt;/FQL&gt;&lt;FQL&gt;&lt;Q&gt;SLVR-FDS^FG_PRICE(44116)&lt;/Q&gt;&lt;R&gt;1&lt;/R&gt;&lt;C&gt;1&lt;/C&gt;&lt;D xsi:type="xsd:double"&gt;25.06&lt;/D&gt;&lt;/FQL&gt;&lt;FQL&gt;&lt;Q&gt;AUDUSD^FG_PRICE(44116)&lt;/Q&gt;&lt;R&gt;1&lt;/R&gt;&lt;C&gt;1&lt;/C&gt;&lt;D xsi:type="xsd:double"&gt;0.72125&lt;/D&gt;&lt;/FQL&gt;&lt;FQL&gt;&lt;Q&gt;CA-FDS^FG_PRICE(44117)&lt;/Q&gt;&lt;R&gt;1&lt;/R&gt;&lt;C&gt;1&lt;/C&gt;&lt;D xsi:type="xsd:double"&gt;6699.5&lt;/D&gt;&lt;/FQL&gt;&lt;FQL&gt;&lt;Q&gt;ZS-FDS^FG_PRICE(44117)&lt;/Q&gt;&lt;R&gt;1&lt;/R&gt;&lt;C&gt;1&lt;/C&gt;&lt;D xsi:type="xsd:double"&gt;2428&lt;/D&gt;&lt;/FQL&gt;&lt;FQL&gt;&lt;Q&gt;PB-FDS^FG_PRICE(44117)&lt;/Q&gt;&lt;R&gt;1&lt;/R&gt;&lt;C&gt;1&lt;/C&gt;&lt;D xsi:type="xsd:double"&gt;1826.5&lt;/D&gt;&lt;/FQL&gt;&lt;FQL&gt;&lt;Q&gt;NYGOLD-FDS^FG_PRICE(44117)&lt;/Q&gt;&lt;R&gt;1&lt;/R&gt;&lt;C&gt;1&lt;/C&gt;&lt;D xsi:type="xsd:double"&gt;1888.5&lt;/D&gt;&lt;/FQL&gt;&lt;FQL&gt;&lt;Q&gt;SLVR-FDS^FG_PRICE(44117)&lt;/Q&gt;&lt;R&gt;1&lt;/R&gt;&lt;C&gt;1&lt;/C&gt;&lt;D xsi:type="xsd:double"&gt;24.935&lt;/D&gt;&lt;/FQL&gt;&lt;FQL&gt;&lt;Q&gt;AUDUSD^FG_PRICE(44117)&lt;/Q&gt;&lt;R&gt;1&lt;/R&gt;&lt;C&gt;1&lt;/C&gt;&lt;D xsi:type="xsd:double"&gt;0.71674997&lt;/D&gt;&lt;/FQL&gt;&lt;FQL&gt;&lt;Q&gt;CA-FDS^FG_PRICE(44118)&lt;/Q&gt;&lt;R&gt;1&lt;/R&gt;&lt;C&gt;1&lt;/C&gt;&lt;D xsi:type="xsd:double"&gt;6702&lt;/D&gt;&lt;/FQL&gt;&lt;FQL&gt;&lt;Q&gt;ZS-FDS^FG_PRICE(44118)&lt;/Q&gt;&lt;R&gt;1&lt;/R&gt;&lt;C&gt;1&lt;/C&gt;&lt;D xsi:type="xsd:double"&gt;2398&lt;/D&gt;&lt;/FQL&gt;&lt;FQL&gt;&lt;Q&gt;PB-FDS^FG_PRICE(44118)&lt;/Q&gt;&lt;R&gt;1&lt;/R&gt;&lt;C&gt;1&lt;/C&gt;&lt;D xsi:type="xsd:double"&gt;1771.5&lt;/D&gt;&lt;/FQL&gt;&lt;FQL&gt;&lt;Q&gt;NYGOLD-FDS^FG_PRICE(44118)&lt;/Q&gt;&lt;R&gt;1&lt;/R&gt;&lt;C&gt;1&lt;/C&gt;&lt;D xsi:type="xsd:double"&gt;1901.3&lt;/D&gt;&lt;/FQL&gt;&lt;FQL&gt;&lt;Q&gt;SLVR-FDS^FG_PRICE(44118)&lt;/Q&gt;&lt;R&gt;1&lt;/R&gt;&lt;C&gt;1&lt;/C&gt;&lt;D xsi:type="xsd:double"&gt;24.175&lt;/D&gt;&lt;/FQL&gt;&lt;FQL&gt;&lt;Q&gt;AUDUSD^FG_PRICE(44118)&lt;/Q&gt;&lt;R&gt;1&lt;/R&gt;&lt;C&gt;1&lt;/C&gt;&lt;D xsi:type="xsd:double"&gt;0.71835&lt;/D&gt;&lt;/FQL&gt;&lt;FQL&gt;&lt;Q&gt;CA-FDS^FG_PRICE(44119)&lt;/Q&gt;&lt;R&gt;1&lt;/R&gt;&lt;C&gt;1&lt;/C&gt;&lt;D xsi:type="xsd:double"&gt;6683.5&lt;/D&gt;&lt;/FQL&gt;&lt;FQL&gt;&lt;Q&gt;ZS-FDS^FG_PRICE(44119)&lt;/Q&gt;&lt;R&gt;1&lt;/R&gt;&lt;C&gt;1&lt;/C&gt;&lt;D xsi:type="xsd:double"&gt;2397&lt;/D&gt;&lt;/FQL&gt;&lt;FQL&gt;&lt;Q&gt;PB-FDS^FG_PRICE(44119)&lt;/Q&gt;&lt;R&gt;1&lt;/R&gt;&lt;C&gt;1&lt;/C&gt;&lt;D xsi:type="xsd:double"&gt;1754.5&lt;/D&gt;&lt;/FQL&gt;&lt;FQL&gt;&lt;Q&gt;NYGOLD-FDS^FG_PRICE(44119)&lt;/Q&gt;&lt;R&gt;1&lt;/R&gt;&lt;C&gt;1&lt;/C&gt;&lt;D xsi:type="xsd:double"&gt;1903.2&lt;/D&gt;&lt;/FQL&gt;&lt;FQL&gt;&lt;Q&gt;SLVR-FDS^FG_PRICE(44119)&lt;/Q&gt;&lt;R&gt;1&lt;/R&gt;&lt;C&gt;1&lt;/C&gt;&lt;D xsi:type="xsd:double"&gt;23.935&lt;/D&gt;&lt;/FQL&gt;&lt;FQL&gt;&lt;Q&gt;AUDUSD^FG_PRICE(44119)&lt;/Q&gt;&lt;R&gt;1&lt;/R&gt;&lt;C&gt;1&lt;/C&gt;&lt;D xsi:type="xsd:double"&gt;0.70774996&lt;/D&gt;&lt;/FQL&gt;&lt;FQL&gt;&lt;Q&gt;CA-FDS^FG_PRICE(44120)&lt;/Q&gt;&lt;R&gt;1&lt;/R&gt;&lt;C&gt;1&lt;/C&gt;&lt;D xsi:type="xsd:double"&gt;6728&lt;/D&gt;&lt;/FQL&gt;&lt;FQL&gt;&lt;Q&gt;ZS-FDS^FG_PRICE(44120)&lt;/Q&gt;&lt;R&gt;1&lt;/R&gt;&lt;C&gt;1&lt;/C&gt;&lt;D xsi:type="xsd:double"&gt;2417&lt;/D&gt;&lt;/FQL&gt;&lt;FQL&gt;&lt;Q&gt;PB-FDS^FG_PRICE(44120)&lt;/Q&gt;&lt;R&gt;1&lt;/R&gt;&lt;C&gt;1&lt;/C&gt;&lt;D xsi:type="xsd:double"&gt;1756.5&lt;/D&gt;&lt;/FQL&gt;&lt;FQL&gt;&lt;Q&gt;NYGOLD-FDS^FG_PRICE(44120)&lt;/Q&gt;&lt;R&gt;1&lt;/R&gt;&lt;C&gt;1&lt;/C&gt;&lt;D xsi:type="xsd:double"&gt;1900.8&lt;/D&gt;&lt;/FQL&gt;&lt;FQL&gt;&lt;Q&gt;SLVR-FDS^FG_PRICE(44120)&lt;/Q&gt;&lt;R&gt;1&lt;/R&gt;&lt;C&gt;1&lt;/C&gt;&lt;D xsi:type="xsd:double"&gt;24.36&lt;/D&gt;&lt;/FQL&gt;&lt;FQL&gt;&lt;Q&gt;AUDUSD^FG_PRICE(44120)&lt;/Q&gt;&lt;R&gt;1&lt;/R&gt;&lt;C&gt;1&lt;/C&gt;&lt;D xsi:type="xsd:double"&gt;0.70814997&lt;/D&gt;&lt;/FQL&gt;&lt;FQL&gt;&lt;Q&gt;CA-FDS^FG_PRICE(44123)&lt;/Q&gt;&lt;R&gt;1&lt;/R&gt;&lt;C&gt;1&lt;/C&gt;&lt;D xsi:type="xsd:double"&gt;6755&lt;/D&gt;&lt;/FQL&gt;&lt;FQL&gt;&lt;Q&gt;ZS-FDS^FG_PRICE(44123)&lt;/Q&gt;&lt;R&gt;1&lt;/R&gt;&lt;C&gt;1&lt;/C&gt;&lt;D xsi:type="xsd:double"&gt;2472&lt;/D&gt;&lt;/FQL&gt;&lt;FQL&gt;&lt;Q&gt;PB-FDS^FG_PRICE(44123)&lt;/Q&gt;&lt;R&gt;1&lt;/R&gt;&lt;C&gt;1&lt;/C&gt;&lt;D xsi:type="xsd:double"&gt;1742.5&lt;/D&gt;&lt;/FQL&gt;&lt;FQL&gt;&lt;Q&gt;NYGOLD-FDS^FG_PRICE(44123)&lt;/Q&gt;&lt;R&gt;1&lt;/R&gt;&lt;C&gt;1&lt;/C&gt;&lt;D xsi:type="xsd:double"&gt;1906.4&lt;/D&gt;&lt;/FQL&gt;&lt;FQL&gt;&lt;Q&gt;SLVR-FDS^FG_PRICE(44123)&lt;/Q&gt;&lt;R&gt;1&lt;/R&gt;&lt;C&gt;1&lt;/C&gt;&lt;D xsi:type="xsd:double"&gt;24.84&lt;/D&gt;&lt;/FQL&gt;&lt;FQL&gt;&lt;Q&gt;AUDUSD^FG_PRICE(44123)&lt;/Q&gt;&lt;R&gt;1&lt;/R&gt;&lt;C&gt;1&lt;/C&gt;&lt;D xsi:type="xsd:double"&gt;0.70905&lt;/D&gt;&lt;/FQL&gt;&lt;FQL&gt;&lt;Q&gt;CA-FDS^FG_PRICE(44124)&lt;/Q&gt;&lt;R&gt;1&lt;/R&gt;&lt;C&gt;1&lt;/C&gt;&lt;D xsi:type="xsd:double"&gt;6814&lt;/D&gt;&lt;/FQL&gt;&lt;FQL&gt;&lt;Q&gt;ZS-FDS^FG_PRICE(44124)&lt;/Q&gt;&lt;R&gt;1&lt;/R&gt;&lt;C&gt;1&lt;/C&gt;&lt;D xsi:type="xsd:double"&gt;2485&lt;/D&gt;&lt;/FQL&gt;&lt;FQL&gt;&lt;Q&gt;PB-FDS^FG_PRICE(44124)&lt;/Q&gt;&lt;R&gt;1&lt;/R&gt;&lt;C&gt;1&lt;/C&gt;&lt;D xsi:type="xsd:double"&gt;1748&lt;/D&gt;&lt;/FQL&gt;&lt;FQL&gt;&lt;Q&gt;NYGOLD-FDS^FG_PRICE(44124)&lt;/Q&gt;&lt;R&gt;1&lt;/R&gt;&lt;C&gt;1&lt;/C&gt;&lt;D xsi:type="xsd:double"&gt;1910.4&lt;/D&gt;&lt;/FQL&gt;&lt;FQL&gt;&lt;Q&gt;SLVR-FDS^FG_PRICE(44124)&lt;/Q&gt;&lt;R&gt;1&lt;/R&gt;&lt;C&gt;1&lt;/C&gt;&lt;D xsi:type="xsd:double"&gt;24.63&lt;/D&gt;&lt;/FQL&gt;&lt;FQL&gt;&lt;Q&gt;AUDUSD^FG_PRICE(44124)&lt;/Q&gt;&lt;R&gt;1&lt;/R&gt;&lt;C&gt;1&lt;/C&gt;&lt;D xsi:type="xsd:double"&gt;0.70545&lt;/D&gt;&lt;/FQL&gt;&lt;FQL&gt;&lt;Q&gt;CA-FDS^FG_PRICE(44125)&lt;/Q&gt;&lt;R&gt;1&lt;/R&gt;&lt;C&gt;1&lt;/C&gt;&lt;D xsi:type="xsd:double"&gt;6953&lt;/D&gt;&lt;/FQL&gt;&lt;FQL&gt;&lt;Q&gt;ZS-FDS^FG_PRICE(44125)&lt;/Q&gt;&lt;R&gt;1&lt;/R&gt;&lt;C&gt;1&lt;/C&gt;&lt;D xsi:type="xsd:double"&gt;2547&lt;/D&gt;&lt;/FQL&gt;&lt;FQL&gt;&lt;Q&gt;PB-FDS^FG_PRICE(44125)&lt;/Q&gt;&lt;R&gt;1&lt;/R&gt;&lt;C&gt;1&lt;/C&gt;&lt;D xsi:type="xsd:double"&gt;1790.5&lt;/D&gt;&lt;/FQL&gt;&lt;FQL&gt;&lt;Q&gt;NYGOLD-FDS^FG_PRICE(44125)&lt;/Q&gt;&lt;R&gt;1&lt;/R&gt;&lt;C&gt;1&lt;/C&gt;&lt;D xsi:type="xsd:double"&gt;1924.6&lt;/D&gt;&lt;/FQL&gt;&lt;FQL&gt;&lt;Q&gt;SLVR-FDS^FG_PRICE(44125)&lt;/Q&gt;&lt;R&gt;1&lt;/R&gt;&lt;C&gt;1&lt;/C&gt;&lt;D xsi:type="xsd:double"&gt;25.02&lt;/D&gt;&lt;/FQL&gt;&lt;FQL&gt;&lt;Q&gt;AUDUSD^FG_PRICE(44125)&lt;/Q&gt;&lt;R&gt;1&lt;/R&gt;&lt;C&gt;1&lt;/C&gt;&lt;D xsi:type="xsd:double"&gt;0.71235&lt;/D&gt;&lt;/FQL&gt;&lt;FQL&gt;&lt;Q&gt;CA-FDS^FG_PRICE(44126)&lt;/Q&gt;&lt;R&gt;1&lt;/R&gt;&lt;C&gt;1&lt;/C&gt;&lt;D xsi:type="xsd:double"&gt;6886&lt;/D&gt;&lt;/FQL&gt;&lt;FQL&gt;&lt;Q&gt;ZS-FDS^FG_PRICE(44126)&lt;/Q&gt;&lt;R&gt;1&lt;/R&gt;&lt;C&gt;1&lt;/C&gt;&lt;D xsi:type="xsd:double"&gt;2540&lt;/D&gt;&lt;/FQL&gt;&lt;FQL&gt;&lt;Q&gt;PB-FDS^FG_PRICE(44126)&lt;/Q&gt;&lt;R&gt;1&lt;/R&gt;&lt;C&gt;1&lt;/C&gt;&lt;D xsi:type="xsd:double"&gt;1792&lt;/D&gt;&lt;/FQL&gt;&lt;FQL&gt;&lt;Q&gt;NYGOLD-FDS^FG_PRICE(44126)&lt;/Q&gt;&lt;R&gt;1&lt;/R&gt;&lt;C&gt;1&lt;/C&gt;&lt;D xsi:type="xsd:double"&gt;1901.1&lt;/D&gt;&lt;/FQL&gt;&lt;FQL&gt;&lt;Q&gt;SLVR-FDS^FG_PRICE(44126)&lt;/Q&gt;&lt;R&gt;1&lt;/R&gt;&lt;C&gt;1&lt;/C&gt;&lt;D xsi:type="xsd:double"&gt;24.915&lt;/D&gt;&lt;/FQL&gt;&lt;FQL&gt;&lt;Q&gt;AUDUSD^FG_PRICE(44126)&lt;/Q&gt;&lt;R&gt;1&lt;/R&gt;&lt;C&gt;1&lt;/C&gt;&lt;D xsi:type="xsd:double"&gt;0.71095&lt;/D&gt;&lt;/FQL&gt;&lt;FQL&gt;&lt;Q&gt;CA-FDS^FG_PRICE(44127)&lt;/Q&gt;&lt;R&gt;1&lt;/R&gt;&lt;C&gt;1&lt;/C&gt;&lt;D xsi:type="xsd:double"&gt;6879.5&lt;/D&gt;&lt;/FQL&gt;&lt;FQL&gt;&lt;Q&gt;ZS-FDS^FG_PRICE(44127)&lt;/Q&gt;&lt;R&gt;1&lt;/R&gt;&lt;C&gt;1&lt;/C&gt;&lt;D xsi:type="xsd:double"&gt;2565.5&lt;/D&gt;&lt;/FQL&gt;&lt;FQL&gt;&lt;Q&gt;PB-FDS^FG_PRICE(44127)&lt;/Q&gt;&lt;R&gt;1&lt;/R&gt;&lt;C&gt;1&lt;/C&gt;&lt;D xsi:type="xsd:double"&gt;1792.5&lt;/D&gt;&lt;/FQL&gt;&lt;FQL&gt;&lt;Q&gt;NYGOLD-FDS^FG_PRICE(44127)&lt;/Q&gt;&lt;R&gt;1&lt;/R&gt;&lt;C&gt;1&lt;/C&gt;&lt;D xsi:type="xsd:double"&gt;1902&lt;/D&gt;&lt;/FQL&gt;&lt;FQL&gt;&lt;Q&gt;SLVR-FDS^FG_PRICE(44127)&lt;/Q&gt;&lt;R&gt;1&lt;/R&gt;&lt;C&gt;1&lt;/C&gt;&lt;D xsi:type="xsd:double"&gt;24.76&lt;/D&gt;&lt;/FQL&gt;&lt;FQL&gt;&lt;Q&gt;AUDUSD^FG_PRICE(44127)&lt;/Q&gt;&lt;R&gt;1&lt;/R&gt;&lt;C&gt;1&lt;/C&gt;&lt;D xsi:type="xsd:double"&gt;0.71025&lt;/D&gt;&lt;/FQL&gt;&lt;FQL&gt;&lt;Q&gt;CA-FDS^FG_PRICE(44130)&lt;/Q&gt;&lt;R&gt;1&lt;/R&gt;&lt;C&gt;1&lt;/C&gt;&lt;D xsi:type="xsd:double"&gt;6806&lt;/D&gt;&lt;/FQL&gt;&lt;FQL&gt;&lt;Q&gt;ZS-FDS^FG_PRICE(44130)&lt;/Q&gt;&lt;R&gt;1&lt;/R&gt;&lt;C&gt;1&lt;/C&gt;&lt;D xsi:type="xsd:double"&gt;2512.5&lt;/D&gt;&lt;/FQL&gt;&lt;FQL&gt;&lt;Q&gt;PB-FDS^FG_PRICE(44130)&lt;/Q&gt;&lt;R&gt;1&lt;/R&gt;&lt;C&gt;1&lt;/C&gt;&lt;D xsi:type="xsd:double"&gt;1750&lt;/D&gt;&lt;/FQL&gt;&lt;FQL&gt;&lt;Q&gt;NYGOLD-FDS^FG_PRICE(44130)&lt;/Q&gt;&lt;R&gt;1&lt;/R&gt;&lt;C&gt;1&lt;/C&gt;&lt;D xsi:type="xsd:double"&gt;1902.7&lt;/D&gt;&lt;/FQL&gt;&lt;FQL&gt;&lt;Q&gt;SLVR-FDS^FG_PRICE(44130)&lt;/Q&gt;&lt;R&gt;1&lt;/R&gt;&lt;C&gt;1&lt;/C&gt;&lt;D xsi:type="xsd:double"&gt;24.28&lt;/D&gt;&lt;/FQL&gt;&lt;FQL&gt;&lt;Q&gt;AUDUSD^FG_PRICE(44130)&lt;/Q&gt;&lt;R&gt;1&lt;/R&gt;&lt;C&gt;1&lt;/C&gt;&lt;D xsi:type="xsd:double"&gt;0.71205&lt;/D&gt;&lt;/FQL&gt;&lt;FQL&gt;&lt;Q&gt;CA-FDS^FG_PRICE(44131)&lt;/Q&gt;&lt;R&gt;1&lt;/R&gt;&lt;C&gt;1&lt;/C&gt;&lt;D xsi:type="xsd:double"&gt;6787.5&lt;/D&gt;&lt;/FQL&gt;&lt;FQL&gt;&lt;Q&gt;ZS-FDS^FG_PRICE(44131)&lt;/Q&gt;&lt;R&gt;1&lt;/R&gt;&lt;C&gt;1&lt;/C&gt;&lt;D xsi:type="xsd:double"&gt;2538.5&lt;/D&gt;&lt;/FQL&gt;&lt;FQL&gt;&lt;Q&gt;PB-FDS^FG_PRICE(44131)&lt;/Q&gt;&lt;R&gt;1&lt;/R&gt;&lt;C&gt;1&lt;/C&gt;&lt;D xsi:type="xsd:double"&gt;1780.5&lt;/D&gt;&lt;/FQL&gt;&lt;FQL&gt;&lt;Q&gt;NYGOLD-FDS^FG_PRICE(44131)&lt;/Q&gt;&lt;R&gt;1&lt;/R&gt;&lt;C&gt;1&lt;/C&gt;&lt;D xsi:type="xsd:double"&gt;1908.8&lt;/D&gt;&lt;/FQL&gt;&lt;FQL&gt;&lt;Q&gt;SLVR-FDS^FG_PRICE(44131)&lt;/Q&gt;&lt;R&gt;1&lt;/R&gt;&lt;C&gt;1&lt;/C&gt;&lt;D xsi:type="xsd:double"&gt;24.435&lt;/D&gt;&lt;/FQL&gt;&lt;FQL&gt;&lt;Q&gt;AUDUSD^FG_PRICE(44131)&lt;/Q&gt;&lt;R&gt;1&lt;/R&gt;&lt;C&gt;1&lt;/C&gt;&lt;D xsi:type="xsd:double"&gt;0.71415&lt;/D&gt;&lt;/FQL&gt;&lt;FQL&gt;&lt;Q&gt;CA-FDS^FG_PRICE(44132)&lt;/Q&gt;&lt;R&gt;1&lt;/R&gt;&lt;C&gt;1&lt;/C&gt;&lt;D xsi:type="xsd:double"&gt;6694.5&lt;/D&gt;&lt;/FQL&gt;&lt;FQL&gt;&lt;Q&gt;ZS-FDS^FG_PRICE(44132)&lt;/Q&gt;&lt;R&gt;1&lt;/R&gt;&lt;C&gt;1&lt;/C&gt;&lt;D xsi:type="xsd:double"&gt;2522.5&lt;/D&gt;&lt;/FQL&gt;&lt;FQL&gt;&lt;Q&gt;PB-FDS^FG_PRICE(44132)&lt;/Q&gt;&lt;R&gt;1&lt;/R&gt;&lt;C&gt;1&lt;/C&gt;&lt;D xsi:type="xsd:double"&gt;1764.5&lt;/D&gt;&lt;/FQL&gt;&lt;FQL&gt;&lt;Q&gt;NYGOLD-FDS^FG_PRICE(44132)&lt;/Q&gt;&lt;R&gt;1&lt;/R&gt;&lt;C&gt;1&lt;/C&gt;&lt;D xsi:type="xsd:double"&gt;1876.2&lt;/D&gt;&lt;/FQL&gt;&lt;FQL&gt;&lt;Q&gt;SLVR-FDS^FG_PRICE(44132)&lt;/Q&gt;&lt;R&gt;1&lt;/R&gt;&lt;C&gt;1&lt;/C&gt;&lt;D xsi:type="xsd:double"&gt;23.925&lt;/D&gt;&lt;/FQL&gt;&lt;FQL&gt;&lt;Q&gt;AUDUSD^FG_PRICE(44132)&lt;/Q&gt;&lt;R&gt;1&lt;/R&gt;&lt;C&gt;1&lt;/C&gt;&lt;D xsi:type="xsd:double"&gt;0.70664996&lt;/D&gt;&lt;/FQL&gt;&lt;FQL&gt;&lt;Q&gt;CA-FDS^FG_PRICE(44133)&lt;/Q&gt;&lt;R&gt;1&lt;/R&gt;&lt;C&gt;1&lt;/C&gt;&lt;D xsi:type="xsd:double"&gt;6692&lt;/D&gt;&lt;/FQL&gt;&lt;FQL&gt;&lt;Q&gt;ZS-FDS^FG_PRICE(44133)&lt;/Q&gt;&lt;R&gt;1&lt;/R&gt;&lt;C&gt;1&lt;/C&gt;&lt;D xsi:type="xsd:double"&gt;2503&lt;/D&gt;&lt;/FQL&gt;&lt;FQL&gt;&lt;Q&gt;PB-FDS^FG_PRICE(44133)&lt;/Q&gt;&lt;R&gt;1&lt;/R&gt;&lt;C&gt;1&lt;/C&gt;&lt;D xsi:type="xsd:double"&gt;1801&lt;/D&gt;&lt;/FQL&gt;&lt;FQL&gt;&lt;Q&gt;NYGOLD-FDS^FG_PRICE(44133)&lt;/Q&gt;&lt;R&gt;1&lt;/R&gt;&lt;C&gt;1&lt;/C&gt;&lt;D xsi:type="xsd:double"&gt;1865.6&lt;/D&gt;&lt;/FQL&gt;&lt;FQL&gt;&lt;Q&gt;SLVR-FDS^FG_PRICE(44133)&lt;/Q&gt;&lt;R&gt;1&lt;/R&gt;&lt;C&gt;1&lt;/C&gt;&lt;D xsi:type="xsd:double"&gt;23.015&lt;/D&gt;&lt;/FQL&gt;&lt;FQL&gt;&lt;Q&gt;AUDUSD^FG_PRICE(44133)&lt;/Q&gt;&lt;R&gt;1&lt;/R&gt;&lt;C&gt;1&lt;/C&gt;&lt;D xsi:type="xsd:double"&gt;0.7005&lt;/D&gt;&lt;/FQL&gt;&lt;FQL&gt;&lt;Q&gt;CA-FDS^FG_PRICE(44134)&lt;/Q&gt;&lt;R&gt;1&lt;/R&gt;&lt;C&gt;1&lt;/C&gt;&lt;D xsi:type="xsd:double"&gt;6694.5&lt;/D&gt;&lt;/FQL&gt;&lt;FQL&gt;&lt;Q&gt;ZS-FDS^FG_PRICE(44134)&lt;/Q&gt;&lt;R&gt;1&lt;/R&gt;&lt;C&gt;1&lt;/C&gt;&lt;D xsi:type="xsd:double"&gt;2524.5&lt;/D&gt;&lt;/FQL&gt;&lt;FQL&gt;&lt;Q&gt;PB-FDS^FG_PRICE(44134)&lt;/Q&gt;&lt;R&gt;1&lt;/R&gt;&lt;C&gt;1&lt;/C&gt;&lt;D xsi:type="xsd:double"&gt;1790&lt;/D&gt;&lt;/FQL&gt;&lt;FQL&gt;&lt;Q&gt;NYGOLD-FDS^FG_PRICE(44134)&lt;/Q&gt;&lt;R&gt;1&lt;/R&gt;&lt;C&gt;1&lt;/C&gt;&lt;D xsi:type="xsd:double"&gt;1877.4&lt;/D&gt;&lt;/FQL&gt;&lt;FQL&gt;&lt;Q&gt;SLVR-FDS^FG_PRICE(44134)&lt;/Q&gt;&lt;R&gt;1&lt;/R&gt;&lt;C&gt;1&lt;/C&gt;&lt;D xsi:type="xsd:double"&gt;23.625&lt;/D&gt;&lt;/FQL&gt;&lt;FQL&gt;&lt;Q&gt;AUDUSD^FG_PRICE(44134)&lt;/Q&gt;&lt;R&gt;1&lt;/R&gt;&lt;C&gt;1&lt;/C&gt;&lt;D xsi:type="xsd:double"&gt;0.70225&lt;/D&gt;&lt;/FQL&gt;&lt;FQL&gt;&lt;Q&gt;CA-FDS^FG_PRICE(44137)&lt;/Q&gt;&lt;R&gt;1&lt;/R&gt;&lt;C&gt;1&lt;/C&gt;&lt;D xsi:type="xsd:double"&gt;6712.5&lt;/D&gt;&lt;/FQL&gt;&lt;FQL&gt;&lt;Q&gt;ZS-FDS^FG_PRICE(44137)&lt;/Q&gt;&lt;R&gt;1&lt;/R&gt;&lt;C&gt;1&lt;/C&gt;&lt;D xsi:type="xsd:double"&gt;2526&lt;/D&gt;&lt;/FQL&gt;&lt;FQL&gt;&lt;Q&gt;PB-FDS^FG_PRICE(44137)&lt;/Q&gt;&lt;R&gt;1&lt;/R&gt;&lt;C&gt;1&lt;/C&gt;&lt;D xsi:type="xsd:double"&gt;1776&lt;/D&gt;&lt;/FQL&gt;&lt;FQL&gt;&lt;Q&gt;NYGOLD-FDS^FG_PRICE(44137)&lt;/Q&gt;&lt;R&gt;1&lt;/R&gt;&lt;C&gt;1&lt;/C&gt;&lt;D xsi:type="xsd:double"&gt;1890.4&lt;/D&gt;&lt;/FQL&gt;&lt;FQL&gt;&lt;Q&gt;SLVR-FDS^FG_PRICE(44137)&lt;/Q&gt;&lt;R&gt;1&lt;/R&gt;&lt;C&gt;1&lt;/C&gt;&lt;D xsi:type="xsd:double"&gt;23.975&lt;/D&gt;&lt;/FQL&gt;&lt;FQL&gt;&lt;Q&gt;AUDUSD^FG_PRICE(44137)&lt;/Q&gt;&lt;R&gt;1&lt;/R&gt;&lt;C&gt;1&lt;/C&gt;&lt;D xsi:type="xsd:double"&gt;0.70405&lt;/D&gt;&lt;/FQL&gt;&lt;FQL&gt;&lt;Q&gt;CA-FDS^FG_PRICE(44138)&lt;/Q&gt;&lt;R&gt;1&lt;/R&gt;&lt;C&gt;1&lt;/C&gt;&lt;D xsi:type="xsd:double"&gt;6791.5&lt;/D&gt;&lt;/FQL&gt;&lt;FQL&gt;&lt;Q&gt;ZS-FDS^FG_PRICE(44138)&lt;/Q&gt;&lt;R&gt;1&lt;/R&gt;&lt;C&gt;1&lt;/C&gt;&lt;D xsi:type="xsd:double"&gt;2554.5&lt;/D&gt;&lt;/FQL&gt;&lt;FQL&gt;&lt;Q&gt;PB-FDS^FG_PRICE(44138)&lt;/Q&gt;&lt;R&gt;1&lt;/R&gt;&lt;C&gt;1&lt;/C&gt;&lt;D xsi:type="xsd:double"&gt;1808&lt;/D&gt;&lt;/FQL&gt;&lt;FQL&gt;&lt;Q&gt;NYGOLD-FDS^FG_PRICE(44138)&lt;/Q&gt;&lt;R&gt;1&lt;/R&gt;&lt;C&gt;1&lt;/C&gt;&lt;D xsi:type="xsd:double"&gt;1908.5&lt;/D&gt;&lt;/FQL&gt;&lt;FQL&gt;&lt;Q&gt;SLVR-FDS^FG_PRICE(44138)&lt;/Q&gt;&lt;R&gt;1&lt;/R&gt;&lt;C&gt;1&lt;/C&gt;&lt;D xsi:type="xsd:double"&gt;24.17&lt;/D&gt;&lt;/FQL&gt;&lt;FQL&gt;&lt;Q&gt;AUDUSD^FG_PRICE(44138)&lt;/Q&gt;&lt;R&gt;1&lt;/R&gt;&lt;C&gt;1&lt;/C&gt;&lt;D xsi:type="xsd:double"&gt;0.71680003&lt;/D&gt;&lt;/FQL&gt;&lt;FQL&gt;&lt;Q&gt;CA-FDS^FG_PRICE(44139)&lt;/Q&gt;&lt;R&gt;1&lt;/R&gt;&lt;C&gt;1&lt;/C&gt;&lt;D xsi:type="xsd:double"&gt;6748&lt;/D&gt;&lt;/FQL&gt;&lt;FQL&gt;&lt;Q&gt;ZS-FDS^FG_PRICE(44139)&lt;/Q&gt;&lt;R&gt;1&lt;/R&gt;&lt;C&gt;1&lt;/C&gt;&lt;D xsi:type="xsd:double"&gt;2547.5&lt;/D&gt;&lt;/FQL&gt;&lt;FQL&gt;&lt;Q&gt;PB-FDS^FG_PRICE(44139)&lt;/Q&gt;&lt;R&gt;1&lt;/R&gt;&lt;C&gt;1&lt;/C&gt;&lt;D xsi:type="xsd:double"&gt;1813.5&lt;/D&gt;&lt;/FQL&gt;&lt;FQL&gt;&lt;Q&gt;NYGOLD-FDS^FG_PRICE(44139)&lt;/Q&gt;&lt;R&gt;1&lt;/R&gt;&lt;C&gt;1&lt;/C&gt;&lt;D xsi:type="xsd:double"&gt;1894.6&lt;/D&gt;&lt;/FQL&gt;&lt;FQL&gt;&lt;Q&gt;SLVR-FDS^FG_PRICE(44139)&lt;/Q&gt;&lt;R&gt;1&lt;/R&gt;&lt;C&gt;1&lt;/C&gt;&lt;D xsi:type="xsd:double"&gt;23.975&lt;/D&gt;&lt;/FQL&gt;&lt;FQL&gt;&lt;Q&gt;AUDUSD^FG_PRICE(44139)&lt;/Q&gt;&lt;R&gt;1&lt;/R&gt;&lt;C&gt;1&lt;/C&gt;&lt;D xsi:type="xsd:double"&gt;0.71585&lt;/D&gt;&lt;/FQL&gt;&lt;FQL&gt;&lt;Q&gt;CA-FDS^FG_PRICE(44140)&lt;/Q&gt;&lt;R&gt;1&lt;/R&gt;&lt;C&gt;1&lt;/C&gt;&lt;D xsi:type="xsd:double"&gt;6798&lt;/D&gt;&lt;/FQL&gt;&lt;FQL&gt;&lt;Q&gt;ZS-FDS^FG_PRICE(44140)&lt;/Q&gt;&lt;R&gt;1&lt;/R&gt;&lt;C&gt;1&lt;/C&gt;&lt;D xsi:type="xsd:double"&gt;2593.5&lt;/D&gt;&lt;/FQL&gt;&lt;FQL&gt;&lt;Q&gt;PB-FDS^FG_PRICE(44140)&lt;/Q&gt;&lt;R&gt;1&lt;/R&gt;&lt;C&gt;1&lt;/C&gt;&lt;D xsi:type="xsd:double"&gt;1836.5&lt;/D&gt;&lt;/FQL&gt;&lt;FQL&gt;&lt;Q&gt;NYGOLD-FDS^FG_PRICE(44140)&lt;/Q&gt;&lt;R&gt;1&lt;/R&gt;&lt;C&gt;1&lt;/C&gt;&lt;D xsi:type="xsd:double"&gt;1945.3&lt;/D&gt;&lt;/FQL&gt;&lt;FQL&gt;&lt;Q&gt;SLVR-FDS^FG_PRICE(44140)&lt;/Q&gt;&lt;R&gt;1&lt;/R&gt;&lt;C&gt;1&lt;/C&gt;&lt;D xsi:type="xsd:double"&gt;24.57&lt;/D&gt;&lt;/FQL&gt;&lt;FQL&gt;&lt;Q&gt;AUDUSD^FG_PRICE(44140)&lt;/Q&gt;&lt;R&gt;1&lt;/R&gt;&lt;C&gt;1&lt;/C&gt;&lt;D xsi:type="xsd:double"&gt;0.72725004&lt;/D&gt;&lt;/FQL&gt;&lt;FQL&gt;&lt;Q&gt;CA-FDS^FG_PRICE(44141)&lt;/Q&gt;&lt;R&gt;1&lt;/R&gt;&lt;C&gt;1&lt;/C&gt;&lt;D xsi:type="xsd:double"&gt;6938.5&lt;/D&gt;&lt;/FQL&gt;&lt;FQL&gt;&lt;Q&gt;ZS-FDS^FG_PRICE(44141)&lt;/Q&gt;&lt;R&gt;1&lt;/R&gt;&lt;C&gt;1&lt;/C&gt;&lt;D xsi:type="xsd:double"&gt;2614.5&lt;/D&gt;&lt;/FQL&gt;&lt;FQL&gt;&lt;Q&gt;PB-FDS^FG_PRICE(44141)&lt;/Q&gt;&lt;R&gt;1&lt;/R&gt;&lt;C&gt;1&lt;/C&gt;&lt;D xsi:type="xsd:double"&gt;1838&lt;/D&gt;&lt;/FQL&gt;&lt;FQL&gt;&lt;Q&gt;NYGOLD-FDS^FG_PRICE(44141)&lt;/Q&gt;&lt;R&gt;1&lt;/R&gt;&lt;C&gt;1&lt;/C&gt;&lt;D xsi:type="xsd:double"&gt;1950.3&lt;/D&gt;&lt;/FQL&gt;&lt;FQL&gt;&lt;Q&gt;SLVR-FDS^FG_PRICE(44141)&lt;/Q&gt;&lt;R&gt;1&lt;/R&gt;&lt;C&gt;1&lt;/C&gt;&lt;D xsi:type="xsd:double"&gt;25.78&lt;/D&gt;&lt;/FQL&gt;&lt;FQL&gt;&lt;Q&gt;AUDUSD^FG_PRICE(44141)&lt;/Q&gt;&lt;R&gt;1&lt;/R&gt;&lt;C&gt;1&lt;/C&gt;&lt;D xsi:type="xsd:double"&gt;0.72705&lt;/D&gt;&lt;/FQL&gt;&lt;FQL&gt;&lt;Q&gt;CA-FDS^FG_PRICE(44144)&lt;/Q&gt;&lt;R&gt;1&lt;/R&gt;&lt;C&gt;1&lt;/C&gt;&lt;D xsi:type="xsd:double"&gt;7034&lt;/D&gt;&lt;/FQL&gt;&lt;FQL&gt;&lt;Q&gt;ZS-FDS^FG_PRICE(44144)&lt;/Q&gt;&lt;R&gt;1&lt;/R&gt;&lt;C&gt;1&lt;/C&gt;&lt;D xsi:type="xsd:double"&gt;2664.5&lt;/D&gt;&lt;/FQL&gt;&lt;FQL&gt;&lt;Q&gt;PB-FDS^FG_PRICE(44144)&lt;/Q&gt;&lt;R&gt;1&lt;/R&gt;&lt;C&gt;1&lt;/C&gt;&lt;D xsi:type="xsd:double"&gt;1841.5&lt;/D&gt;&lt;/FQL&gt;&lt;FQL&gt;&lt;Q&gt;NYGOLD-FDS^FG_PRICE(44144)&lt;/Q&gt;&lt;R&gt;1&lt;/R&gt;&lt;C&gt;1&lt;/C&gt;&lt;D xsi:type="xsd:double"&gt;1853.2&lt;/D&gt;&lt;/FQL&gt;&lt;FQL&gt;&lt;Q&gt;SLVR-FDS^FG_PRICE(44144)&lt;/Q&gt;&lt;R&gt;1&lt;/R&gt;&lt;C&gt;1&lt;/C&gt;&lt;D xsi:type="xsd:double"&gt;25.105&lt;/D&gt;&lt;/FQL&gt;&lt;FQL&gt;&lt;Q&gt;AUDUSD^FG_PRICE(44144)&lt;/Q&gt;&lt;R&gt;1&lt;/R&gt;&lt;C&gt;1&lt;/C&gt;&lt;D xsi:type="xsd:double"&gt;0.72925&lt;/D&gt;&lt;/FQL&gt;&lt;FQL&gt;&lt;Q&gt;CA-FDS^FG_PRICE(44145)&lt;/Q&gt;&lt;R&gt;1&lt;/R&gt;&lt;C&gt;1&lt;/C&gt;&lt;D xsi:type="xsd:double"&gt;6865.5&lt;/D&gt;&lt;/FQL&gt;&lt;FQL&gt;&lt;Q&gt;ZS-FDS^FG_PRICE(44145)&lt;/Q&gt;&lt;R&gt;1&lt;/R&gt;&lt;C&gt;1&lt;/C&gt;&lt;D xsi:type="xsd:double"&gt;2617.5&lt;/D&gt;&lt;/FQL&gt;&lt;FQL&gt;&lt;Q&gt;PB-FDS^FG_PRICE(44145)&lt;/Q&gt;&lt;R&gt;1&lt;/R&gt;&lt;C&gt;1&lt;/C&gt;&lt;D xsi:type="xsd:double"&gt;1818&lt;/D&gt;&lt;/FQL&gt;&lt;FQL&gt;&lt;Q&gt;NYGOLD-FDS^FG_PRICE(44145)&lt;/Q&gt;&lt;R&gt;1&lt;/R&gt;&lt;C&gt;1&lt;/C&gt;&lt;D xsi:type="xsd:double"&gt;1875.4&lt;/D&gt;&lt;/FQL&gt;&lt;FQL&gt;&lt;Q&gt;SLVR-FDS^FG_PRICE(44145)&lt;/Q&gt;&lt;R&gt;1&lt;/R&gt;&lt;C&gt;1&lt;/C&gt;&lt;D xsi:type="xsd:double"&gt;24.195&lt;/D&gt;&lt;/FQL&gt;&lt;FQL&gt;&lt;Q&gt;AUDUSD^FG_PRICE(44145)&lt;/Q&gt;&lt;R&gt;1&lt;/R&gt;&lt;C&gt;1&lt;/C&gt;&lt;D xsi:type="xsd:double"&gt;0.72725004&lt;/D&gt;&lt;/FQL&gt;&lt;FQL&gt;&lt;Q&gt;CA-FDS^FG_PRICE(44146)&lt;/Q&gt;&lt;R&gt;1&lt;/R&gt;&lt;C&gt;1&lt;/C&gt;&lt;D xsi:type="xsd:double"&gt;6912.5&lt;/D&gt;&lt;/FQL&gt;&lt;FQL&gt;&lt;Q&gt;ZS-FDS^FG_PRICE(44146)&lt;/Q&gt;&lt;R&gt;1&lt;/R&gt;&lt;C&gt;1&lt;/C&gt;&lt;D xsi:type="xsd:double"&gt;2630.5&lt;/D&gt;&lt;/FQL&gt;&lt;FQL&gt;&lt;Q&gt;PB-FDS^FG_PRICE(44146)&lt;/Q&gt;&lt;R&gt;1&lt;/R&gt;&lt;C&gt;1&lt;/C&gt;&lt;D xsi:type="xsd:double"&gt;1849.5&lt;/D&gt;&lt;/FQL&gt;&lt;FQL&gt;&lt;Q&gt;NYGOLD-FDS^FG_PRICE(44146)&lt;/Q&gt;&lt;R&gt;1&lt;/R&gt;&lt;C&gt;1&lt;/C&gt;&lt;D xsi:type="xsd:double"&gt;1860.7&lt;/D&gt;&lt;/FQL&gt;&lt;FQL&gt;&lt;Q&gt;SLVR-FDS^FG_PRICE(44146)&lt;/Q&gt;&lt;R&gt;1&lt;/R&gt;&lt;C&gt;1&lt;/C&gt;&lt;D xsi:type="xsd:double"&gt;24.21&lt;/D&gt;&lt;/FQL&gt;&lt;FQL&gt;&lt;Q&gt;AUDUSD^FG_PRICE(44146)&lt;/Q&gt;&lt;R&gt;1&lt;/R&gt;&lt;C&gt;1&lt;/C&gt;&lt;D xsi:type="xsd:double"&gt;0.72635&lt;/D&gt;&lt;/FQL&gt;&lt;FQL&gt;&lt;Q&gt;CA-FDS^FG_PRICE(44147)&lt;/Q&gt;&lt;R&gt;1&lt;/R&gt;&lt;C&gt;1&lt;/C&gt;&lt;D xsi:type="xsd:double"&gt;6904&lt;/D&gt;&lt;/FQL&gt;&lt;FQL&gt;&lt;Q&gt;ZS-FDS^FG_PRICE(44147)&lt;/Q&gt;&lt;R&gt;1&lt;/R&gt;&lt;C&gt;1&lt;/C&gt;&lt;D xsi:type="xsd:double"&gt;2593&lt;/D&gt;&lt;/FQL&gt;&lt;FQL&gt;&lt;Q&gt;PB-FDS^FG_PRICE(44147)&lt;/Q&gt;&lt;R&gt;1&lt;/R&gt;&lt;C&gt;1&lt;/C&gt;&lt;D xsi:type="xsd:double"&gt;1868.5&lt;/D&gt;&lt;/FQL&gt;&lt;FQL&gt;&lt;Q&gt;NYGOLD-FDS^FG_PRICE(44147)&lt;/Q&gt;&lt;R&gt;1&lt;/R&gt;&lt;C&gt;1&lt;/C&gt;&lt;D xsi:type="xsd:double"&gt;1872.6&lt;/D&gt;&lt;/FQL&gt;&lt;FQL&gt;&lt;Q&gt;SLVR-FDS^FG_PRICE(44147)&lt;/Q&gt;&lt;R&gt;1&lt;/R&gt;&lt;C&gt;1&lt;/C&gt;&lt;D xsi:type="xsd:double"&gt;24.215&lt;/D&gt;&lt;/FQL&gt;&lt;FQL&gt;&lt;Q&gt;AUDUSD^FG_PRICE(44147)&lt;/Q&gt;&lt;R&gt;1&lt;/R&gt;&lt;C&gt;1&lt;/C&gt;&lt;D xsi:type="xsd:double"&gt;0.7263&lt;/D&gt;&lt;/FQL&gt;&lt;FQL&gt;&lt;Q&gt;CA-FDS^FG_PRICE(44148)&lt;/Q&gt;&lt;R&gt;1&lt;/R&gt;&lt;C&gt;1&lt;/C&gt;&lt;D xsi:type="xsd:double"&gt;6926&lt;/D&gt;&lt;/FQL&gt;&lt;FQL&gt;&lt;Q&gt;ZS-FDS^FG_PRICE(44148)&lt;/Q&gt;&lt;R&gt;1&lt;/R&gt;&lt;C&gt;1&lt;/C&gt;&lt;D xsi:type="xsd:double"&gt;2612.5&lt;/D&gt;&lt;/FQL&gt;&lt;FQL&gt;&lt;Q&gt;PB-FDS^FG_PRICE(44148)&lt;/Q&gt;&lt;R&gt;1&lt;/R&gt;&lt;C&gt;1&lt;/C&gt;&lt;D xsi:type="xsd:double"&gt;1886&lt;/D&gt;&lt;/FQL&gt;&lt;FQL&gt;&lt;Q&gt;NYGOLD-FDS^FG_PRICE(44148)&lt;/Q&gt;&lt;R&gt;1&lt;/R&gt;&lt;C&gt;1&lt;/C&gt;&lt;D xsi:type="xsd:double"&gt;1885.7&lt;/D&gt;&lt;/FQL&gt;&lt;FQL&gt;&lt;Q&gt;SLVR-FDS^FG_PRICE(44148)&lt;/Q&gt;&lt;R&gt;1&lt;/R&gt;&lt;C&gt;1&lt;/C&gt;&lt;D xsi:type="xsd:double"&gt;24.245&lt;/D&gt;&lt;/FQL&gt;&lt;FQL&gt;&lt;Q&gt;AUDUSD^FG_PRICE(44148)&lt;/Q&gt;&lt;R&gt;1&lt;/R&gt;&lt;C&gt;1&lt;/C&gt;&lt;D xsi:type="xsd:double"&gt;0.72465&lt;/D&gt;&lt;/FQL&gt;&lt;FQL&gt;&lt;Q&gt;CA-FDS^FG_PRICE(44151)&lt;/Q&gt;&lt;R&gt;1&lt;/R&gt;&lt;C&gt;1&lt;/C&gt;&lt;D xsi:type="xsd:double"&gt;7113&lt;/D&gt;&lt;/FQL&gt;&lt;FQL&gt;&lt;Q&gt;ZS-FDS^FG_PRICE(44151)&lt;/Q&gt;&lt;R&gt;1&lt;/R&gt;&lt;C&gt;1&lt;/C&gt;&lt;D xsi:type="xsd:double"&gt;2653&lt;/D&gt;&lt;/FQL&gt;&lt;FQL&gt;&lt;Q&gt;PB-FDS^FG_PRICE(44151)&lt;/Q&gt;&lt;R&gt;1&lt;/R&gt;&lt;C&gt;1&lt;/C&gt;&lt;D xsi:type="xsd:double"&gt;1882.5&lt;/D&gt;&lt;/FQL&gt;&lt;FQL&gt;&lt;Q&gt;NYGOLD-FDS^FG_PRICE(44151)&lt;/Q&gt;&lt;R&gt;1&lt;/R&gt;&lt;C&gt;1&lt;/C&gt;&lt;D xsi:type="xsd:double"&gt;1887.3&lt;/D&gt;&lt;/FQL&gt;&lt;FQL&gt;&lt;Q&gt;SLVR-FDS^FG_PRICE(44151)&lt;/Q&gt;&lt;R&gt;1&lt;/R&gt;&lt;C&gt;1&lt;/C&gt;&lt;D xsi:type="xsd:double"&gt;24.265&lt;/D&gt;&lt;/FQL&gt;&lt;FQL&gt;&lt;Q&gt;AUDUSD^FG_PRICE(44151)&lt;/Q&gt;&lt;R&gt;1&lt;/R&gt;&lt;C&gt;1&lt;/C&gt;&lt;D xsi:type="xsd:double"&gt;0.73215&lt;/D&gt;&lt;/FQL&gt;&lt;FQL&gt;&lt;Q&gt;CA-FDS^FG_PRICE(44152)&lt;/Q&gt;&lt;R&gt;1&lt;/R&gt;&lt;C&gt;1&lt;/C&gt;&lt;D xsi:type="xsd:double"&gt;7050&lt;/D&gt;&lt;/FQL&gt;&lt;FQL&gt;&lt;Q&gt;ZS-FDS^FG_PRICE(44152)&lt;/Q&gt;&lt;R&gt;1&lt;/R&gt;&lt;C&gt;1&lt;/C&gt;&lt;D xsi:type="xsd:double"&gt;2663.5&lt;/D&gt;&lt;/FQL&gt;&lt;FQL&gt;&lt;Q&gt;PB-FDS^FG_PRICE(44152)&lt;/Q&gt;&lt;R&gt;1&lt;/R&gt;&lt;C&gt;1&lt;/C&gt;&lt;D xsi:type="xsd:double"&gt;1900.5&lt;/D&gt;&lt;/FQL&gt;&lt;FQL&gt;&lt;Q&gt;NYGOLD-FDS^FG_PRICE(44152)&lt;/Q&gt;&lt;R&gt;1&lt;/R&gt;&lt;C&gt;1&lt;/C&gt;&lt;D xsi:type="xsd:double"&gt;1884.5&lt;/D&gt;&lt;/FQL&gt;&lt;FQL&gt;&lt;Q&gt;SLVR-FDS^FG_PRICE(44152)&lt;/Q&gt;&lt;R&gt;1&lt;/R&gt;&lt;C&gt;1&lt;/C&gt;&lt;D xsi:type="xsd:double"&gt;24.63&lt;/D&gt;&lt;/FQL&gt;&lt;FQL&gt;&lt;Q&gt;AUDUSD^FG_PRICE(44152)&lt;/Q&gt;&lt;R&gt;1&lt;/R&gt;&lt;C&gt;1&lt;/C&gt;&lt;D xsi:type="xsd:double"&gt;0.73004997&lt;/D&gt;&lt;/FQL&gt;&lt;FQL&gt;&lt;Q&gt;CA-FDS^FG_PRICE(44153)&lt;/Q&gt;&lt;R&gt;1&lt;/R&gt;&lt;C&gt;1&lt;/C&gt;&lt;D xsi:type="xsd:double"&gt;7083&lt;/D&gt;&lt;/FQL&gt;&lt;FQL&gt;&lt;Q&gt;ZS-FDS^FG_PRICE(44153)&lt;/Q&gt;&lt;R&gt;1&lt;/R&gt;&lt;C&gt;1&lt;/C&gt;&lt;D xsi:type="xsd:double"&gt;2732.5&lt;/D&gt;&lt;/FQL&gt;&lt;FQL&gt;&lt;Q&gt;PB-FDS^FG_PRICE(44153)&lt;/Q&gt;&lt;R&gt;1&lt;/R&gt;&lt;C&gt;1&lt;/C&gt;&lt;D xsi:type="xsd:double"&gt;1919.5&lt;/D&gt;&lt;/FQL&gt;&lt;FQL&gt;&lt;Q&gt;NYGOLD-FDS^FG_PRICE(44153)&lt;/Q&gt;&lt;R&gt;1&lt;/R&gt;&lt;C&gt;1&lt;/C&gt;&lt;D xsi:type="xsd:double"&gt;1873.5&lt;/D&gt;&lt;/FQL&gt;&lt;FQL&gt;&lt;Q&gt;SLVR-FDS^FG_PRICE(44153)&lt;/Q&gt;&lt;R&gt;1&lt;/R&gt;&lt;C&gt;1&lt;/C&gt;&lt;D xsi:type="xsd:double"&gt;24.315&lt;/D&gt;&lt;/FQL&gt;&lt;FQL&gt;&lt;Q&gt;AUDUSD^FG_PRICE(44153)&lt;/Q&gt;&lt;R&gt;1&lt;/R&gt;&lt;C&gt;1&lt;/C&gt;&lt;D xsi:type="xsd:double"&gt;0.73254997&lt;/D&gt;&lt;/FQL&gt;&lt;FQL&gt;&lt;Q&gt;CA-FDS^FG_PRICE(44154)&lt;/Q&gt;&lt;R&gt;1&lt;/R&gt;&lt;C&gt;1&lt;/C&gt;&lt;D xsi:type="xsd:double"&gt;7028&lt;/D&gt;&lt;/FQL&gt;&lt;FQL&gt;&lt;Q&gt;ZS-FDS^FG_PRICE(44154)&lt;/Q&gt;&lt;R&gt;1&lt;/R&gt;&lt;C&gt;1&lt;/C&gt;&lt;D xsi:type="xsd:double"&gt;2721&lt;/D&gt;&lt;/FQL&gt;&lt;FQL&gt;&lt;Q&gt;PB-FDS^FG_PRICE(44154)&lt;/Q&gt;&lt;R&gt;1&lt;/R&gt;&lt;C&gt;1&lt;/C&gt;&lt;D xsi:type="xsd:double"&gt;1951&lt;/D&gt;&lt;/FQL&gt;&lt;FQL&gt;&lt;Q&gt;NYGOLD-FDS^FG_PRICE(44154)&lt;/Q&gt;&lt;R&gt;1&lt;/R&gt;&lt;C&gt;1&lt;/C&gt;&lt;D xsi:type="xsd:double"&gt;1861.1&lt;/D&gt;&lt;/FQL&gt;&lt;FQL&gt;&lt;Q&gt;SLVR-FDS^FG_PRICE(44154)&lt;/Q&gt;&lt;R&gt;1&lt;/R&gt;&lt;C&gt;1&lt;/C&gt;&lt;D xsi:type="xsd:double"&gt;23.98&lt;/D&gt;&lt;/FQL&gt;&lt;FQL&gt;&lt;Q&gt;AUDUSD^FG_PRICE(44154)&lt;/Q&gt;&lt;R&gt;1&lt;/R&gt;&lt;C&gt;1&lt;/C&gt;&lt;D xsi:type="xsd:double"&gt;0.72705&lt;/D&gt;&lt;/FQL&gt;&lt;FQL&gt;&lt;Q&gt;CA-FDS^FG_PRICE(44155)&lt;/Q&gt;&lt;R&gt;1&lt;/R&gt;&lt;C&gt;1&lt;/C&gt;&lt;D xsi:type="xsd:double"&gt;7178.5&lt;/D&gt;&lt;/FQL&gt;&lt;FQL&gt;&lt;Q&gt;ZS-FDS^FG_PRICE(44155)&lt;/Q&gt;&lt;R&gt;1&lt;/R&gt;&lt;C&gt;1&lt;/C&gt;&lt;D xsi:type="xsd:double"&gt;2787&lt;/D&gt;&lt;/FQL&gt;&lt;FQL&gt;&lt;Q&gt;PB-FDS^FG_PRICE(44155)&lt;/Q&gt;&lt;R&gt;1&lt;/R&gt;&lt;C&gt;1&lt;/C&gt;&lt;D xsi:type="xsd:double"&gt;1987&lt;/D&gt;&lt;/FQL&gt;&lt;FQL&gt;&lt;Q&gt;NYGOLD-FDS^FG_PRICE(44155)&lt;/Q&gt;&lt;R&gt;1&lt;/R&gt;&lt;C&gt;1&lt;/C&gt;&lt;D xsi:type="xsd:double"&gt;1872.6&lt;/D&gt;&lt;/FQL&gt;&lt;FQL&gt;&lt;Q&gt;SLVR-FDS^FG_PRICE(44155)&lt;/Q&gt;&lt;R&gt;1&lt;/R&gt;&lt;C&gt;1&lt;/C&gt;&lt;D xsi:type="xsd:double"&gt;24.165&lt;/D&gt;&lt;/FQL&gt;&lt;FQL&gt;&lt;Q&gt;AUDUSD^FG_PRICE(44155)&lt;/Q&gt;&lt;R&gt;1&lt;/R&gt;&lt;C&gt;1&lt;/C&gt;&lt;D xsi:type="xsd:double"&gt;0.73105&lt;/D&gt;&lt;/FQL&gt;&lt;FQL&gt;&lt;Q&gt;CA-FDS^FG_PRICE(44158)&lt;/Q&gt;&lt;R&gt;1&lt;/R&gt;&lt;C&gt;1&lt;/C&gt;&lt;D xsi:type="xsd:double"&gt;7215.5&lt;/D&gt;&lt;/FQL&gt;&lt;FQL&gt;&lt;Q&gt;ZS-FDS^FG_PRICE(44158)&lt;/Q&gt;&lt;R&gt;1&lt;/R&gt;&lt;C&gt;1&lt;/C&gt;&lt;D xsi:type="xsd:double"&gt;2756&lt;/D&gt;&lt;/FQL&gt;&lt;FQL&gt;&lt;Q&gt;PB-FDS^FG_PRICE(44158)&lt;/Q&gt;&lt;R&gt;1&lt;/R&gt;&lt;C&gt;1&lt;/C&gt;&lt;D xsi:type="xsd:double"&gt;1990&lt;/D&gt;&lt;/FQL&gt;&lt;FQL&gt;&lt;Q&gt;NYGOLD-FDS^FG_PRICE(44158)&lt;/Q&gt;&lt;R&gt;1&lt;/R&gt;&lt;C&gt;1&lt;/C&gt;&lt;D xsi:type="xsd:double"&gt;1837.8&lt;/D&gt;&lt;/FQL&gt;&lt;FQL&gt;&lt;Q&gt;SLVR-FDS^FG_PRICE(44158)&lt;/Q&gt;&lt;R&gt;1&lt;/R&gt;&lt;C&gt;1&lt;/C&gt;&lt;D xsi:type="xsd:double"&gt;23.905&lt;/D&gt;&lt;/FQL&gt;&lt;FQL&gt;&lt;Q&gt;AUDUSD^FG_PRICE(44158)&lt;/Q&gt;&lt;R&gt;1&lt;/R&gt;&lt;C&gt;1&lt;/C&gt;&lt;D xsi:type="xsd:double"&gt;0.72815&lt;/D&gt;&lt;/FQL&gt;&lt;FQL&gt;&lt;Q&gt;CA-FDS^FG_PRICE(44159)&lt;/Q&gt;&lt;R&gt;1&lt;/R&gt;&lt;C&gt;1&lt;/C&gt;&lt;D xsi:type="xsd:double"&gt;7302&lt;/D&gt;&lt;/FQL&gt;&lt;FQL&gt;&lt;Q&gt;ZS-FDS^FG_PRICE(44159)&lt;/Q&gt;&lt;R&gt;1&lt;/R&gt;&lt;C&gt;1&lt;/C&gt;&lt;D xsi:type="xsd:double"&gt;2745&lt;/D&gt;&lt;/FQL&gt;&lt;FQL&gt;&lt;Q&gt;PB-FDS^FG_PRICE(44159)&lt;/Q&gt;&lt;R&gt;1&lt;/R&gt;&lt;C&gt;1&lt;/C&gt;&lt;D xsi:type="xsd:double"&gt;2006&lt;/D&gt;&lt;/FQL&gt;&lt;FQL&gt;&lt;Q&gt;NYGOLD-FDS^FG_PRICE(44159)&lt;/Q&gt;&lt;R&gt;1&lt;/R&gt;&lt;C&gt;1&lt;/C&gt;&lt;D xsi:type="xsd:double"&gt;1804.8&lt;/D&gt;&lt;/FQL&gt;&lt;FQL&gt;&lt;Q&gt;SLVR-FDS^FG_PRICE(44159)&lt;/Q&gt;&lt;R&gt;1&lt;/R&gt;&lt;C&gt;1&lt;/C&gt;&lt;D xsi:type="xsd:double"&gt;23.155&lt;/D&gt;&lt;/FQL&gt;&lt;FQL&gt;&lt;Q&gt;AUDUSD^FG_PRICE(44159)&lt;/Q&gt;&lt;R&gt;1&lt;/R&gt;&lt;C&gt;1&lt;/C&gt;&lt;D xsi:type="xsd:double"&gt;0.73425&lt;/D&gt;&lt;/FQL&gt;&lt;FQL&gt;&lt;Q&gt;CA-FDS^FG_PRICE(44160)&lt;/Q&gt;&lt;R&gt;1&lt;/R&gt;&lt;C&gt;1&lt;/C&gt;&lt;D xsi:type="xsd:double"&gt;7238.5&lt;/D&gt;&lt;/FQL&gt;&lt;FQL&gt;&lt;Q&gt;ZS-FDS^FG_PRICE(44160)&lt;/Q&gt;&lt;R&gt;1&lt;/R&gt;&lt;C&gt;1&lt;/C&gt;&lt;D xsi:type="xsd:double"&gt;2727.5&lt;/D&gt;&lt;/FQL&gt;&lt;FQL&gt;&lt;Q&gt;PB-FDS^FG_PRICE(44160)&lt;/Q&gt;&lt;R&gt;1&lt;/R&gt;&lt;C&gt;1&lt;/C&gt;&lt;D xsi:type="xsd:double"&gt;2030&lt;/D&gt;&lt;/FQL&gt;&lt;FQL&gt;&lt;Q&gt;NYGOLD-FDS^FG_PRICE(44160)&lt;/Q&gt;&lt;R&gt;1&lt;/R&gt;&lt;C&gt;1&lt;/C&gt;&lt;D xsi:type="xsd:double"&gt;1805.7&lt;/D&gt;&lt;/FQL&gt;&lt;FQL&gt;&lt;Q&gt;SLVR-FDS^FG_PRICE(44160)&lt;/Q&gt;&lt;R&gt;1&lt;/R&gt;&lt;C&gt;1&lt;/C&gt;&lt;D xsi:type="xsd:double"&gt;23.41&lt;/D&gt;&lt;/FQL&gt;&lt;FQL&gt;&lt;Q&gt;AUDUSD^FG_PRICE(44160)&lt;/Q&gt;&lt;R&gt;1&lt;/R&gt;&lt;C&gt;1&lt;/C&gt;&lt;D xsi:type="xsd:double"&gt;0.73504996&lt;/D&gt;&lt;/FQL&gt;&lt;FQL&gt;&lt;Q&gt;CA-FDS^FG_PRICE(44161)&lt;/Q&gt;&lt;R&gt;1&lt;/R&gt;&lt;C&gt;1&lt;/C&gt;&lt;D xsi:type="xsd:double"&gt;7238.5&lt;/D&gt;&lt;/FQL&gt;&lt;FQL&gt;&lt;Q&gt;ZS-FDS^FG_PRICE(44161)&lt;/Q&gt;&lt;R&gt;1&lt;/R&gt;&lt;C&gt;1&lt;/C&gt;&lt;D xsi:type="xsd:double"&gt;2727.5&lt;/D&gt;&lt;/FQL&gt;&lt;FQL&gt;&lt;Q&gt;PB-FDS^FG_PRICE(44161)&lt;/Q&gt;&lt;R&gt;1&lt;/R&gt;&lt;C&gt;1&lt;/C&gt;&lt;D xsi:type="xsd:double"&gt;2030&lt;/D&gt;&lt;/FQL&gt;&lt;FQL&gt;&lt;Q&gt;NYGOLD-FDS^FG_PRICE(44161)&lt;/Q&gt;&lt;R&gt;1&lt;/R&gt;&lt;C&gt;1&lt;/C&gt;&lt;D xsi:type="xsd:double"&gt;1805.7&lt;/D&gt;&lt;/FQL&gt;&lt;FQL&gt;&lt;Q&gt;SLVR-FDS^FG_PRICE(44161)&lt;/Q&gt;&lt;R&gt;1&lt;/R&gt;&lt;C&gt;1&lt;/C&gt;&lt;D xsi:type="xsd:double"&gt;23.41&lt;/D&gt;&lt;/FQL&gt;&lt;FQL&gt;&lt;Q&gt;AUDUSD^FG_PRICE(44161)&lt;/Q&gt;&lt;R&gt;1&lt;/R&gt;&lt;C&gt;1&lt;/C&gt;&lt;D xsi:type="xsd:double"&gt;0.73614997&lt;/D&gt;&lt;/FQL&gt;&lt;FQL&gt;&lt;Q&gt;CA-FDS^FG_PRICE(44162)&lt;/Q&gt;&lt;R&gt;1&lt;/R&gt;&lt;C&gt;1&lt;/C&gt;&lt;D xsi:type="xsd:double"&gt;7462&lt;/D&gt;&lt;/FQL&gt;&lt;FQL&gt;&lt;Q&gt;ZS-FDS^FG_PRICE(44162)&lt;/Q&gt;&lt;R&gt;1&lt;/R&gt;&lt;C&gt;1&lt;/C&gt;&lt;D xsi:type="xsd:double"&gt;2760&lt;/D&gt;&lt;/FQL&gt;&lt;FQL&gt;&lt;Q&gt;PB-FDS^FG_PRICE(44162)&lt;/Q&gt;&lt;R&gt;1&lt;/R&gt;&lt;C&gt;1&lt;/C&gt;&lt;D xsi:type="xsd:double"&gt;2053&lt;/D&gt;&lt;/FQL&gt;&lt;FQL&gt;&lt;Q&gt;NYGOLD-FDS^FG_PRICE(44162)&lt;/Q&gt;&lt;R&gt;1&lt;/R&gt;&lt;C&gt;1&lt;/C&gt;&lt;D xsi:type="xsd:double"&gt;1781.9&lt;/D&gt;&lt;/FQL&gt;&lt;FQL&gt;&lt;Q&gt;SLVR-FDS^FG_PRICE(44162)&lt;/Q&gt;&lt;R&gt;1&lt;/R&gt;&lt;C&gt;1&lt;/C&gt;&lt;D xsi:type="xsd:double"&gt;23.135&lt;/D&gt;&lt;/FQL&gt;&lt;FQL&gt;&lt;Q&gt;AUDUSD^FG_PRICE(44162)&lt;/Q&gt;&lt;R&gt;1&lt;/R&gt;&lt;C&gt;1&lt;/C&gt;&lt;D xsi:type="xsd:double"&gt;0.73980004&lt;/D&gt;&lt;/FQL&gt;&lt;FQL&gt;&lt;Q&gt;CA-FDS^FG_PRICE(44165)&lt;/Q&gt;&lt;R&gt;1&lt;/R&gt;&lt;C&gt;1&lt;/C&gt;&lt;D xsi:type="xsd:double"&gt;7674.5&lt;/D&gt;&lt;/FQL&gt;&lt;FQL&gt;&lt;Q&gt;ZS-FDS^FG_PRICE(44165)&lt;/Q&gt;&lt;R&gt;1&lt;/R&gt;&lt;C&gt;1&lt;/C&gt;&lt;D xsi:type="xsd:double"&gt;2809.5&lt;/D&gt;&lt;/FQL&gt;&lt;FQL&gt;&lt;Q&gt;PB-FDS^FG_PRICE(44165)&lt;/Q&gt;&lt;R&gt;1&lt;/R&gt;&lt;C&gt;1&lt;/C&gt;&lt;D xsi:type="xsd:double"&gt;2117.5&lt;/D&gt;&lt;/FQL&gt;&lt;FQL&gt;&lt;Q&gt;NYGOLD-FDS^FG_PRICE(44165)&lt;/Q&gt;&lt;R&gt;1&lt;/R&gt;&lt;C&gt;1&lt;/C&gt;&lt;D xsi:type="xsd:double"&gt;1775.7&lt;/D&gt;&lt;/FQL&gt;&lt;FQL&gt;&lt;Q&gt;SLVR-FDS^FG_PRICE(44165)&lt;/Q&gt;&lt;R&gt;1&lt;/R&gt;&lt;C&gt;1&lt;/C&gt;&lt;D xsi:type="xsd:double"&gt;22.15&lt;/D&gt;&lt;/FQL&gt;&lt;FQL&gt;&lt;Q&gt;AUDUSD^FG_PRICE(44165)&lt;/Q&gt;&lt;R&gt;1&lt;/R&gt;&lt;C&gt;1&lt;/C&gt;&lt;D xsi:type="xsd:double"&gt;0.73685&lt;/D&gt;&lt;/FQL&gt;&lt;FQL&gt;&lt;Q&gt;CA-FDS^FG_PRICE(44166)&lt;/Q&gt;&lt;R&gt;1&lt;/R&gt;&lt;C&gt;1&lt;/C&gt;&lt;D xsi:type="xsd:double"&gt;7644&lt;/D&gt;&lt;/FQL&gt;&lt;FQL&gt;&lt;Q&gt;ZS-FDS^FG_PRICE(44166)&lt;/Q&gt;&lt;R&gt;1&lt;/R&gt;&lt;C&gt;1&lt;/C&gt;&lt;D xsi:type="xsd:double"&gt;2768.5&lt;/D&gt;&lt;/FQL&gt;&lt;FQL&gt;&lt;Q&gt;PB-FDS^FG_PRICE(44166)&lt;/Q&gt;&lt;R&gt;1&lt;/R&gt;&lt;C&gt;1&lt;/C&gt;&lt;D xsi:type="xsd:double"&gt;2065&lt;/D&gt;&lt;/FQL&gt;&lt;FQL&gt;&lt;Q&gt;NYGOLD-FDS^FG_PRICE(44166)&lt;/Q&gt;&lt;R&gt;1&lt;/R&gt;&lt;C&gt;1&lt;/C&gt;&lt;D xsi:type="xsd:double"&gt;1814.1&lt;/D&gt;&lt;/FQL&gt;&lt;FQL&gt;&lt;Q&gt;SLVR-FDS^FG_PRICE(44166)&lt;/Q&gt;&lt;R&gt;1&lt;/R&gt;&lt;C&gt;1&lt;/C&gt;&lt;D xsi:type="xsd:double"&gt;23.535&lt;/D&gt;&lt;/FQL&gt;&lt;FQL&gt;&lt;Q&gt;AUDUSD^FG_PRICE(44166)&lt;/Q&gt;&lt;R&gt;1&lt;/R&gt;&lt;C&gt;1&lt;/C&gt;&lt;D xsi:type="xsd:double"&gt;0.73555&lt;/D&gt;&lt;/FQL&gt;&lt;FQL&gt;&lt;Q&gt;CA-FDS^FG_PRICE(44167)&lt;/Q&gt;&lt;R&gt;1&lt;/R&gt;&lt;C&gt;1&lt;/C&gt;&lt;D xsi:type="xsd:double"&gt;7616.5&lt;/D&gt;&lt;/FQL&gt;&lt;FQL&gt;&lt;Q&gt;ZS-FDS^FG_PRICE(44167)&lt;/Q&gt;&lt;R&gt;1&lt;/R&gt;&lt;C&gt;1&lt;/C&gt;&lt;D xsi:type="xsd:double"&gt;2725&lt;/D&gt;&lt;/FQL&gt;&lt;FQL&gt;&lt;Q&gt;PB-FDS^FG_PRICE(44167)&lt;/Q&gt;&lt;R&gt;1&lt;/R&gt;&lt;C&gt;1&lt;/C&gt;&lt;D xsi:type="xsd:double"&gt;2031.5&lt;/D&gt;&lt;/FQL&gt;&lt;FQL&gt;&lt;Q&gt;NYGOLD-FDS^FG_PRICE(44167)&lt;/Q&gt;&lt;R&gt;1&lt;/R&gt;&lt;C&gt;1&lt;/C&gt;&lt;D xsi:type="xsd:double"&gt;1825.7&lt;/D&gt;&lt;/FQL&gt;&lt;FQL&gt;&lt;Q&gt;SLVR-FDS^FG_PRICE(44167)&lt;/Q&gt;&lt;R&gt;1&lt;/R&gt;&lt;C&gt;1&lt;/C&gt;&lt;D xsi:type="xsd:double"&gt;23.98&lt;/D&gt;&lt;/FQL&gt;&lt;FQL&gt;&lt;Q&gt;AUDUSD^FG_PRICE(44167)&lt;/Q&gt;&lt;R&gt;1&lt;/R&gt;&lt;C&gt;1&lt;/C&gt;&lt;D xsi:type="xsd:double"&gt;0.73815&lt;/D&gt;&lt;/FQL&gt;&lt;FQL&gt;&lt;Q&gt;CA-FDS^FG_PRICE(44168)&lt;/Q&gt;&lt;R&gt;1&lt;/R&gt;&lt;C&gt;1&lt;/C&gt;&lt;D xsi:type="xsd:double"&gt;7679&lt;/D&gt;&lt;/FQL&gt;&lt;FQL&gt;&lt;Q&gt;ZS-FDS^FG_PRICE(44168)&lt;/Q&gt;&lt;R&gt;1&lt;/R&gt;&lt;C&gt;1&lt;/C&gt;&lt;D xsi:type="xsd:double"&gt;2747&lt;/D&gt;&lt;/FQL&gt;&lt;FQL&gt;&lt;Q&gt;PB-FDS^FG_PRICE(44168)&lt;/Q&gt;&lt;R&gt;1&lt;/R&gt;&lt;C&gt;1&lt;/C&gt;&lt;D xsi:type="xsd:double"&gt;2046.5&lt;/D&gt;&lt;/FQL&gt;&lt;FQL&gt;&lt;Q&gt;NYGOLD-FDS^FG_PRICE(44168)&lt;/Q&gt;&lt;R&gt;1&lt;/R&gt;&lt;C&gt;1&lt;/C&gt;&lt;D xsi:type="xsd:double"&gt;1836.8&lt;/D&gt;&lt;/FQL&gt;&lt;FQL&gt;&lt;Q&gt;SLVR-FDS^FG_PRICE(44168)&lt;/Q&gt;&lt;R&gt;1&lt;/R&gt;&lt;C&gt;1&lt;/C&gt;&lt;D xsi:type="xsd:double"&gt;24.17&lt;/D&gt;&lt;/FQL&gt;&lt;FQL&gt;&lt;Q&gt;AUDUSD^FG_PRICE(44168)&lt;/Q&gt;&lt;R&gt;1&lt;/R&gt;&lt;C&gt;1&lt;/C&gt;&lt;D xsi:type="xsd:double"&gt;0.74455&lt;/D&gt;&lt;/FQL&gt;&lt;FQL&gt;&lt;Q&gt;CA-FDS^FG_PRICE(44169)&lt;/Q&gt;&lt;R&gt;1&lt;/R&gt;&lt;C&gt;1&lt;/C&gt;&lt;D xsi:type="xsd:double"&gt;7741.5&lt;/D&gt;&lt;/FQL&gt;&lt;FQL&gt;&lt;Q&gt;ZS-FDS^FG_PRICE(44169)&lt;/Q&gt;&lt;R&gt;1&lt;/R&gt;&lt;C&gt;1&lt;/C&gt;&lt;D xsi:type="xsd:double"&gt;2748.5&lt;/D&gt;&lt;/FQL&gt;&lt;FQL&gt;&lt;Q&gt;PB-FDS^FG_PRICE(44169)&lt;/Q&gt;&lt;R&gt;1&lt;/R&gt;&lt;C&gt;1&lt;/C&gt;&lt;D xsi:type="xsd:double"&gt;2026.5&lt;/D&gt;&lt;/FQL&gt;&lt;FQL&gt;&lt;Q&gt;NYGOLD-FDS^FG_PRICE(44169)&lt;/Q&gt;&lt;R&gt;1&lt;/R&gt;&lt;C&gt;1&lt;/C&gt;&lt;D xsi:type="xsd:double"&gt;1835.9&lt;/D&gt;&lt;/FQL&gt;&lt;FQL&gt;&lt;Q&gt;SLVR-FDS^FG_PRICE(44169)&lt;/Q&gt;&lt;R&gt;1&lt;/R&gt;&lt;C&gt;1&lt;/C&gt;&lt;D xsi:type="xsd:double"&gt;24.225&lt;/D&gt;&lt;/FQL&gt;&lt;FQL&gt;&lt;Q&gt;AUDUSD^FG_PRICE(44169)&lt;/Q&gt;&lt;R&gt;1&lt;/R&gt;&lt;C&gt;1&lt;/C&gt;&lt;D xsi:type="xsd:double"&gt;0.7433&lt;/D&gt;&lt;/FQL&gt;&lt;FQL&gt;&lt;Q&gt;CA-FDS^FG_PRICE(44172)&lt;/Q&gt;&lt;R&gt;1&lt;/R&gt;&lt;C&gt;1&lt;/C&gt;&lt;D xsi:type="xsd:double"&gt;7656.5&lt;/D&gt;&lt;/FQL&gt;&lt;FQL&gt;&lt;Q&gt;ZS-FDS^FG_PRICE(44172)&lt;/Q&gt;&lt;R&gt;1&lt;/R&gt;&lt;C&gt;1&lt;/C&gt;&lt;D xsi:type="xsd:double"&gt;2729&lt;/D&gt;&lt;/FQL&gt;&lt;FQL&gt;&lt;Q&gt;PB-FDS^FG_PRICE(44172)&lt;/Q&gt;&lt;R&gt;1&lt;/R&gt;&lt;C&gt;1&lt;/C&gt;&lt;D xsi:type="xsd:double"&gt;2012.5&lt;/D&gt;&lt;/FQL&gt;&lt;FQL&gt;&lt;Q&gt;NYGOLD-FDS^FG_PRICE(44172)&lt;/Q&gt;&lt;R&gt;1&lt;/R&gt;&lt;C&gt;1&lt;/C&gt;&lt;D xsi:type="xsd:double"&gt;1861.8&lt;/D&gt;&lt;/FQL&gt;&lt;FQL&gt;&lt;Q&gt;SLVR-FDS^FG_PRICE(44172)&lt;/Q&gt;&lt;R&gt;1&lt;/R&gt;&lt;C&gt;1&lt;/C&gt;&lt;D xsi:type="xsd:double"&gt;23.75&lt;/D&gt;&lt;/FQL&gt;&lt;FQL&gt;&lt;Q&gt;AUDUSD^FG_PRICE(44172)&lt;/Q&gt;&lt;R&gt;1&lt;/R&gt;&lt;C&gt;1&lt;/C&gt;&lt;D xsi:type="xsd:double"&gt;0.7444&lt;/D&gt;&lt;/FQL&gt;&lt;FQL&gt;&lt;Q&gt;CA-FDS^FG_PRICE(44173)&lt;/Q&gt;&lt;R&gt;1&lt;/R&gt;&lt;C&gt;1&lt;/C&gt;&lt;D xsi:type="xsd:double"&gt;7635&lt;/D&gt;&lt;/FQL&gt;&lt;FQL&gt;&lt;Q&gt;ZS-FDS^FG_PRICE(44173)&lt;/Q&gt;&lt;R&gt;1&lt;/R&gt;&lt;C&gt;1&lt;/C&gt;&lt;D xsi:type="xsd:double"&gt;2762.5&lt;/D&gt;&lt;/FQL&gt;&lt;FQL&gt;&lt;Q&gt;PB-FDS^FG_PRICE(44173)&lt;/Q&gt;&lt;R&gt;1&lt;/R&gt;&lt;C&gt;1&lt;/C&gt;&lt;D xsi:type="xsd:double"&gt;2063&lt;/D&gt;&lt;/FQL&gt;&lt;FQL&gt;&lt;Q&gt;NYGOLD-FDS^FG_PRICE(44173)&lt;/Q&gt;&lt;R&gt;1&lt;/R&gt;&lt;C&gt;1&lt;/C&gt;&lt;D xsi:type="xsd:double"&gt;1870.8&lt;/D&gt;&lt;/FQL&gt;&lt;FQL&gt;&lt;Q&gt;SLVR-FDS^FG_PRICE(44173)&lt;/Q&gt;&lt;R&gt;1&lt;/R&gt;&lt;C&gt;1&lt;/C&gt;&lt;D xsi:type="xsd:double"&gt;24.475&lt;/D&gt;&lt;/FQL&gt;&lt;FQL&gt;&lt;Q&gt;AUDUSD^FG_PRICE(44173)&lt;/Q&gt;&lt;R&gt;1&lt;/R&gt;&lt;C&gt;1&lt;/C&gt;&lt;D xsi:type="xsd:double"&gt;0.74135&lt;/D&gt;&lt;/FQL&gt;&lt;FQL&gt;&lt;Q&gt;CA-FDS^FG_PRICE(44174)&lt;/Q&gt;&lt;R&gt;1&lt;/R&gt;&lt;C&gt;1&lt;/C&gt;&lt;D xsi:type="xsd:double"&gt;7704.5&lt;/D&gt;&lt;/FQL&gt;&lt;FQL&gt;&lt;Q&gt;ZS-FDS^FG_PRICE(44174)&lt;/Q&gt;&lt;R&gt;1&lt;/R&gt;&lt;C&gt;1&lt;/C&gt;&lt;D xsi:type="xsd:double"&gt;2816&lt;/D&gt;&lt;/FQL&gt;&lt;FQL&gt;&lt;Q&gt;PB-FDS^FG_PRICE(44174)&lt;/Q&gt;&lt;R&gt;1&lt;/R&gt;&lt;C&gt;1&lt;/C&gt;&lt;D xsi:type="xsd:double"&gt;2100&lt;/D&gt;&lt;/FQL&gt;&lt;FQL&gt;&lt;Q&gt;NYGOLD-FDS^FG_PRICE(44174)&lt;/Q&gt;&lt;R&gt;1&lt;/R&gt;&lt;C&gt;1&lt;/C&gt;&lt;D xsi:type="xsd:double"&gt;1834.6&lt;/D&gt;&lt;/FQL&gt;&lt;FQL&gt;&lt;Q&gt;SLVR-FDS^FG_PRICE(44174)&lt;/Q&gt;&lt;R&gt;1&lt;/R&gt;&lt;C&gt;1&lt;/C&gt;&lt;D xsi:type="xsd:double"&gt;24.085&lt;/D&gt;&lt;/FQL&gt;&lt;FQL&gt;&lt;Q&gt;AUDUSD^FG_PRICE(44174)&lt;/Q&gt;&lt;R&gt;1&lt;/R&gt;&lt;C&gt;1&lt;/C&gt;&lt;D xsi:type="xsd:double"&gt;0.746&lt;/D&gt;&lt;/FQL&gt;&lt;FQL&gt;&lt;Q&gt;CA-FDS^FG_PRICE(44175)&lt;/Q&gt;&lt;R&gt;1&lt;/R&gt;&lt;C&gt;1&lt;/C&gt;&lt;D xsi:type="xsd:double"&gt;7712&lt;/D&gt;&lt;/FQL&gt;&lt;FQL&gt;&lt;Q&gt;ZS-FDS^FG_PRICE(44175)&lt;/Q&gt;&lt;R&gt;1&lt;/R&gt;&lt;C&gt;1&lt;/C&gt;&lt;D xsi:type="xsd:double"&gt;2810&lt;/D&gt;&lt;/FQL&gt;&lt;FQL&gt;&lt;Q&gt;PB-FDS^FG_PRICE(44175)&lt;/Q&gt;&lt;R&gt;1&lt;/R&gt;&lt;C&gt;1&lt;/C&gt;&lt;D xsi:type="xsd:double"&gt;2083&lt;/D&gt;&lt;/FQL&gt;&lt;FQL&gt;&lt;Q&gt;NYGOLD-FDS^FG_PRICE(44175)&lt;/Q&gt;&lt;R&gt;1&lt;/R&gt;&lt;C&gt;1&lt;/C&gt;&lt;D xsi:type="xsd:double"&gt;1833.6&lt;/D&gt;&lt;/FQL&gt;&lt;FQL&gt;&lt;Q&gt;SLVR-FDS^FG_PRICE(44175)&lt;/Q&gt;&lt;R&gt;1&lt;/R&gt;&lt;C&gt;1&lt;/C&gt;&lt;D xsi:type="xsd:double"&gt;23.885&lt;/D&gt;&lt;/FQL&gt;&lt;FQL&gt;&lt;Q&gt;AUDUSD^FG_PRICE(44175)&lt;/Q&gt;&lt;R&gt;1&lt;/R&gt;&lt;C&gt;1&lt;/C&gt;&lt;D xsi:type="xsd:double"&gt;0.75155&lt;/D&gt;&lt;/FQL&gt;&lt;FQL&gt;&lt;Q&gt;CA-FDS^FG_PRICE(44176)&lt;/Q&gt;&lt;R&gt;1&lt;/R&gt;&lt;C&gt;1&lt;/C&gt;&lt;D xsi:type="xsd:double"&gt;7741&lt;/D&gt;&lt;/FQL&gt;&lt;FQL&gt;&lt;Q&gt;ZS-FDS^FG_PRICE(44176)&lt;/Q&gt;&lt;R&gt;1&lt;/R&gt;&lt;C&gt;1&lt;/C&gt;&lt;D xsi:type="xsd:double"&gt;2805.5&lt;/D&gt;&lt;/FQL&gt;&lt;FQL&gt;&lt;Q&gt;PB-FDS^FG_PRICE(44176)&lt;/Q&gt;&lt;R&gt;1&lt;/R&gt;&lt;C&gt;1&lt;/C&gt;&lt;D xsi:type="xsd:double"&gt;2058.5&lt;/D&gt;&lt;/FQL&gt;&lt;FQL&gt;&lt;Q&gt;NYGOLD-FDS^FG_PRICE(44176)&lt;/Q&gt;&lt;R&gt;1&lt;/R&gt;&lt;C&gt;1&lt;/C&gt;&lt;D xsi:type="xsd:double"&gt;1839.8&lt;/D&gt;&lt;/FQL&gt;&lt;FQL&gt;&lt;Q&gt;SLVR-FDS^FG_PRICE(44176)&lt;/Q&gt;&lt;R&gt;1&lt;/R&gt;&lt;C&gt;1&lt;/C&gt;&lt;D xsi:type="xsd:double"&gt;23.815&lt;/D&gt;&lt;/FQL&gt;&lt;FQL&gt;&lt;Q&gt;AUDUSD^FG_PRICE(44176)&lt;/Q&gt;&lt;R&gt;1&lt;/R&gt;&lt;C&gt;1&lt;/C&gt;&lt;D xsi:type="xsd:double"&gt;0.75350004&lt;/D&gt;&lt;/FQL&gt;&lt;FQL&gt;&lt;Q&gt;CA-FDS^FG_PRICE(44179)&lt;/Q&gt;&lt;R&gt;1&lt;/R&gt;&lt;C&gt;1&lt;/C&gt;&lt;D xsi:type="xsd:double"&gt;7763&lt;/D&gt;&lt;/FQL&gt;&lt;FQL&gt;&lt;Q&gt;ZS-FDS^FG_PRICE(44179)&lt;/Q&gt;&lt;R&gt;1&lt;/R&gt;&lt;C&gt;1&lt;/C&gt;&lt;D xsi:type="xsd:double"&gt;2795&lt;/D&gt;&lt;/FQL&gt;&lt;FQL&gt;&lt;Q&gt;PB-FDS^FG_PRICE(44179)&lt;/Q&gt;&lt;R&gt;1&lt;/R&gt;&lt;C&gt;1&lt;/C&gt;&lt;D xsi:type="xsd:double"&gt;2045&lt;/D&gt;&lt;/FQL&gt;&lt;FQL&gt;&lt;Q&gt;NYGOLD-FDS^FG_PRICE(44179)&lt;/Q&gt;&lt;R&gt;1&lt;/R&gt;&lt;C&gt;1&lt;/C&gt;&lt;D xsi:type="xsd:double"&gt;1828.7&lt;/D&gt;&lt;/FQL&gt;&lt;FQL&gt;&lt;Q&gt;SLVR-FDS^FG_PRICE(44179)&lt;/Q&gt;&lt;R&gt;1&lt;/R&gt;&lt;C&gt;1&lt;/C&gt;&lt;D xsi:type="xsd:double"&gt;23.855&lt;/D&gt;&lt;/FQL&gt;&lt;FQL&gt;&lt;Q&gt;AUDUSD^FG_PRICE(44179)&lt;/Q&gt;&lt;R&gt;1&lt;/R&gt;&lt;C&gt;1&lt;/C&gt;&lt;D xsi:type="xsd:double"&gt;0.75364995&lt;/D&gt;&lt;/FQL&gt;&lt;FQL&gt;&lt;Q&gt;CA-FDS^FG_PRICE(44180)&lt;/Q&gt;&lt;R&gt;1&lt;/R&gt;&lt;C&gt;1&lt;/C&gt;&lt;D xsi:type="xsd:double"&gt;7753&lt;/D&gt;&lt;/FQL&gt;&lt;FQL&gt;&lt;Q&gt;ZS-FDS^FG_PRICE(44180)&lt;/Q&gt;&lt;R&gt;1&lt;/R&gt;&lt;C&gt;1&lt;/C&gt;&lt;D xsi:type="xsd:double"&gt;2817&lt;/D&gt;&lt;/FQL&gt;&lt;FQL&gt;&lt;Q&gt;PB-FDS^FG_PRICE(44180)&lt;/Q&gt;&lt;R&gt;1&lt;/R&gt;&lt;C&gt;1&lt;/C&gt;&lt;D xsi:type="xsd:double"&gt;2034&lt;/D&gt;&lt;/FQL&gt;&lt;FQL&gt;&lt;Q&gt;NYGOLD-FDS^FG_PRICE(44180)&lt;/Q&gt;&lt;R&gt;1&lt;/R&gt;&lt;C&gt;1&lt;/C&gt;&lt;D xsi:type="xsd:double"&gt;1852.3&lt;/D&gt;&lt;/FQL&gt;&lt;FQL&gt;&lt;Q&gt;SLVR-FDS^FG_PRICE(44180)&lt;/Q&gt;&lt;R&gt;1&lt;/R&gt;&lt;C&gt;1&lt;/C&gt;&lt;D xsi:type="xsd:double"&gt;24.215&lt;/D&gt;&lt;/FQL&gt;&lt;FQL&gt;&lt;Q&gt;AUDUSD^FG_PRICE(44180)&lt;/Q&gt;&lt;R&gt;1&lt;/R&gt;&lt;C&gt;1&lt;/C&gt;&lt;D xsi:type="xsd:double"&gt;0.75395&lt;/D&gt;&lt;/FQL&gt;&lt;FQL&gt;&lt;Q&gt;CA-FDS^FG_PRICE(44181)&lt;/Q&gt;&lt;R&gt;1&lt;/R&gt;&lt;C&gt;1&lt;/C&gt;&lt;D xsi:type="xsd:double"&gt;7823&lt;/D&gt;&lt;/FQL&gt;&lt;FQL&gt;&lt;Q&gt;ZS-FDS^FG_PRICE(44181)&lt;/Q&gt;&lt;R&gt;1&lt;/R&gt;&lt;C&gt;1&lt;/C&gt;&lt;D xsi:type="xsd:double"&gt;2818&lt;/D&gt;&lt;/FQL&gt;&lt;FQL&gt;&lt;Q&gt;PB-FDS^FG_PRICE(44181)&lt;/Q&gt;&lt;R&gt;1&lt;/R&gt;&lt;C&gt;1&lt;/C&gt;&lt;D xsi:type="xsd:double"&gt;2062&lt;/D&gt;&lt;/FQL&gt;&lt;FQL&gt;&lt;Q&gt;NYGOLD-FDS^FG_PRICE(44181)&lt;/Q&gt;&lt;R&gt;1&lt;/R&gt;&lt;C&gt;1&lt;/C&gt;&lt;D xsi:type="xsd:double"&gt;1856.1&lt;/D&gt;&lt;/FQL&gt;&lt;FQL&gt;&lt;Q&gt;SLVR-FDS^FG_PRICE(44181)&lt;/Q&gt;&lt;R&gt;1&lt;/R&gt;&lt;C&gt;1&lt;/C&gt;&lt;D xsi:type="xsd:double"&gt;25.13&lt;/D&gt;&lt;/FQL&gt;&lt;FQL&gt;&lt;Q&gt;AUDUSD^FG_PRICE(44181)&lt;/Q&gt;&lt;R&gt;1&lt;/R&gt;&lt;C&gt;1&lt;/C&gt;&lt;D xsi:type="xsd:double"&gt;0.75645006&lt;/D&gt;&lt;/FQL&gt;&lt;FQL&gt;&lt;Q&gt;CA-FDS^FG_PRICE(44182)&lt;/Q&gt;&lt;R&gt;1&lt;/R&gt;&lt;C&gt;1&lt;/C&gt;&lt;D xsi:type="xsd:double"&gt;7893&lt;/D&gt;&lt;/FQL&gt;&lt;FQL&gt;&lt;Q&gt;ZS-FDS^FG_PRICE(44182)&lt;/Q&gt;&lt;R&gt;1&lt;/R&gt;&lt;C&gt;1&lt;/C&gt;&lt;D xsi:type="xsd:double"&gt;2841.5&lt;/D&gt;&lt;/FQL&gt;&lt;FQL&gt;&lt;Q&gt;PB-FDS^FG_PRICE(44182)&lt;/Q&gt;&lt;R&gt;1&lt;/R&gt;&lt;C&gt;1&lt;/C&gt;&lt;D xsi:type="xsd:double"&gt;2046.5&lt;/D&gt;&lt;/FQL&gt;&lt;FQL&gt;&lt;Q&gt;NYGOLD-FDS^FG_PRICE(44182)&lt;/Q&gt;&lt;R&gt;1&lt;/R&gt;&lt;C&gt;1&lt;/C&gt;&lt;D xsi:type="xsd:double"&gt;1887.2&lt;/D&gt;&lt;/FQL&gt;&lt;FQL&gt;&lt;Q&gt;SLVR-FDS^FG_PRICE(44182)&lt;/Q&gt;&lt;R&gt;1&lt;/R&gt;&lt;C&gt;1&lt;/C&gt;&lt;D xsi:type="xsd:double"&gt;25.74&lt;/D&gt;&lt;/FQL&gt;&lt;FQL&gt;&lt;Q&gt;AUDUSD^FG_PRICE(44182)&lt;/Q&gt;&lt;R&gt;1&lt;/R&gt;&lt;C&gt;1&lt;/C&gt;&lt;D xsi:type="xsd:double"&gt;0.76175&lt;/D&gt;&lt;/FQL&gt;&lt;FQL&gt;&lt;Q&gt;CA-FDS^FG_PRICE(44183)&lt;/Q&gt;&lt;R&gt;1&lt;/R&gt;&lt;C&gt;1&lt;/C&gt;&lt;D xsi:type="xsd:double"&gt;7964&lt;/D&gt;&lt;/FQL&gt;&lt;FQL&gt;&lt;Q&gt;ZS-FDS^FG_PRICE(44183)&lt;/Q&gt;&lt;R&gt;1&lt;/R&gt;&lt;C&gt;1&lt;/C&gt;&lt;D xsi:type="xsd:double"&gt;2835&lt;/D&gt;&lt;/FQL&gt;&lt;FQL&gt;&lt;Q&gt;PB-FDS^FG_PRICE(44183)&lt;/Q&gt;&lt;R&gt;1&lt;/R&gt;&lt;C&gt;1&lt;/C&gt;&lt;D xsi:type="xsd:double"&gt;2040.5&lt;/D&gt;&lt;/FQL&gt;&lt;FQL&gt;&lt;Q&gt;NYGOLD-FDS^FG_PRICE(44183)&lt;/Q&gt;&lt;R&gt;1&lt;/R&gt;&lt;C&gt;1&lt;/C&gt;&lt;D xsi:type="xsd:double"&gt;1885.7&lt;/D&gt;&lt;/FQL&gt;&lt;FQL&gt;&lt;Q&gt;SLVR-FDS^FG_PRICE(44183)&lt;/Q&gt;&lt;R&gt;1&lt;/R&gt;&lt;C&gt;1&lt;/C&gt;&lt;D xsi:type="xsd:double"&gt;25.815&lt;/D&gt;&lt;/FQL&gt;&lt;FQL&gt;&lt;Q&gt;AUDUSD^FG_PRICE(44183)&lt;/Q&gt;&lt;R&gt;1&lt;/R&gt;&lt;C&gt;1&lt;/C&gt;&lt;D xsi:type="xsd:double"&gt;0.76105&lt;/D&gt;&lt;/FQL&gt;&lt;FQL&gt;&lt;Q&gt;CA-FDS^FG_PRICE(44186)&lt;/Q&gt;&lt;R&gt;1&lt;/R&gt;&lt;C&gt;1&lt;/C&gt;&lt;D xsi:type="xsd:double"&gt;7838.5&lt;/D&gt;&lt;/FQL&gt;&lt;FQL&gt;&lt;Q&gt;ZS-FDS^FG_PRICE(44186)&lt;/Q&gt;&lt;R&gt;1&lt;/R&gt;&lt;C&gt;1&lt;/C&gt;&lt;D xsi:type="xsd:double"&gt;2808&lt;/D&gt;&lt;/FQL&gt;&lt;FQL&gt;&lt;Q&gt;PB-FDS^FG_PRICE(44186)&lt;/Q&gt;&lt;R&gt;1&lt;/R&gt;&lt;C&gt;1&lt;/C&gt;&lt;D xsi:type="xsd:double"&gt;1957&lt;/D&gt;&lt;/FQL&gt;&lt;FQL&gt;&lt;Q&gt;NYGOLD-FDS^FG_PRICE(44186)&lt;/Q&gt;&lt;R&gt;1&lt;/R&gt;&lt;C&gt;1&lt;/C&gt;&lt;D xsi:type="xsd:double"&gt;1879.2&lt;/D&gt;&lt;/FQL&gt;&lt;FQL&gt;&lt;Q&gt;SLVR-FDS^FG_PRICE(44186)&lt;/Q&gt;&lt;R&gt;1&lt;/R&gt;&lt;C&gt;1&lt;/C&gt;&lt;D xsi:type="xsd:double"&gt;26.155&lt;/D&gt;&lt;/FQL&gt;&lt;FQL&gt;&lt;Q&gt;AUDUSD^FG_PRICE(44186)&lt;/Q&gt;&lt;R</t>
        </r>
      </text>
    </comment>
    <comment ref="A14" authorId="0" shapeId="0" xr:uid="{00000000-0006-0000-0000-00000E000000}">
      <text>
        <r>
          <rPr>
            <b/>
            <sz val="9"/>
            <color indexed="81"/>
            <rFont val="Tahoma"/>
            <family val="2"/>
          </rPr>
          <t>&gt;1&lt;/R&gt;&lt;C&gt;1&lt;/C&gt;&lt;D xsi:type="xsd:double"&gt;0.75585&lt;/D&gt;&lt;/FQL&gt;&lt;FQL&gt;&lt;Q&gt;CA-FDS^FG_PRICE(44187)&lt;/Q&gt;&lt;R&gt;1&lt;/R&gt;&lt;C&gt;1&lt;/C&gt;&lt;D xsi:type="xsd:double"&gt;7753&lt;/D&gt;&lt;/FQL&gt;&lt;FQL&gt;&lt;Q&gt;ZS-FDS^FG_PRICE(44187)&lt;/Q&gt;&lt;R&gt;1&lt;/R&gt;&lt;C&gt;1&lt;/C&gt;&lt;D xsi:type="xsd:double"&gt;2789&lt;/D&gt;&lt;/FQL&gt;&lt;FQL&gt;&lt;Q&gt;PB-FDS^FG_PRICE(44187)&lt;/Q&gt;&lt;R&gt;1&lt;/R&gt;&lt;C&gt;1&lt;/C&gt;&lt;D xsi:type="xsd:double"&gt;1932.5&lt;/D&gt;&lt;/FQL&gt;&lt;FQL&gt;&lt;Q&gt;NYGOLD-FDS^FG_PRICE(44187)&lt;/Q&gt;&lt;R&gt;1&lt;/R&gt;&lt;C&gt;1&lt;/C&gt;&lt;D xsi:type="xsd:double"&gt;1866.6&lt;/D&gt;&lt;/FQL&gt;&lt;FQL&gt;&lt;Q&gt;SLVR-FDS^FG_PRICE(44187)&lt;/Q&gt;&lt;R&gt;1&lt;/R&gt;&lt;C&gt;1&lt;/C&gt;&lt;D xsi:type="xsd:double"&gt;25.77&lt;/D&gt;&lt;/FQL&gt;&lt;FQL&gt;&lt;Q&gt;AUDUSD^FG_PRICE(44187)&lt;/Q&gt;&lt;R&gt;1&lt;/R&gt;&lt;C&gt;1&lt;/C&gt;&lt;D xsi:type="xsd:double"&gt;0.75194997&lt;/D&gt;&lt;/FQL&gt;&lt;FQL&gt;&lt;Q&gt;CA-FDS^FG_PRICE(44188)&lt;/Q&gt;&lt;R&gt;1&lt;/R&gt;&lt;C&gt;1&lt;/C&gt;&lt;D xsi:type="xsd:double"&gt;7764.5&lt;/D&gt;&lt;/FQL&gt;&lt;FQL&gt;&lt;Q&gt;ZS-FDS^FG_PRICE(44188)&lt;/Q&gt;&lt;R&gt;1&lt;/R&gt;&lt;C&gt;1&lt;/C&gt;&lt;D xsi:type="xsd:double"&gt;2775&lt;/D&gt;&lt;/FQL&gt;&lt;FQL&gt;&lt;Q&gt;PB-FDS^FG_PRICE(44188)&lt;/Q&gt;&lt;R&gt;1&lt;/R&gt;&lt;C&gt;1&lt;/C&gt;&lt;D xsi:type="xsd:double"&gt;1955&lt;/D&gt;&lt;/FQL&gt;&lt;FQL&gt;&lt;Q&gt;NYGOLD-FDS^FG_PRICE(44188)&lt;/Q&gt;&lt;R&gt;1&lt;/R&gt;&lt;C&gt;1&lt;/C&gt;&lt;D xsi:type="xsd:double"&gt;1874.7&lt;/D&gt;&lt;/FQL&gt;&lt;FQL&gt;&lt;Q&gt;SLVR-FDS^FG_PRICE(44188)&lt;/Q&gt;&lt;R&gt;1&lt;/R&gt;&lt;C&gt;1&lt;/C&gt;&lt;D xsi:type="xsd:double"&gt;25.315&lt;/D&gt;&lt;/FQL&gt;&lt;FQL&gt;&lt;Q&gt;AUDUSD^FG_PRICE(44188)&lt;/Q&gt;&lt;R&gt;1&lt;/R&gt;&lt;C&gt;1&lt;/C&gt;&lt;D xsi:type="xsd:double"&gt;0.75834996&lt;/D&gt;&lt;/FQL&gt;&lt;FQL&gt;&lt;Q&gt;CA-FDS^FG_PRICE(44189)&lt;/Q&gt;&lt;R&gt;1&lt;/R&gt;&lt;C&gt;1&lt;/C&gt;&lt;D xsi:type="xsd:double"&gt;7793&lt;/D&gt;&lt;/FQL&gt;&lt;FQL&gt;&lt;Q&gt;ZS-FDS^FG_PRICE(44189)&lt;/Q&gt;&lt;R&gt;1&lt;/R&gt;&lt;C&gt;1&lt;/C&gt;&lt;D xsi:type="xsd:double"&gt;2817&lt;/D&gt;&lt;/FQL&gt;&lt;FQL&gt;&lt;Q&gt;PB-FDS^FG_PRICE(44189)&lt;/Q&gt;&lt;R&gt;1&lt;/R&gt;&lt;C&gt;1&lt;/C&gt;&lt;D xsi:type="xsd:double"&gt;1956.5&lt;/D&gt;&lt;/FQL&gt;&lt;FQL&gt;&lt;Q&gt;NYGOLD-FDS^FG_PRICE(44189)&lt;/Q&gt;&lt;R&gt;1&lt;/R&gt;&lt;C&gt;1&lt;/C&gt;&lt;D xsi:type="xsd:double"&gt;1879.9&lt;/D&gt;&lt;/FQL&gt;&lt;FQL&gt;&lt;Q&gt;SLVR-FDS^FG_PRICE(44189)&lt;/Q&gt;&lt;R&gt;1&lt;/R&gt;&lt;C&gt;1&lt;/C&gt;&lt;D xsi:type="xsd:double"&gt;25.78&lt;/D&gt;&lt;/FQL&gt;&lt;FQL&gt;&lt;Q&gt;AUDUSD^FG_PRICE(44189)&lt;/Q&gt;&lt;R&gt;1&lt;/R&gt;&lt;C&gt;1&lt;/C&gt;&lt;D xsi:type="xsd:double"&gt;0.75960004&lt;/D&gt;&lt;/FQL&gt;&lt;FQL&gt;&lt;Q&gt;CA-FDS^FG_PRICE(44190)&lt;/Q&gt;&lt;R&gt;1&lt;/R&gt;&lt;C&gt;1&lt;/C&gt;&lt;D xsi:type="xsd:double"&gt;7793&lt;/D&gt;&lt;/FQL&gt;&lt;FQL&gt;&lt;Q&gt;ZS-FDS^FG_PRICE(44190)&lt;/Q&gt;&lt;R&gt;1&lt;/R&gt;&lt;C&gt;1&lt;/C&gt;&lt;D xsi:type="xsd:double"&gt;2817&lt;/D&gt;&lt;/FQL&gt;&lt;FQL&gt;&lt;Q&gt;PB-FDS^FG_PRICE(44190)&lt;/Q&gt;&lt;R&gt;1&lt;/R&gt;&lt;C&gt;1&lt;/C&gt;&lt;D xsi:type="xsd:double"&gt;1956.5&lt;/D&gt;&lt;/FQL&gt;&lt;FQL&gt;&lt;Q&gt;NYGOLD-FDS^FG_PRICE(44190)&lt;/Q&gt;&lt;R&gt;1&lt;/R&gt;&lt;C&gt;1&lt;/C&gt;&lt;D xsi:type="xsd:double"&gt;1879.9&lt;/D&gt;&lt;/FQL&gt;&lt;FQL&gt;&lt;Q&gt;SLVR-FDS^FG_PRICE(44190)&lt;/Q&gt;&lt;R&gt;1&lt;/R&gt;&lt;C&gt;1&lt;/C&gt;&lt;D xsi:type="xsd:double"&gt;25.78&lt;/D&gt;&lt;/FQL&gt;&lt;FQL&gt;&lt;Q&gt;AUDUSD^FG_PRICE(44190)&lt;/Q&gt;&lt;R&gt;1&lt;/R&gt;&lt;C&gt;1&lt;/C&gt;&lt;D xsi:type="xsd:double"&gt;0.7596027&lt;/D&gt;&lt;/FQL&gt;&lt;FQL&gt;&lt;Q&gt;CA-FDS^FG_PRICE(44193)&lt;/Q&gt;&lt;R&gt;1&lt;/R&gt;&lt;C&gt;1&lt;/C&gt;&lt;D xsi:type="xsd:double"&gt;7793&lt;/D&gt;&lt;/FQL&gt;&lt;FQL&gt;&lt;Q&gt;ZS-FDS^FG_PRICE(44193)&lt;/Q&gt;&lt;R&gt;1&lt;/R&gt;&lt;C&gt;1&lt;/C&gt;&lt;D xsi:type="xsd:double"&gt;2817&lt;/D&gt;&lt;/FQL&gt;&lt;FQL&gt;&lt;Q&gt;PB-FDS^FG_PRICE(44193)&lt;/Q&gt;&lt;R&gt;1&lt;/R&gt;&lt;C&gt;1&lt;/C&gt;&lt;D xsi:type="xsd:double"&gt;1956.5&lt;/D&gt;&lt;/FQL&gt;&lt;FQL&gt;&lt;Q&gt;NYGOLD-FDS^FG_PRICE(44193)&lt;/Q&gt;&lt;R&gt;1&lt;/R&gt;&lt;C&gt;1&lt;/C&gt;&lt;D xsi:type="xsd:double"&gt;1877.2&lt;/D&gt;&lt;/FQL&gt;&lt;FQL&gt;&lt;Q&gt;SLVR-FDS^FG_PRICE(44193)&lt;/Q&gt;&lt;R&gt;1&lt;/R&gt;&lt;C&gt;1&lt;/C&gt;&lt;D xsi:type="xsd:double"&gt;25.78&lt;/D&gt;&lt;/FQL&gt;&lt;FQL&gt;&lt;Q&gt;AUDUSD^FG_PRICE(44193)&lt;/Q&gt;&lt;R&gt;1&lt;/R&gt;&lt;C&gt;1&lt;/C&gt;&lt;D xsi:type="xsd:double"&gt;0.75645006&lt;/D&gt;&lt;/FQL&gt;&lt;FQL&gt;&lt;Q&gt;CA-FDS^FG_PRICE(44194)&lt;/Q&gt;&lt;R&gt;1&lt;/R&gt;&lt;C&gt;1&lt;/C&gt;&lt;D xsi:type="xsd:double"&gt;7840&lt;/D&gt;&lt;/FQL&gt;&lt;FQL&gt;&lt;Q&gt;ZS-FDS^FG_PRICE(44194)&lt;/Q&gt;&lt;R&gt;1&lt;/R&gt;&lt;C&gt;1&lt;/C&gt;&lt;D xsi:type="xsd:double"&gt;2749.5&lt;/D&gt;&lt;/FQL&gt;&lt;FQL&gt;&lt;Q&gt;PB-FDS^FG_PRICE(44194)&lt;/Q&gt;&lt;R&gt;1&lt;/R&gt;&lt;C&gt;1&lt;/C&gt;&lt;D xsi:type="xsd:double"&gt;1937&lt;/D&gt;&lt;/FQL&gt;&lt;FQL&gt;&lt;Q&gt;NYGOLD-FDS^FG_PRICE(44194)&lt;/Q&gt;&lt;R&gt;1&lt;/R&gt;&lt;C&gt;1&lt;/C&gt;&lt;D xsi:type="xsd:double"&gt;1879.7&lt;/D&gt;&lt;/FQL&gt;&lt;FQL&gt;&lt;Q&gt;SLVR-FDS^FG_PRICE(44194)&lt;/Q&gt;&lt;R&gt;1&lt;/R&gt;&lt;C&gt;1&lt;/C&gt;&lt;D xsi:type="xsd:double"&gt;26.15&lt;/D&gt;&lt;/FQL&gt;&lt;FQL&gt;&lt;Q&gt;AUDUSD^FG_PRICE(44194)&lt;/Q&gt;&lt;R&gt;1&lt;/R&gt;&lt;C&gt;1&lt;/C&gt;&lt;D xsi:type="xsd:double"&gt;0.76145&lt;/D&gt;&lt;/FQL&gt;&lt;FQL&gt;&lt;Q&gt;CA-FDS^FG_PRICE(44195)&lt;/Q&gt;&lt;R&gt;1&lt;/R&gt;&lt;C&gt;1&lt;/C&gt;&lt;D xsi:type="xsd:double"&gt;7803.5&lt;/D&gt;&lt;/FQL&gt;&lt;FQL&gt;&lt;Q&gt;ZS-FDS^FG_PRICE(44195)&lt;/Q&gt;&lt;R&gt;1&lt;/R&gt;&lt;C&gt;1&lt;/C&gt;&lt;D xsi:type="xsd:double"&gt;2749&lt;/D&gt;&lt;/FQL&gt;&lt;FQL&gt;&lt;Q&gt;PB-FDS^FG_PRICE(44195)&lt;/Q&gt;&lt;R&gt;1&lt;/R&gt;&lt;C&gt;1&lt;/C&gt;&lt;D xsi:type="xsd:double"&gt;1966&lt;/D&gt;&lt;/FQL&gt;&lt;FQL&gt;&lt;Q&gt;NYGOLD-FDS^FG_PRICE(44195)&lt;/Q&gt;&lt;R&gt;1&lt;/R&gt;&lt;C&gt;1&lt;/C&gt;&lt;D xsi:type="xsd:double"&gt;1891&lt;/D&gt;&lt;/FQL&gt;&lt;FQL&gt;&lt;Q&gt;SLVR-FDS^FG_PRICE(44195)&lt;/Q&gt;&lt;R&gt;1&lt;/R&gt;&lt;C&gt;1&lt;/C&gt;&lt;D xsi:type="xsd:double"&gt;26.305&lt;/D&gt;&lt;/FQL&gt;&lt;FQL&gt;&lt;Q&gt;AUDUSD^FG_PRICE(44195)&lt;/Q&gt;&lt;R&gt;1&lt;/R&gt;&lt;C&gt;1&lt;/C&gt;&lt;D xsi:type="xsd:double"&gt;0.76850003&lt;/D&gt;&lt;/FQL&gt;&lt;FQL&gt;&lt;Q&gt;CA-FDS^FG_PRICE(44196)&lt;/Q&gt;&lt;R&gt;1&lt;/R&gt;&lt;C&gt;1&lt;/C&gt;&lt;D xsi:type="xsd:double"&gt;7741.5&lt;/D&gt;&lt;/FQL&gt;&lt;FQL&gt;&lt;Q&gt;ZS-FDS^FG_PRICE(44196)&lt;/Q&gt;&lt;R&gt;1&lt;/R&gt;&lt;C&gt;1&lt;/C&gt;&lt;D xsi:type="xsd:double"&gt;2723.5&lt;/D&gt;&lt;/FQL&gt;&lt;FQL&gt;&lt;Q&gt;PB-FDS^FG_PRICE(44196)&lt;/Q&gt;&lt;R&gt;1&lt;/R&gt;&lt;C&gt;1&lt;/C&gt;&lt;D xsi:type="xsd:double"&gt;1972&lt;/D&gt;&lt;/FQL&gt;&lt;FQL&gt;&lt;Q&gt;NYGOLD-FDS^FG_PRICE(44196)&lt;/Q&gt;&lt;R&gt;1&lt;/R&gt;&lt;C&gt;1&lt;/C&gt;&lt;D xsi:type="xsd:double"&gt;1893.1&lt;/D&gt;&lt;/FQL&gt;&lt;FQL&gt;&lt;Q&gt;SLVR-FDS^FG_PRICE(44196)&lt;/Q&gt;&lt;R&gt;1&lt;/R&gt;&lt;C&gt;1&lt;/C&gt;&lt;D xsi:type="xsd:double"&gt;26.485&lt;/D&gt;&lt;/FQL&gt;&lt;FQL&gt;&lt;Q&gt;AUDUSD^FG_PRICE(44196)&lt;/Q&gt;&lt;R&gt;1&lt;/R&gt;&lt;C&gt;1&lt;/C&gt;&lt;D xsi:type="xsd:double"&gt;0.77165&lt;/D&gt;&lt;/FQL&gt;&lt;/Schema&gt;</t>
        </r>
      </text>
    </comment>
  </commentList>
</comments>
</file>

<file path=xl/sharedStrings.xml><?xml version="1.0" encoding="utf-8"?>
<sst xmlns="http://schemas.openxmlformats.org/spreadsheetml/2006/main" count="664" uniqueCount="118">
  <si>
    <t>This sheet contains FactSet XML data for use with this workbook's =FDS codes.  Modifying the worksheet's contents may damage the workbook's =FDS functionality.</t>
  </si>
  <si>
    <t>29Metals</t>
  </si>
  <si>
    <t>Terms of Use and Important Information</t>
  </si>
  <si>
    <t>DATASHEET TERMS OF USE AND IMPORTANT INFORMATION</t>
  </si>
  <si>
    <t>Persons accessing the accompanying Datasheets should read the important information set out below in full. By accessing the Datasheets, readers are acknowledging and accepting the limitations and other important information set out below.</t>
  </si>
  <si>
    <t>General Information Purposes</t>
  </si>
  <si>
    <t>These Datasheets are prepared for general informational purposes and are subject to change or update without notice. The information in these Datasheets should not be used for any purpose other than gaining general knowledge of the Company.  
The information in the Datasheets has been derived from quarterly reports released by 29Metals to the ASX announcements platform. The Datasheets should be considered in conjunction with, and not as a substitute for, 29Metals’ published quarterly reports. Users should refer to the source quarterly reports for related and contextual disclosures, including (without limitation) footnotes to reported data.
Information presented is deemed representative at the time of its original release and, other than to the extent required by law, 29Metals does not accept any responsibility to update the information presented. Readers should be aware that there may be changes to historical information presented in the future due to adjustments in accounting and reporting policies and standards, and that past results or performance are no guarantee of future results or performance.
Unless otherwise stated, all information in the Datasheets is unaudited. 
Certain figures, amounts, percentages, estimates, calculations of value and fractions presented are subject to the effect of rounding. Accordingly, the actual calculation of these figures may differ from the figures presented.
The provision of the information in the Datasheets is not a recommendation to invest in 29Metals. The information presented does not purport to include all of the information that a person may require in order to decide whether to invest in 29Metals. Prospective investors must seek their own legal or other professional advice.</t>
  </si>
  <si>
    <t>Forward Looking Statements</t>
  </si>
  <si>
    <t>The Datasheets may contain forward-looking statements and comments about future events, including in relation to 29Metals’ businesses, plans and strategies, and expected trends in the industry in which 29Metals currently operates. 
Forward-looking statements can generally be identified by the use of words such as, “expect”, “anticipate”, “likely”, “intend”, “should”, “could”, “may”, “plan”, “propose”, “will”, “believe”, “forecast”, “estimate”, “target” and other similar expressions. Indications of, and guidance or outlook regarding, future performance are also forward-looking statements. 
Forward-looking statements involve inherent risks, assumptions and uncertainties, both general and specific, and there is a risk that such predictions, forecasts, projections and other forward-looking statements will not be achieved. A number of important factors could cause 29Metals’ actual results to differ materially from the plans, objectives, expectations, estimates, targets and intentions expressed in such forward-looking statements, and many of these factors are beyond 29Metals’ control. Forward-looking statements may prove to be incorrect, and circumstances may change, and the contents of the Datasheet may become outdated as a result. 
Forward looking statements are based on 29Metals’ good faith assumptions as to the financial, market, regulatory and other relevant environments that will exist and affect 29Metals’ business and operations in the future. 29Metals does not give any assurance that the assumptions will prove to be correct. There may be other factors that could cause actual results or events not to be as anticipated, many of which are beyond 29Metals’ reasonable control. 
Readers are cautioned not to place undue reliance on forward looking statements, particularly in the current economic climate with the significant volatility, uncertainty and disruption caused by the COVID-19 pandemic. Except as required by applicable laws, 29Metals does not undertake any obligation to publicly update or revise any forward-looking statements, to advise of any change in assumptions on which any such statement is based, or to publish prospective information in the future.</t>
  </si>
  <si>
    <t>Non-IFRS Information</t>
  </si>
  <si>
    <t>29Metals’ results are reported under International Financial Reporting Standards (IFRS). The information presented includes non-IFRS financial information within the meaning of ASIC Regulatory Guide 230: ‘Disclosing non-IFRS financial information’. Such information includes: ‘Cu-eq’ (copper equivalent contained metal), ‘C1 Costs’ and ‘AISC’ (All-In Sustaining Costs). Non-IFRS financial information does not have a standardised meaning prescribed by IFRS and may be calculated differently by other companies.
These non-IFRS financial information metrics are used by 29Metals to assess the underlying performance of the business. The non-IFRS information has not been subject to audit or review by 29Metals’external auditor. Non-IFRS financial information should be used in addition to, and not as a substitute for, information prepared in accordance with IFRS. Although 29Metals believes these non-IFRS financial information metrics provide useful information to investors and other market participants, readers are cautioned not to place undue reliance on any non-IFRS financial information presented.</t>
  </si>
  <si>
    <t>Legend</t>
  </si>
  <si>
    <t>Type</t>
  </si>
  <si>
    <t>Colour</t>
  </si>
  <si>
    <t>Example</t>
  </si>
  <si>
    <t>Input</t>
  </si>
  <si>
    <t>Blue</t>
  </si>
  <si>
    <t>Sheet reference</t>
  </si>
  <si>
    <t>Green</t>
  </si>
  <si>
    <t>Calculation</t>
  </si>
  <si>
    <t>Black</t>
  </si>
  <si>
    <t>29Metals Group</t>
  </si>
  <si>
    <t>Note: refer to Terms of Use and Important Information</t>
  </si>
  <si>
    <t>Period ended on</t>
  </si>
  <si>
    <t>Conversions</t>
  </si>
  <si>
    <t>Unit</t>
  </si>
  <si>
    <t>AUD:USD</t>
  </si>
  <si>
    <t>FX</t>
  </si>
  <si>
    <t>Pounds per tonne</t>
  </si>
  <si>
    <t>Executive Summary</t>
  </si>
  <si>
    <t>TRIFR</t>
  </si>
  <si>
    <t>mmhrs</t>
  </si>
  <si>
    <t>LTIFR</t>
  </si>
  <si>
    <t>Copper produced</t>
  </si>
  <si>
    <t>Tonnes</t>
  </si>
  <si>
    <t>Zinc produced</t>
  </si>
  <si>
    <t>Gold produced</t>
  </si>
  <si>
    <t>Ounces</t>
  </si>
  <si>
    <t>Silver produced</t>
  </si>
  <si>
    <t>Lead produced</t>
  </si>
  <si>
    <t>Payable copper sold</t>
  </si>
  <si>
    <t>Mlbs</t>
  </si>
  <si>
    <t>Site Costs</t>
  </si>
  <si>
    <t>$m</t>
  </si>
  <si>
    <t>C1 Costs</t>
  </si>
  <si>
    <t>N/a</t>
  </si>
  <si>
    <t>US$/lb Cu sold</t>
  </si>
  <si>
    <t>Capital</t>
  </si>
  <si>
    <t xml:space="preserve">AISC </t>
  </si>
  <si>
    <t>AISC</t>
  </si>
  <si>
    <t>Recovery costs during partial operations</t>
  </si>
  <si>
    <t>Suspension period Site operating costs</t>
  </si>
  <si>
    <t>Suspension period capital</t>
  </si>
  <si>
    <t>APPENDIX 2: UNIT COSTS</t>
  </si>
  <si>
    <t>Other (Corporate, exploration and Redhill)</t>
  </si>
  <si>
    <t>Mining (excl. CapDev)</t>
  </si>
  <si>
    <t>Processing</t>
  </si>
  <si>
    <t>G&amp;A (Redhill)</t>
  </si>
  <si>
    <t>Concentrate transport</t>
  </si>
  <si>
    <t>TCRC's</t>
  </si>
  <si>
    <t>Stockpile movements</t>
  </si>
  <si>
    <t>By-products</t>
  </si>
  <si>
    <t>A$/lb</t>
  </si>
  <si>
    <t>US$/lb</t>
  </si>
  <si>
    <t>Royalties</t>
  </si>
  <si>
    <t>Corporate</t>
  </si>
  <si>
    <t>Sustaining capex</t>
  </si>
  <si>
    <t>Capitalised development</t>
  </si>
  <si>
    <t>Growth Capital</t>
  </si>
  <si>
    <t>Group Exploration</t>
  </si>
  <si>
    <t>G&amp;A</t>
  </si>
  <si>
    <t>Sustaining capital</t>
  </si>
  <si>
    <t>Growth capital</t>
  </si>
  <si>
    <t>Group exploration</t>
  </si>
  <si>
    <t>Revenue</t>
  </si>
  <si>
    <t>Group Gross Revenue</t>
  </si>
  <si>
    <t>Copper</t>
  </si>
  <si>
    <t>Zinc</t>
  </si>
  <si>
    <t>Gold</t>
  </si>
  <si>
    <t>Silver</t>
  </si>
  <si>
    <t>Lead</t>
  </si>
  <si>
    <t>Gross revenue is shown inclusive of final invoice and realised quotational period (‘QP’) adjustments, but excluding hedging gains/losses, TCRC and unrealised QP adjustments</t>
  </si>
  <si>
    <t>Golden Grove</t>
  </si>
  <si>
    <t>Description</t>
  </si>
  <si>
    <t>Site costs</t>
  </si>
  <si>
    <t>C1 costs</t>
  </si>
  <si>
    <t>APPENDIX 1: PRODUCTION STATS</t>
  </si>
  <si>
    <t>Ore mined</t>
  </si>
  <si>
    <t>kt</t>
  </si>
  <si>
    <t>Ore milled</t>
  </si>
  <si>
    <t>kt, Cu ore</t>
  </si>
  <si>
    <t>Kt, Zn ore</t>
  </si>
  <si>
    <t>Milled grade</t>
  </si>
  <si>
    <t>Copper (%)</t>
  </si>
  <si>
    <t>Zinc (%)</t>
  </si>
  <si>
    <t>Gold (g/t)</t>
  </si>
  <si>
    <t>Silver (g/t)</t>
  </si>
  <si>
    <t>Recovery</t>
  </si>
  <si>
    <t>Gold (%)</t>
  </si>
  <si>
    <t>Silver (%)</t>
  </si>
  <si>
    <t>Cu concentrate produced</t>
  </si>
  <si>
    <t xml:space="preserve">dmt  </t>
  </si>
  <si>
    <t>Cu grade (%)</t>
  </si>
  <si>
    <t>Copper (t)</t>
  </si>
  <si>
    <t>Gold (oz)</t>
  </si>
  <si>
    <t>Silver (oz)</t>
  </si>
  <si>
    <t>Zn concentrate produced</t>
  </si>
  <si>
    <t>Zn grade (%)</t>
  </si>
  <si>
    <t>Zinc (t)</t>
  </si>
  <si>
    <t>HPM concentrate produced</t>
  </si>
  <si>
    <t>Silver (koz)</t>
  </si>
  <si>
    <t>Lead (t)</t>
  </si>
  <si>
    <t>Metal produced</t>
  </si>
  <si>
    <t>Payable metal sold</t>
  </si>
  <si>
    <t>Golden Grove Gross Revenue</t>
  </si>
  <si>
    <t>Capricorn Copper</t>
  </si>
  <si>
    <t>Capricorn Copper Gross Revenue</t>
  </si>
  <si>
    <t>For period ending 31-Dec-2025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</si>
</sst>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5">
    <numFmt numFmtId="44" formatCode="_-&quot;$&quot;* #,##0.00_-;\-&quot;$&quot;* #,##0.00_-;_-&quot;$&quot;*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Warning&quot;;&quot;Warning&quot;;&quot;OK&quot;"/>
    <numFmt numFmtId="169" formatCode="0\ &quot;Qtr(s)&quot;"/>
    <numFmt numFmtId="170" formatCode="#,##0.0"/>
    <numFmt numFmtId="171" formatCode="#,##0.0;\(#,##0.0\);\-"/>
    <numFmt numFmtId="172" formatCode="#,##0;\(#,##0\);\-"/>
    <numFmt numFmtId="173" formatCode="#,##0.00_%_);\(#,##0.00\)_%;\-_%_);@_%_)"/>
    <numFmt numFmtId="174" formatCode="&quot;$&quot;#,##0.00;\(&quot;$&quot;#,##0.00\);\-"/>
    <numFmt numFmtId="175" formatCode="&quot;Fail&quot;;&quot;Fail&quot;;&quot;Ok&quot;"/>
    <numFmt numFmtId="176" formatCode="0.0"/>
    <numFmt numFmtId="177" formatCode="#,##0.0000"/>
    <numFmt numFmtId="178" formatCode="_([$$]#,##0_)_%;\([$$]#,##0\)_%;_(&quot;–&quot;_)_%;_(@_)_%"/>
    <numFmt numFmtId="179" formatCode="_(#,##0_)_%;\(#,##0\)_%;_(&quot;–&quot;_)_%;_(@_)_%"/>
    <numFmt numFmtId="180" formatCode="_(#,##0.0_)_%;\(#,##0.0\)_%;_(&quot;–&quot;_)_%;_(@_)_%"/>
    <numFmt numFmtId="181" formatCode="_([$$]#,##0.0_)_%;\([$$]#,##0.0\)_%;_(&quot;–&quot;_)_%;_(@_)_%"/>
    <numFmt numFmtId="182" formatCode="_([$$]#,##0.00_)_%;\([$$]#,##0.00\)_%;_(&quot;–&quot;_)_%;_(@_)_%"/>
    <numFmt numFmtId="183" formatCode="_(#,##0.0%_);\(#,##0.0%\);_(&quot;–&quot;_)_%;_(@_)_%"/>
    <numFmt numFmtId="184" formatCode="_(#,##0.000%_);\(#,##0.000%\);_(&quot;–&quot;_)_%;_(@_)_%"/>
    <numFmt numFmtId="185" formatCode="0.00\x_);\(0.00\x\);0.00\x_);@_)"/>
    <numFmt numFmtId="186" formatCode="#,##0.000_%_);\(#,##0.000\)_%;\-_%_);@_%_)"/>
  </numFmts>
  <fonts count="96">
    <font>
      <sz val="10"/>
      <color indexed="16"/>
      <name val="Credit Suisse Type Light"/>
      <family val="2"/>
      <scheme val="minor"/>
    </font>
    <font>
      <sz val="11"/>
      <color theme="1"/>
      <name val="Credit Suisse Type Light"/>
      <family val="2"/>
      <scheme val="minor"/>
    </font>
    <font>
      <sz val="11"/>
      <color theme="1"/>
      <name val="Credit Suisse Type Light"/>
      <family val="2"/>
      <scheme val="minor"/>
    </font>
    <font>
      <sz val="11"/>
      <color theme="1"/>
      <name val="Credit Suisse Type Light"/>
      <family val="2"/>
      <scheme val="minor"/>
    </font>
    <font>
      <sz val="11"/>
      <color theme="1"/>
      <name val="Credit Suisse Type Light"/>
      <family val="2"/>
      <scheme val="minor"/>
    </font>
    <font>
      <sz val="11"/>
      <color theme="1"/>
      <name val="Credit Suisse Type Light"/>
      <family val="2"/>
      <scheme val="minor"/>
    </font>
    <font>
      <b/>
      <sz val="15"/>
      <color theme="3"/>
      <name val="Credit Suisse Type Light"/>
      <family val="2"/>
      <scheme val="minor"/>
    </font>
    <font>
      <b/>
      <sz val="13"/>
      <color theme="3"/>
      <name val="Credit Suisse Type Light"/>
      <family val="2"/>
      <scheme val="minor"/>
    </font>
    <font>
      <b/>
      <sz val="11"/>
      <color theme="3"/>
      <name val="Credit Suisse Type Light"/>
      <family val="2"/>
      <scheme val="minor"/>
    </font>
    <font>
      <sz val="11"/>
      <color rgb="FF006100"/>
      <name val="Credit Suisse Type Light"/>
      <family val="2"/>
      <scheme val="minor"/>
    </font>
    <font>
      <sz val="11"/>
      <color rgb="FF9C0006"/>
      <name val="Credit Suisse Type Light"/>
      <family val="2"/>
      <scheme val="minor"/>
    </font>
    <font>
      <sz val="11"/>
      <color rgb="FF9C6500"/>
      <name val="Credit Suisse Type Light"/>
      <family val="2"/>
      <scheme val="minor"/>
    </font>
    <font>
      <sz val="11"/>
      <color rgb="FF3F3F76"/>
      <name val="Credit Suisse Type Light"/>
      <family val="2"/>
      <scheme val="minor"/>
    </font>
    <font>
      <b/>
      <sz val="11"/>
      <color rgb="FF3F3F3F"/>
      <name val="Credit Suisse Type Light"/>
      <family val="2"/>
      <scheme val="minor"/>
    </font>
    <font>
      <b/>
      <sz val="11"/>
      <color rgb="FFFA7D00"/>
      <name val="Credit Suisse Type Light"/>
      <family val="2"/>
      <scheme val="minor"/>
    </font>
    <font>
      <sz val="11"/>
      <color rgb="FFFA7D00"/>
      <name val="Credit Suisse Type Light"/>
      <family val="2"/>
      <scheme val="minor"/>
    </font>
    <font>
      <b/>
      <sz val="11"/>
      <color theme="0"/>
      <name val="Credit Suisse Type Light"/>
      <family val="2"/>
      <scheme val="minor"/>
    </font>
    <font>
      <sz val="11"/>
      <color rgb="FFFF0000"/>
      <name val="Credit Suisse Type Light"/>
      <family val="2"/>
      <scheme val="minor"/>
    </font>
    <font>
      <i/>
      <sz val="11"/>
      <color rgb="FF7F7F7F"/>
      <name val="Credit Suisse Type Light"/>
      <family val="2"/>
      <scheme val="minor"/>
    </font>
    <font>
      <b/>
      <sz val="11"/>
      <color theme="1"/>
      <name val="Credit Suisse Type Light"/>
      <family val="2"/>
      <scheme val="minor"/>
    </font>
    <font>
      <sz val="11"/>
      <color theme="0"/>
      <name val="Credit Suisse Type Light"/>
      <family val="2"/>
      <scheme val="minor"/>
    </font>
    <font>
      <sz val="10"/>
      <color theme="1"/>
      <name val="Credit Suisse Type Light"/>
      <family val="2"/>
      <scheme val="minor"/>
    </font>
    <font>
      <b/>
      <sz val="18"/>
      <color theme="3"/>
      <name val="Credit Suisse Type Light"/>
      <family val="2"/>
      <scheme val="minor"/>
    </font>
    <font>
      <sz val="10"/>
      <name val="Calibri"/>
      <family val="2"/>
    </font>
    <font>
      <b/>
      <sz val="16"/>
      <color theme="0"/>
      <name val="Calibri"/>
      <family val="2"/>
    </font>
    <font>
      <b/>
      <sz val="11"/>
      <color theme="0"/>
      <name val="Calibri"/>
      <family val="2"/>
    </font>
    <font>
      <sz val="10"/>
      <color indexed="55"/>
      <name val="Calibri"/>
      <family val="2"/>
    </font>
    <font>
      <sz val="10"/>
      <color theme="1" tint="0.34998626667073579"/>
      <name val="Calibri"/>
      <family val="2"/>
    </font>
    <font>
      <sz val="10"/>
      <color theme="0"/>
      <name val="Calibri"/>
      <family val="2"/>
    </font>
    <font>
      <sz val="10"/>
      <name val="Arial"/>
      <family val="2"/>
    </font>
    <font>
      <b/>
      <sz val="14"/>
      <name val="Calibri"/>
      <family val="2"/>
    </font>
    <font>
      <b/>
      <sz val="14"/>
      <color rgb="FF245673"/>
      <name val="Calibri"/>
      <family val="2"/>
    </font>
    <font>
      <b/>
      <sz val="11"/>
      <name val="Calibri"/>
      <family val="2"/>
    </font>
    <font>
      <sz val="10"/>
      <color rgb="FF245673"/>
      <name val="Calibri"/>
      <family val="2"/>
    </font>
    <font>
      <u/>
      <sz val="11"/>
      <name val="Calibri"/>
      <family val="2"/>
    </font>
    <font>
      <b/>
      <sz val="10"/>
      <color indexed="10"/>
      <name val="Calibri"/>
      <family val="2"/>
    </font>
    <font>
      <b/>
      <sz val="9"/>
      <color indexed="81"/>
      <name val="Tahoma"/>
      <family val="2"/>
    </font>
    <font>
      <sz val="8"/>
      <color theme="1"/>
      <name val="Arial"/>
      <family val="2"/>
    </font>
    <font>
      <sz val="9"/>
      <color theme="1"/>
      <name val="Arial"/>
      <family val="2"/>
    </font>
    <font>
      <sz val="10"/>
      <color theme="1"/>
      <name val="Arial"/>
      <family val="2"/>
    </font>
    <font>
      <sz val="10"/>
      <color theme="1" tint="0.34998626667073579"/>
      <name val="Arial"/>
      <family val="2"/>
    </font>
    <font>
      <sz val="12"/>
      <color theme="1"/>
      <name val="Credit Suisse Type Light"/>
      <family val="2"/>
      <scheme val="minor"/>
    </font>
    <font>
      <sz val="8"/>
      <color theme="1"/>
      <name val="Calibri"/>
      <family val="2"/>
    </font>
    <font>
      <u/>
      <sz val="8"/>
      <color theme="10"/>
      <name val="Calibri"/>
      <family val="2"/>
    </font>
    <font>
      <sz val="10"/>
      <color theme="0"/>
      <name val="Arial"/>
      <family val="2"/>
    </font>
    <font>
      <sz val="10"/>
      <color theme="1"/>
      <name val="Tahoma"/>
      <family val="2"/>
    </font>
    <font>
      <sz val="10"/>
      <color indexed="48"/>
      <name val="Calibri"/>
      <family val="2"/>
    </font>
    <font>
      <u/>
      <sz val="10"/>
      <color theme="10"/>
      <name val="Calibri"/>
      <family val="2"/>
    </font>
    <font>
      <sz val="18"/>
      <color theme="3"/>
      <name val="Credit Suisse Headline"/>
      <family val="2"/>
      <scheme val="major"/>
    </font>
    <font>
      <sz val="11"/>
      <color rgb="FF9C5700"/>
      <name val="Credit Suisse Type Light"/>
      <family val="2"/>
      <scheme val="minor"/>
    </font>
    <font>
      <b/>
      <sz val="16"/>
      <color rgb="FF141A2E"/>
      <name val="Lato (Body)"/>
    </font>
    <font>
      <sz val="10"/>
      <color rgb="FF141A2E"/>
      <name val="Lato (Body)"/>
    </font>
    <font>
      <b/>
      <sz val="11"/>
      <color rgb="FF141A2E"/>
      <name val="Lato (Body)"/>
    </font>
    <font>
      <b/>
      <sz val="10"/>
      <color rgb="FF141A2E"/>
      <name val="Lato (Body)"/>
    </font>
    <font>
      <i/>
      <sz val="9"/>
      <color rgb="FFFF0000"/>
      <name val="Lato (Body)"/>
    </font>
    <font>
      <sz val="10"/>
      <color indexed="16"/>
      <name val="Lato (Body)"/>
    </font>
    <font>
      <b/>
      <sz val="10"/>
      <color indexed="12"/>
      <name val="Lato (Body)"/>
    </font>
    <font>
      <sz val="10"/>
      <color theme="3"/>
      <name val="Lato (Body)"/>
    </font>
    <font>
      <b/>
      <sz val="8"/>
      <color rgb="FFFF0000"/>
      <name val="Lato (Body)"/>
    </font>
    <font>
      <sz val="10"/>
      <color rgb="FF000000"/>
      <name val="Lato (Body)"/>
    </font>
    <font>
      <b/>
      <sz val="16"/>
      <name val="Lato (Body)"/>
    </font>
    <font>
      <b/>
      <sz val="10"/>
      <name val="Lato (Body)"/>
    </font>
    <font>
      <sz val="10"/>
      <color theme="0"/>
      <name val="Lato (Body)"/>
    </font>
    <font>
      <sz val="12"/>
      <color indexed="16"/>
      <name val="Lato (Body)"/>
    </font>
    <font>
      <b/>
      <sz val="10"/>
      <color rgb="FF160D3A"/>
      <name val="Lato (Body)"/>
    </font>
    <font>
      <b/>
      <sz val="10"/>
      <color rgb="FFD1714B"/>
      <name val="Lato (Body)"/>
    </font>
    <font>
      <sz val="11"/>
      <color theme="1"/>
      <name val="Lato (Body)"/>
    </font>
    <font>
      <sz val="10"/>
      <color rgb="FFD1714B"/>
      <name val="Lato (Body)"/>
    </font>
    <font>
      <sz val="10"/>
      <color rgb="FF0000FF"/>
      <name val="Lato (Body)"/>
    </font>
    <font>
      <sz val="10"/>
      <color rgb="FF00B050"/>
      <name val="Lato (Body)"/>
    </font>
    <font>
      <sz val="10"/>
      <name val="Lato (Body)"/>
    </font>
    <font>
      <b/>
      <sz val="10"/>
      <color rgb="FFFF0000"/>
      <name val="Lato (Body)"/>
    </font>
    <font>
      <b/>
      <sz val="10"/>
      <color rgb="FF000000"/>
      <name val="Lato (Body)"/>
    </font>
    <font>
      <sz val="10"/>
      <color rgb="FF808080"/>
      <name val="Lato (Body)"/>
    </font>
    <font>
      <sz val="10"/>
      <color theme="1" tint="0.499984740745262"/>
      <name val="Lato (Body)"/>
    </font>
    <font>
      <sz val="10"/>
      <color rgb="FF6AA94E"/>
      <name val="Lato (Body)"/>
    </font>
    <font>
      <sz val="10"/>
      <color theme="1"/>
      <name val="Lato (Body)"/>
    </font>
    <font>
      <b/>
      <sz val="10"/>
      <color indexed="16"/>
      <name val="Lato (Body)"/>
    </font>
    <font>
      <b/>
      <sz val="10"/>
      <color theme="1" tint="0.499984740745262"/>
      <name val="Lato (Body)"/>
    </font>
    <font>
      <b/>
      <sz val="10"/>
      <color rgb="FF0000FF"/>
      <name val="Lato (Body)"/>
    </font>
    <font>
      <b/>
      <sz val="10"/>
      <color rgb="FF008000"/>
      <name val="Lato (Body)"/>
    </font>
    <font>
      <sz val="10"/>
      <color rgb="FF008000"/>
      <name val="Lato (Body)"/>
    </font>
    <font>
      <b/>
      <sz val="10"/>
      <color rgb="FF808080"/>
      <name val="Lato (Body)"/>
    </font>
    <font>
      <sz val="10"/>
      <color theme="2" tint="-0.499984740745262"/>
      <name val="Lato (Body)"/>
    </font>
    <font>
      <b/>
      <sz val="10"/>
      <color theme="1"/>
      <name val="Lato (Body)"/>
    </font>
    <font>
      <i/>
      <sz val="10"/>
      <color rgb="FF000000"/>
      <name val="Lato (Body)"/>
    </font>
    <font>
      <i/>
      <sz val="10"/>
      <color indexed="16"/>
      <name val="Lato (Body)"/>
    </font>
    <font>
      <sz val="10"/>
      <color rgb="FFFF0000"/>
      <name val="Lato (Body)"/>
    </font>
    <font>
      <sz val="8"/>
      <color indexed="16"/>
      <name val="Lato (Body)"/>
    </font>
    <font>
      <sz val="8"/>
      <color rgb="FF000000"/>
      <name val="Lato (Body)"/>
    </font>
    <font>
      <b/>
      <sz val="10"/>
      <color theme="0"/>
      <name val="Lato (Body)"/>
    </font>
    <font>
      <b/>
      <sz val="24"/>
      <color theme="0"/>
      <name val="Lato (Body)"/>
    </font>
    <font>
      <b/>
      <sz val="11"/>
      <color theme="0"/>
      <name val="Lato (Body)"/>
    </font>
    <font>
      <b/>
      <sz val="16"/>
      <color theme="0"/>
      <name val="Lato (Body)"/>
    </font>
    <font>
      <b/>
      <sz val="11"/>
      <color theme="4"/>
      <name val="Lato (Body)"/>
    </font>
    <font>
      <sz val="10"/>
      <color theme="4"/>
      <name val="Lato (Body)"/>
    </font>
  </fonts>
  <fills count="45">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45673"/>
        <bgColor indexed="64"/>
      </patternFill>
    </fill>
    <fill>
      <patternFill patternType="solid">
        <fgColor indexed="22"/>
        <bgColor indexed="64"/>
      </patternFill>
    </fill>
    <fill>
      <patternFill patternType="solid">
        <fgColor theme="4" tint="0.79998168889431442"/>
        <bgColor indexed="64"/>
      </patternFill>
    </fill>
    <fill>
      <patternFill patternType="lightGray">
        <bgColor indexed="9"/>
      </patternFill>
    </fill>
    <fill>
      <patternFill patternType="lightVertical">
        <fgColor indexed="48"/>
        <bgColor indexed="9"/>
      </patternFill>
    </fill>
    <fill>
      <patternFill patternType="lightUp">
        <fgColor theme="0" tint="-0.24994659260841701"/>
        <bgColor theme="4" tint="0.79998168889431442"/>
      </patternFill>
    </fill>
    <fill>
      <patternFill patternType="solid">
        <fgColor theme="0" tint="-4.9989318521683403E-2"/>
        <bgColor indexed="64"/>
      </patternFill>
    </fill>
    <fill>
      <patternFill patternType="solid">
        <fgColor indexed="44"/>
        <bgColor indexed="64"/>
      </patternFill>
    </fill>
    <fill>
      <patternFill patternType="solid">
        <fgColor theme="0" tint="-0.499984740745262"/>
        <bgColor indexed="64"/>
      </patternFill>
    </fill>
    <fill>
      <patternFill patternType="solid">
        <fgColor theme="0"/>
        <bgColor indexed="64"/>
      </patternFill>
    </fill>
    <fill>
      <patternFill patternType="solid">
        <fgColor theme="3"/>
        <bgColor indexed="64"/>
      </patternFill>
    </fill>
    <fill>
      <patternFill patternType="lightUp">
        <bgColor theme="0" tint="-4.9989318521683403E-2"/>
      </patternFill>
    </fill>
  </fills>
  <borders count="67">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top style="thin">
        <color auto="1"/>
      </top>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auto="1"/>
      </top>
      <bottom/>
      <diagonal/>
    </border>
    <border>
      <left style="thin">
        <color indexed="48"/>
      </left>
      <right style="thin">
        <color indexed="48"/>
      </right>
      <top style="thin">
        <color indexed="48"/>
      </top>
      <bottom style="thin">
        <color indexed="48"/>
      </bottom>
      <diagonal/>
    </border>
    <border>
      <left/>
      <right/>
      <top style="thin">
        <color auto="1"/>
      </top>
      <bottom style="double">
        <color auto="1"/>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right/>
      <top style="dashed">
        <color indexed="8"/>
      </top>
      <bottom/>
      <diagonal/>
    </border>
    <border>
      <left style="thin">
        <color auto="1"/>
      </left>
      <right/>
      <top style="thin">
        <color auto="1"/>
      </top>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style="thin">
        <color auto="1"/>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64"/>
      </left>
      <right style="thin">
        <color auto="1"/>
      </right>
      <top style="thin">
        <color indexed="64"/>
      </top>
      <bottom style="thin">
        <color auto="1"/>
      </bottom>
      <diagonal/>
    </border>
    <border>
      <left style="thin">
        <color auto="1"/>
      </left>
      <right/>
      <top style="thin">
        <color auto="1"/>
      </top>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indexed="64"/>
      </top>
      <bottom/>
      <diagonal/>
    </border>
    <border>
      <left style="thin">
        <color indexed="64"/>
      </left>
      <right style="thin">
        <color auto="1"/>
      </right>
      <top style="thin">
        <color indexed="64"/>
      </top>
      <bottom style="thin">
        <color auto="1"/>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55"/>
      </left>
      <right style="thin">
        <color indexed="55"/>
      </right>
      <top style="thin">
        <color indexed="55"/>
      </top>
      <bottom style="thin">
        <color indexed="55"/>
      </bottom>
      <diagonal/>
    </border>
    <border>
      <left style="thin">
        <color auto="1"/>
      </left>
      <right/>
      <top style="thin">
        <color auto="1"/>
      </top>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55"/>
      </left>
      <right style="thin">
        <color indexed="55"/>
      </right>
      <top style="thin">
        <color indexed="55"/>
      </top>
      <bottom style="thin">
        <color indexed="55"/>
      </bottom>
      <diagonal/>
    </border>
    <border>
      <left/>
      <right/>
      <top/>
      <bottom style="medium">
        <color rgb="FFD1714B"/>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right/>
      <top style="medium">
        <color rgb="FF160D3A"/>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bottom style="thin">
        <color rgb="FF141A2E"/>
      </bottom>
      <diagonal/>
    </border>
  </borders>
  <cellStyleXfs count="18219">
    <xf numFmtId="0" fontId="0" fillId="0" borderId="0"/>
    <xf numFmtId="167" fontId="21" fillId="0" borderId="0" applyFont="0" applyFill="0" applyBorder="0" applyAlignment="0" applyProtection="0"/>
    <xf numFmtId="165" fontId="21" fillId="0" borderId="0" applyFont="0" applyFill="0" applyBorder="0" applyAlignment="0" applyProtection="0"/>
    <xf numFmtId="166" fontId="21" fillId="0" borderId="0" applyFon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1" fillId="2" borderId="1" applyNumberFormat="0" applyFont="0" applyAlignment="0" applyProtection="0"/>
    <xf numFmtId="0" fontId="22"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5" applyNumberFormat="0" applyAlignment="0" applyProtection="0"/>
    <xf numFmtId="0" fontId="13" fillId="7" borderId="6" applyNumberFormat="0" applyAlignment="0" applyProtection="0"/>
    <xf numFmtId="0" fontId="14" fillId="7" borderId="5" applyNumberFormat="0" applyAlignment="0" applyProtection="0"/>
    <xf numFmtId="0" fontId="15" fillId="0" borderId="7" applyNumberFormat="0" applyFill="0" applyAlignment="0" applyProtection="0"/>
    <xf numFmtId="0" fontId="16" fillId="8" borderId="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0" fillId="32" borderId="0" applyNumberFormat="0" applyBorder="0" applyAlignment="0" applyProtection="0"/>
    <xf numFmtId="0" fontId="24" fillId="33" borderId="10" applyNumberFormat="0" applyBorder="0" applyAlignment="0"/>
    <xf numFmtId="0" fontId="24" fillId="33" borderId="10" applyNumberFormat="0" applyBorder="0" applyAlignment="0"/>
    <xf numFmtId="0" fontId="25" fillId="33" borderId="10" applyBorder="0" applyAlignment="0"/>
    <xf numFmtId="168" fontId="26" fillId="0" borderId="11">
      <alignment horizontal="center"/>
    </xf>
    <xf numFmtId="0" fontId="27" fillId="0" borderId="0" applyNumberFormat="0"/>
    <xf numFmtId="0" fontId="28" fillId="33" borderId="12" applyNumberFormat="0">
      <alignment horizontal="centerContinuous" vertical="center" wrapText="1"/>
    </xf>
    <xf numFmtId="169" fontId="23" fillId="34" borderId="12" applyNumberFormat="0" applyAlignment="0">
      <alignment horizontal="right"/>
    </xf>
    <xf numFmtId="167" fontId="29" fillId="0" borderId="12" applyFont="0" applyFill="0" applyBorder="0" applyAlignment="0" applyProtection="0"/>
    <xf numFmtId="0" fontId="30" fillId="0" borderId="13"/>
    <xf numFmtId="0" fontId="31" fillId="0" borderId="0" applyNumberFormat="0" applyBorder="0" applyAlignment="0"/>
    <xf numFmtId="0" fontId="32" fillId="0" borderId="0" applyNumberFormat="0" applyFill="0"/>
    <xf numFmtId="10" fontId="23" fillId="35" borderId="14" applyNumberFormat="0" applyAlignment="0">
      <protection locked="0"/>
    </xf>
    <xf numFmtId="0" fontId="33" fillId="0" borderId="0" applyNumberFormat="0"/>
    <xf numFmtId="0" fontId="29" fillId="0" borderId="15" applyNumberFormat="0" applyFont="0" applyFill="0" applyAlignment="0"/>
    <xf numFmtId="0" fontId="23" fillId="36" borderId="12" applyNumberFormat="0"/>
    <xf numFmtId="0" fontId="34" fillId="0" borderId="0" applyNumberFormat="0" applyFill="0" applyBorder="0" applyAlignment="0"/>
    <xf numFmtId="10" fontId="29" fillId="0" borderId="0" applyFont="0" applyFill="0" applyBorder="0" applyAlignment="0" applyProtection="0"/>
    <xf numFmtId="0" fontId="35" fillId="37" borderId="16">
      <alignment horizontal="center"/>
    </xf>
    <xf numFmtId="0" fontId="23" fillId="38" borderId="12" applyNumberFormat="0" applyAlignment="0"/>
    <xf numFmtId="0" fontId="5" fillId="0" borderId="0"/>
    <xf numFmtId="0" fontId="29" fillId="0" borderId="17" applyNumberFormat="0" applyFont="0" applyFill="0" applyAlignment="0"/>
    <xf numFmtId="0" fontId="5" fillId="0" borderId="0"/>
    <xf numFmtId="0" fontId="5" fillId="0" borderId="0"/>
    <xf numFmtId="0" fontId="23" fillId="0" borderId="0" applyNumberFormat="0" applyAlignment="0"/>
    <xf numFmtId="0" fontId="25" fillId="33" borderId="10" applyBorder="0" applyAlignment="0"/>
    <xf numFmtId="0" fontId="30" fillId="0" borderId="13"/>
    <xf numFmtId="167" fontId="5" fillId="0" borderId="0" applyFont="0" applyFill="0" applyBorder="0" applyAlignment="0" applyProtection="0"/>
    <xf numFmtId="167" fontId="29" fillId="0" borderId="12" applyFont="0" applyFill="0" applyBorder="0" applyAlignment="0" applyProtection="0"/>
    <xf numFmtId="168" fontId="26" fillId="0" borderId="18">
      <alignment horizontal="center"/>
    </xf>
    <xf numFmtId="167" fontId="29" fillId="0" borderId="19" applyFont="0" applyFill="0" applyBorder="0" applyAlignment="0" applyProtection="0"/>
    <xf numFmtId="167" fontId="29" fillId="0" borderId="19" applyFont="0" applyFill="0" applyBorder="0" applyAlignment="0" applyProtection="0"/>
    <xf numFmtId="168" fontId="26" fillId="0" borderId="20">
      <alignment horizontal="center"/>
    </xf>
    <xf numFmtId="44" fontId="23" fillId="0" borderId="0" applyFont="0" applyFill="0" applyBorder="0" applyAlignment="0" applyProtection="0"/>
    <xf numFmtId="0" fontId="37" fillId="0" borderId="0"/>
    <xf numFmtId="0" fontId="38" fillId="0" borderId="0">
      <alignment vertical="top"/>
    </xf>
    <xf numFmtId="168" fontId="26" fillId="0" borderId="21">
      <alignment horizontal="center"/>
    </xf>
    <xf numFmtId="167" fontId="29" fillId="0" borderId="22" applyFont="0" applyFill="0" applyBorder="0" applyAlignment="0" applyProtection="0"/>
    <xf numFmtId="0" fontId="35" fillId="37" borderId="23">
      <alignment horizontal="center"/>
    </xf>
    <xf numFmtId="167" fontId="29" fillId="0" borderId="22" applyFont="0" applyFill="0" applyBorder="0" applyAlignment="0" applyProtection="0"/>
    <xf numFmtId="0" fontId="29" fillId="0" borderId="24" applyNumberFormat="0" applyFont="0" applyFill="0" applyAlignment="0"/>
    <xf numFmtId="0" fontId="29" fillId="0" borderId="0"/>
    <xf numFmtId="43" fontId="39" fillId="0" borderId="0" applyFont="0" applyFill="0" applyBorder="0" applyAlignment="0" applyProtection="0"/>
    <xf numFmtId="0" fontId="29" fillId="0" borderId="0"/>
    <xf numFmtId="0" fontId="25" fillId="33" borderId="25" applyBorder="0" applyAlignment="0"/>
    <xf numFmtId="168" fontId="26" fillId="0" borderId="26">
      <alignment horizontal="center"/>
    </xf>
    <xf numFmtId="167" fontId="29" fillId="0" borderId="27" applyFont="0" applyFill="0" applyBorder="0" applyAlignment="0" applyProtection="0"/>
    <xf numFmtId="167" fontId="29" fillId="0" borderId="28"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75" fontId="40" fillId="0" borderId="14">
      <alignment horizontal="center"/>
    </xf>
    <xf numFmtId="0" fontId="41" fillId="0" borderId="0"/>
    <xf numFmtId="167" fontId="4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42" fillId="0" borderId="0"/>
    <xf numFmtId="0" fontId="43"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8" fontId="26" fillId="0" borderId="29">
      <alignment horizontal="center"/>
    </xf>
    <xf numFmtId="167" fontId="29" fillId="0" borderId="30" applyFont="0" applyFill="0" applyBorder="0" applyAlignment="0" applyProtection="0"/>
    <xf numFmtId="0" fontId="35" fillId="37" borderId="31">
      <alignment horizontal="center"/>
    </xf>
    <xf numFmtId="167" fontId="29" fillId="0" borderId="32" applyFont="0" applyFill="0" applyBorder="0" applyAlignment="0" applyProtection="0"/>
    <xf numFmtId="44" fontId="5" fillId="0" borderId="0" applyFont="0" applyFill="0" applyBorder="0" applyAlignment="0" applyProtection="0"/>
    <xf numFmtId="43" fontId="37" fillId="0" borderId="0" applyFont="0" applyFill="0" applyBorder="0" applyAlignment="0" applyProtection="0"/>
    <xf numFmtId="9" fontId="37" fillId="0" borderId="0" applyFont="0" applyFill="0" applyBorder="0" applyAlignment="0" applyProtection="0"/>
    <xf numFmtId="0" fontId="5" fillId="0" borderId="0"/>
    <xf numFmtId="167" fontId="5" fillId="0" borderId="0" applyFont="0" applyFill="0" applyBorder="0" applyAlignment="0" applyProtection="0"/>
    <xf numFmtId="167" fontId="37" fillId="0" borderId="0" applyFont="0" applyFill="0" applyBorder="0" applyAlignment="0" applyProtection="0"/>
    <xf numFmtId="0" fontId="5" fillId="0" borderId="0"/>
    <xf numFmtId="0" fontId="5" fillId="0" borderId="0"/>
    <xf numFmtId="0" fontId="25" fillId="33" borderId="34" applyBorder="0" applyAlignment="0"/>
    <xf numFmtId="167" fontId="29" fillId="0" borderId="33" applyFont="0" applyFill="0" applyBorder="0" applyAlignment="0" applyProtection="0"/>
    <xf numFmtId="168" fontId="26" fillId="0" borderId="35">
      <alignment horizontal="center"/>
    </xf>
    <xf numFmtId="167" fontId="29" fillId="0" borderId="36" applyFont="0" applyFill="0" applyBorder="0" applyAlignment="0" applyProtection="0"/>
    <xf numFmtId="0" fontId="42" fillId="0" borderId="0"/>
    <xf numFmtId="0" fontId="45" fillId="0" borderId="0"/>
    <xf numFmtId="9" fontId="29" fillId="0" borderId="0" applyFont="0" applyFill="0" applyBorder="0" applyAlignment="0" applyProtection="0"/>
    <xf numFmtId="0" fontId="25" fillId="33" borderId="37" applyBorder="0" applyAlignment="0"/>
    <xf numFmtId="44" fontId="29" fillId="0" borderId="0" applyFont="0" applyFill="0" applyBorder="0" applyAlignment="0" applyProtection="0"/>
    <xf numFmtId="0" fontId="5" fillId="0" borderId="0"/>
    <xf numFmtId="43" fontId="5" fillId="0" borderId="0" applyFont="0" applyFill="0" applyBorder="0" applyAlignment="0" applyProtection="0"/>
    <xf numFmtId="43" fontId="29" fillId="0" borderId="38" applyFont="0" applyFill="0" applyBorder="0" applyAlignment="0" applyProtection="0"/>
    <xf numFmtId="0" fontId="5" fillId="0" borderId="0"/>
    <xf numFmtId="0" fontId="25" fillId="33" borderId="37" applyBorder="0" applyAlignment="0"/>
    <xf numFmtId="0" fontId="30" fillId="0" borderId="39"/>
    <xf numFmtId="167" fontId="29" fillId="0" borderId="38" applyFont="0" applyFill="0" applyBorder="0" applyAlignment="0" applyProtection="0"/>
    <xf numFmtId="167" fontId="5" fillId="0" borderId="0"/>
    <xf numFmtId="167" fontId="29" fillId="0" borderId="0" applyFont="0" applyFill="0" applyBorder="0" applyAlignment="0" applyProtection="0"/>
    <xf numFmtId="0" fontId="23" fillId="0" borderId="0" applyNumberFormat="0" applyAlignment="0"/>
    <xf numFmtId="167" fontId="29" fillId="0" borderId="40" applyFont="0" applyFill="0" applyBorder="0" applyAlignment="0" applyProtection="0"/>
    <xf numFmtId="10" fontId="29" fillId="0" borderId="0" applyFont="0" applyFill="0" applyBorder="0" applyAlignment="0" applyProtection="0"/>
    <xf numFmtId="167" fontId="5" fillId="0" borderId="0" applyFont="0" applyFill="0" applyBorder="0" applyAlignment="0" applyProtection="0"/>
    <xf numFmtId="0" fontId="29" fillId="0" borderId="0"/>
    <xf numFmtId="0" fontId="5" fillId="0" borderId="0"/>
    <xf numFmtId="167" fontId="5" fillId="0" borderId="0" applyFont="0" applyFill="0" applyBorder="0" applyAlignment="0" applyProtection="0"/>
    <xf numFmtId="0" fontId="5" fillId="0" borderId="0"/>
    <xf numFmtId="0" fontId="29" fillId="0" borderId="0"/>
    <xf numFmtId="167" fontId="5" fillId="0" borderId="0" applyFont="0" applyFill="0" applyBorder="0" applyAlignment="0" applyProtection="0"/>
    <xf numFmtId="0" fontId="5" fillId="0" borderId="0"/>
    <xf numFmtId="0" fontId="25" fillId="33" borderId="34" applyBorder="0" applyAlignment="0"/>
    <xf numFmtId="0" fontId="29" fillId="0" borderId="0"/>
    <xf numFmtId="0" fontId="39" fillId="0" borderId="0"/>
    <xf numFmtId="167" fontId="5" fillId="0" borderId="0"/>
    <xf numFmtId="0" fontId="37" fillId="0" borderId="0" applyFill="0" applyBorder="0" applyAlignment="0" applyProtection="0"/>
    <xf numFmtId="167" fontId="5" fillId="0" borderId="0"/>
    <xf numFmtId="44" fontId="29"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166" fontId="29" fillId="0" borderId="0" applyFont="0" applyFill="0" applyBorder="0" applyAlignment="0" applyProtection="0"/>
    <xf numFmtId="167" fontId="29" fillId="0" borderId="0" applyFont="0" applyFill="0" applyBorder="0" applyAlignment="0" applyProtection="0"/>
    <xf numFmtId="0" fontId="37" fillId="0" borderId="0"/>
    <xf numFmtId="0" fontId="5" fillId="0" borderId="0"/>
    <xf numFmtId="167" fontId="37" fillId="0" borderId="0" applyFont="0" applyFill="0" applyBorder="0" applyAlignment="0" applyProtection="0"/>
    <xf numFmtId="0" fontId="4" fillId="0" borderId="0"/>
    <xf numFmtId="43" fontId="4" fillId="0" borderId="0" applyFont="0" applyFill="0" applyBorder="0" applyAlignment="0" applyProtection="0"/>
    <xf numFmtId="0" fontId="46" fillId="40" borderId="47" applyNumberFormat="0"/>
    <xf numFmtId="168" fontId="26" fillId="0" borderId="48">
      <alignment horizontal="center"/>
    </xf>
    <xf numFmtId="43" fontId="29" fillId="0" borderId="43" applyFont="0" applyFill="0" applyBorder="0" applyAlignment="0" applyProtection="0"/>
    <xf numFmtId="0" fontId="35" fillId="37" borderId="47">
      <alignment horizontal="center"/>
    </xf>
    <xf numFmtId="0" fontId="25" fillId="33" borderId="41" applyBorder="0" applyAlignment="0"/>
    <xf numFmtId="0" fontId="28" fillId="33" borderId="41" applyBorder="0" applyAlignment="0"/>
    <xf numFmtId="0" fontId="30" fillId="0" borderId="42"/>
    <xf numFmtId="0" fontId="47" fillId="0" borderId="0" applyNumberFormat="0" applyFill="0" applyBorder="0" applyAlignment="0" applyProtection="0"/>
    <xf numFmtId="0" fontId="48" fillId="0" borderId="0" applyNumberFormat="0" applyFill="0" applyBorder="0" applyAlignment="0" applyProtection="0"/>
    <xf numFmtId="168" fontId="26" fillId="0" borderId="48">
      <alignment horizontal="center"/>
    </xf>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9"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3" fillId="0" borderId="0" applyNumberFormat="0" applyAlignment="0"/>
    <xf numFmtId="43" fontId="29" fillId="0" borderId="43" applyFont="0" applyFill="0" applyBorder="0" applyAlignment="0" applyProtection="0"/>
    <xf numFmtId="43" fontId="29" fillId="0" borderId="43" applyFont="0" applyFill="0" applyBorder="0" applyAlignment="0" applyProtection="0"/>
    <xf numFmtId="0" fontId="35" fillId="37" borderId="47">
      <alignment horizontal="center"/>
    </xf>
    <xf numFmtId="44" fontId="23" fillId="0" borderId="0" applyFont="0" applyFill="0" applyBorder="0" applyAlignment="0" applyProtection="0"/>
    <xf numFmtId="0" fontId="29" fillId="0" borderId="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49" fillId="5" borderId="0" applyNumberFormat="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3" fillId="0" borderId="0" applyNumberFormat="0" applyAlignment="0"/>
    <xf numFmtId="168" fontId="26" fillId="0" borderId="50">
      <alignment horizontal="center"/>
    </xf>
    <xf numFmtId="43" fontId="29" fillId="0" borderId="45" applyFont="0" applyFill="0" applyBorder="0" applyAlignment="0" applyProtection="0"/>
    <xf numFmtId="0" fontId="35" fillId="37" borderId="49">
      <alignment horizontal="center"/>
    </xf>
    <xf numFmtId="0" fontId="28" fillId="33" borderId="34"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5" applyFont="0" applyFill="0" applyBorder="0" applyAlignment="0" applyProtection="0"/>
    <xf numFmtId="168" fontId="26" fillId="0" borderId="50">
      <alignment horizontal="center"/>
    </xf>
    <xf numFmtId="43" fontId="29" fillId="0" borderId="45"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23" fillId="0" borderId="0" applyNumberFormat="0" applyAlignment="0"/>
    <xf numFmtId="44" fontId="23" fillId="0" borderId="0" applyFont="0" applyFill="0" applyBorder="0" applyAlignment="0" applyProtection="0"/>
    <xf numFmtId="43" fontId="29" fillId="0" borderId="0" applyFont="0" applyFill="0" applyBorder="0" applyAlignment="0" applyProtection="0"/>
    <xf numFmtId="0" fontId="23" fillId="0" borderId="0" applyNumberFormat="0" applyAlignment="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3" fillId="0" borderId="0" applyNumberFormat="0" applyAlignment="0"/>
    <xf numFmtId="168" fontId="26" fillId="0" borderId="52">
      <alignment horizontal="center"/>
    </xf>
    <xf numFmtId="43" fontId="29" fillId="0" borderId="43" applyFont="0" applyFill="0" applyBorder="0" applyAlignment="0" applyProtection="0"/>
    <xf numFmtId="10" fontId="29" fillId="0" borderId="0" applyFont="0" applyFill="0" applyBorder="0" applyAlignment="0" applyProtection="0"/>
    <xf numFmtId="0" fontId="25" fillId="33" borderId="51" applyBorder="0" applyAlignment="0"/>
    <xf numFmtId="0" fontId="28" fillId="33" borderId="51" applyBorder="0" applyAlignment="0"/>
    <xf numFmtId="168" fontId="26" fillId="0" borderId="52">
      <alignment horizontal="center"/>
    </xf>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3" applyFont="0" applyFill="0" applyBorder="0" applyAlignment="0" applyProtection="0"/>
    <xf numFmtId="43" fontId="29" fillId="0" borderId="43"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168" fontId="26" fillId="0" borderId="52">
      <alignment horizontal="center"/>
    </xf>
    <xf numFmtId="43" fontId="29" fillId="0" borderId="43" applyFont="0" applyFill="0" applyBorder="0" applyAlignment="0" applyProtection="0"/>
    <xf numFmtId="0" fontId="35" fillId="37" borderId="47">
      <alignment horizontal="center"/>
    </xf>
    <xf numFmtId="0" fontId="25" fillId="33" borderId="51" applyBorder="0" applyAlignment="0"/>
    <xf numFmtId="0" fontId="28" fillId="33" borderId="51"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3" applyFont="0" applyFill="0" applyBorder="0" applyAlignment="0" applyProtection="0"/>
    <xf numFmtId="0" fontId="25" fillId="33" borderId="51" applyBorder="0" applyAlignment="0"/>
    <xf numFmtId="168" fontId="26" fillId="0" borderId="52">
      <alignment horizontal="center"/>
    </xf>
    <xf numFmtId="43" fontId="29" fillId="0" borderId="43"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5" fillId="37" borderId="53">
      <alignment horizontal="center"/>
    </xf>
    <xf numFmtId="0" fontId="35" fillId="37" borderId="53">
      <alignment horizontal="center"/>
    </xf>
    <xf numFmtId="0" fontId="35" fillId="37" borderId="53">
      <alignment horizontal="center"/>
    </xf>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9"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68" fontId="26" fillId="0" borderId="48">
      <alignment horizontal="center"/>
    </xf>
    <xf numFmtId="168" fontId="26" fillId="0" borderId="48">
      <alignment horizontal="center"/>
    </xf>
    <xf numFmtId="43" fontId="29" fillId="0" borderId="54" applyFont="0" applyFill="0" applyBorder="0" applyAlignment="0" applyProtection="0"/>
    <xf numFmtId="0" fontId="25" fillId="33" borderId="51" applyBorder="0" applyAlignment="0"/>
    <xf numFmtId="0" fontId="28" fillId="33" borderId="51" applyBorder="0" applyAlignment="0"/>
    <xf numFmtId="168" fontId="26" fillId="0" borderId="52">
      <alignment horizontal="center"/>
    </xf>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3" applyFont="0" applyFill="0" applyBorder="0" applyAlignment="0" applyProtection="0"/>
    <xf numFmtId="43" fontId="29" fillId="0" borderId="45" applyFont="0" applyFill="0" applyBorder="0" applyAlignment="0" applyProtection="0"/>
    <xf numFmtId="0" fontId="35" fillId="37" borderId="47">
      <alignment horizontal="center"/>
    </xf>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5" applyFont="0" applyFill="0" applyBorder="0" applyAlignment="0" applyProtection="0"/>
    <xf numFmtId="0" fontId="25" fillId="33" borderId="44" applyBorder="0" applyAlignment="0"/>
    <xf numFmtId="0" fontId="28" fillId="33" borderId="44"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5" applyFont="0" applyFill="0" applyBorder="0" applyAlignment="0" applyProtection="0"/>
    <xf numFmtId="0" fontId="25" fillId="33" borderId="44" applyBorder="0" applyAlignment="0"/>
    <xf numFmtId="43" fontId="29" fillId="0" borderId="45"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43" applyFont="0" applyFill="0" applyBorder="0" applyAlignment="0" applyProtection="0"/>
    <xf numFmtId="0" fontId="25" fillId="33" borderId="44" applyBorder="0" applyAlignment="0"/>
    <xf numFmtId="0" fontId="28" fillId="33" borderId="44" applyBorder="0" applyAlignment="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3" applyFont="0" applyFill="0" applyBorder="0" applyAlignment="0" applyProtection="0"/>
    <xf numFmtId="43" fontId="29" fillId="0" borderId="43"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5" fillId="37" borderId="47">
      <alignment horizontal="center"/>
    </xf>
    <xf numFmtId="43" fontId="29" fillId="0" borderId="43" applyFont="0" applyFill="0" applyBorder="0" applyAlignment="0" applyProtection="0"/>
    <xf numFmtId="0" fontId="35" fillId="37" borderId="47">
      <alignment horizontal="center"/>
    </xf>
    <xf numFmtId="0" fontId="25" fillId="33" borderId="44" applyBorder="0" applyAlignment="0"/>
    <xf numFmtId="0" fontId="28" fillId="33" borderId="44"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3" applyFont="0" applyFill="0" applyBorder="0" applyAlignment="0" applyProtection="0"/>
    <xf numFmtId="0" fontId="25" fillId="33" borderId="44" applyBorder="0" applyAlignment="0"/>
    <xf numFmtId="43" fontId="29" fillId="0" borderId="43"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5" fillId="37" borderId="47">
      <alignment horizontal="center"/>
    </xf>
    <xf numFmtId="43" fontId="29" fillId="0" borderId="45" applyFont="0" applyFill="0" applyBorder="0" applyAlignment="0" applyProtection="0"/>
    <xf numFmtId="168" fontId="26" fillId="0" borderId="48">
      <alignment horizontal="center"/>
    </xf>
    <xf numFmtId="43" fontId="29" fillId="0" borderId="54" applyFont="0" applyFill="0" applyBorder="0" applyAlignment="0" applyProtection="0"/>
    <xf numFmtId="0" fontId="28" fillId="33" borderId="51" applyBorder="0" applyAlignment="0"/>
    <xf numFmtId="43" fontId="29" fillId="0" borderId="54" applyFont="0" applyFill="0" applyBorder="0" applyAlignment="0" applyProtection="0"/>
    <xf numFmtId="0" fontId="28" fillId="33" borderId="51" applyBorder="0" applyAlignment="0"/>
    <xf numFmtId="0" fontId="35" fillId="37" borderId="47">
      <alignment horizontal="center"/>
    </xf>
    <xf numFmtId="43" fontId="29" fillId="0" borderId="54" applyFont="0" applyFill="0" applyBorder="0" applyAlignment="0" applyProtection="0"/>
    <xf numFmtId="0" fontId="28" fillId="33" borderId="51" applyBorder="0" applyAlignment="0"/>
    <xf numFmtId="0" fontId="35" fillId="37" borderId="47">
      <alignment horizontal="center"/>
    </xf>
    <xf numFmtId="168" fontId="26" fillId="0" borderId="48">
      <alignment horizontal="center"/>
    </xf>
    <xf numFmtId="168" fontId="26" fillId="0" borderId="48">
      <alignment horizontal="center"/>
    </xf>
    <xf numFmtId="0" fontId="35" fillId="37" borderId="47">
      <alignment horizontal="center"/>
    </xf>
    <xf numFmtId="0" fontId="28" fillId="33" borderId="51" applyBorder="0" applyAlignment="0"/>
    <xf numFmtId="43" fontId="29" fillId="0" borderId="54" applyFont="0" applyFill="0" applyBorder="0" applyAlignment="0" applyProtection="0"/>
    <xf numFmtId="0" fontId="35" fillId="37" borderId="47">
      <alignment horizontal="center"/>
    </xf>
    <xf numFmtId="168" fontId="26" fillId="0" borderId="52">
      <alignment horizontal="center"/>
    </xf>
    <xf numFmtId="43" fontId="29" fillId="0" borderId="36" applyFont="0" applyFill="0" applyBorder="0" applyAlignment="0" applyProtection="0"/>
    <xf numFmtId="0" fontId="25" fillId="33" borderId="51" applyBorder="0" applyAlignment="0"/>
    <xf numFmtId="0" fontId="28" fillId="33" borderId="51" applyBorder="0" applyAlignment="0"/>
    <xf numFmtId="43" fontId="29" fillId="0" borderId="36" applyFont="0" applyFill="0" applyBorder="0" applyAlignment="0" applyProtection="0"/>
    <xf numFmtId="0" fontId="25" fillId="33" borderId="51" applyBorder="0" applyAlignment="0"/>
    <xf numFmtId="168" fontId="26" fillId="0" borderId="52">
      <alignment horizontal="center"/>
    </xf>
    <xf numFmtId="43" fontId="29" fillId="0" borderId="36" applyFont="0" applyFill="0" applyBorder="0" applyAlignment="0" applyProtection="0"/>
    <xf numFmtId="168" fontId="26" fillId="0" borderId="48">
      <alignment horizontal="center"/>
    </xf>
    <xf numFmtId="0" fontId="25"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43" fontId="29" fillId="0" borderId="54" applyFont="0" applyFill="0" applyBorder="0" applyAlignment="0" applyProtection="0"/>
    <xf numFmtId="168" fontId="26" fillId="0" borderId="48">
      <alignment horizontal="center"/>
    </xf>
    <xf numFmtId="43" fontId="29" fillId="0" borderId="54" applyFont="0" applyFill="0" applyBorder="0" applyAlignment="0" applyProtection="0"/>
    <xf numFmtId="43" fontId="29" fillId="0" borderId="45" applyFont="0" applyFill="0" applyBorder="0" applyAlignment="0" applyProtection="0"/>
    <xf numFmtId="168" fontId="26" fillId="0" borderId="48">
      <alignment horizontal="center"/>
    </xf>
    <xf numFmtId="43" fontId="29" fillId="0" borderId="54" applyFont="0" applyFill="0" applyBorder="0" applyAlignment="0" applyProtection="0"/>
    <xf numFmtId="43" fontId="29" fillId="0" borderId="45" applyFont="0" applyFill="0" applyBorder="0" applyAlignment="0" applyProtection="0"/>
    <xf numFmtId="0" fontId="35" fillId="37" borderId="47">
      <alignment horizontal="center"/>
    </xf>
    <xf numFmtId="0" fontId="28"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168" fontId="26" fillId="0" borderId="48">
      <alignment horizontal="center"/>
    </xf>
    <xf numFmtId="0" fontId="25" fillId="33" borderId="51" applyBorder="0" applyAlignment="0"/>
    <xf numFmtId="0" fontId="28" fillId="33" borderId="51" applyBorder="0" applyAlignment="0"/>
    <xf numFmtId="168" fontId="26" fillId="0" borderId="48">
      <alignment horizontal="center"/>
    </xf>
    <xf numFmtId="0" fontId="35" fillId="37" borderId="47">
      <alignment horizontal="center"/>
    </xf>
    <xf numFmtId="43" fontId="29" fillId="0" borderId="54" applyFont="0" applyFill="0" applyBorder="0" applyAlignment="0" applyProtection="0"/>
    <xf numFmtId="0" fontId="25" fillId="33" borderId="51" applyBorder="0" applyAlignment="0"/>
    <xf numFmtId="0" fontId="35" fillId="37" borderId="47">
      <alignment horizontal="center"/>
    </xf>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168" fontId="26" fillId="0" borderId="48">
      <alignment horizontal="center"/>
    </xf>
    <xf numFmtId="0" fontId="35" fillId="37" borderId="47">
      <alignment horizontal="center"/>
    </xf>
    <xf numFmtId="43" fontId="29" fillId="0" borderId="54" applyFont="0" applyFill="0" applyBorder="0" applyAlignment="0" applyProtection="0"/>
    <xf numFmtId="0" fontId="35" fillId="37" borderId="47">
      <alignment horizontal="center"/>
    </xf>
    <xf numFmtId="168" fontId="26" fillId="0" borderId="48">
      <alignment horizontal="center"/>
    </xf>
    <xf numFmtId="43" fontId="29" fillId="0" borderId="54" applyFont="0" applyFill="0" applyBorder="0" applyAlignment="0" applyProtection="0"/>
    <xf numFmtId="0" fontId="25" fillId="33" borderId="51" applyBorder="0" applyAlignment="0"/>
    <xf numFmtId="0" fontId="28" fillId="33" borderId="51" applyBorder="0" applyAlignment="0"/>
    <xf numFmtId="0" fontId="25" fillId="33" borderId="51" applyBorder="0" applyAlignment="0"/>
    <xf numFmtId="168" fontId="26" fillId="0" borderId="48">
      <alignment horizontal="center"/>
    </xf>
    <xf numFmtId="0" fontId="25" fillId="33" borderId="51" applyBorder="0" applyAlignment="0"/>
    <xf numFmtId="168" fontId="26" fillId="0" borderId="48">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36" applyFont="0" applyFill="0" applyBorder="0" applyAlignment="0" applyProtection="0"/>
    <xf numFmtId="0" fontId="28" fillId="33" borderId="51" applyBorder="0" applyAlignment="0"/>
    <xf numFmtId="43" fontId="29" fillId="0" borderId="54" applyFont="0" applyFill="0" applyBorder="0" applyAlignment="0" applyProtection="0"/>
    <xf numFmtId="43" fontId="29" fillId="0" borderId="45" applyFont="0" applyFill="0" applyBorder="0" applyAlignment="0" applyProtection="0"/>
    <xf numFmtId="0" fontId="25" fillId="33" borderId="51" applyBorder="0" applyAlignment="0"/>
    <xf numFmtId="43" fontId="29" fillId="0" borderId="54" applyFont="0" applyFill="0" applyBorder="0" applyAlignment="0" applyProtection="0"/>
    <xf numFmtId="0" fontId="25" fillId="33" borderId="51" applyBorder="0" applyAlignment="0"/>
    <xf numFmtId="168" fontId="26" fillId="0" borderId="48">
      <alignment horizontal="center"/>
    </xf>
    <xf numFmtId="168" fontId="26" fillId="0" borderId="48">
      <alignment horizontal="center"/>
    </xf>
    <xf numFmtId="0" fontId="25" fillId="33" borderId="51" applyBorder="0" applyAlignment="0"/>
    <xf numFmtId="43" fontId="29" fillId="0" borderId="54" applyFont="0" applyFill="0" applyBorder="0" applyAlignment="0" applyProtection="0"/>
    <xf numFmtId="0" fontId="35" fillId="37" borderId="47">
      <alignment horizontal="center"/>
    </xf>
    <xf numFmtId="0" fontId="35" fillId="37" borderId="47">
      <alignment horizontal="center"/>
    </xf>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0" fontId="25" fillId="33" borderId="51" applyBorder="0" applyAlignment="0"/>
    <xf numFmtId="0" fontId="25"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0" fontId="28" fillId="33" borderId="51" applyBorder="0" applyAlignment="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36"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36" applyFont="0" applyFill="0" applyBorder="0" applyAlignment="0" applyProtection="0"/>
    <xf numFmtId="0" fontId="25" fillId="33" borderId="51" applyBorder="0" applyAlignment="0"/>
    <xf numFmtId="0" fontId="28" fillId="33" borderId="51"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36" applyFont="0" applyFill="0" applyBorder="0" applyAlignment="0" applyProtection="0"/>
    <xf numFmtId="0" fontId="25" fillId="33" borderId="51" applyBorder="0" applyAlignment="0"/>
    <xf numFmtId="43" fontId="29" fillId="0" borderId="36"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68" fontId="26" fillId="0" borderId="48">
      <alignment horizontal="center"/>
    </xf>
    <xf numFmtId="43" fontId="29" fillId="0" borderId="54" applyFont="0" applyFill="0" applyBorder="0" applyAlignment="0" applyProtection="0"/>
    <xf numFmtId="0" fontId="25" fillId="33" borderId="51" applyBorder="0" applyAlignment="0"/>
    <xf numFmtId="0" fontId="28" fillId="33" borderId="51" applyBorder="0" applyAlignment="0"/>
    <xf numFmtId="168" fontId="26" fillId="0" borderId="48">
      <alignment horizontal="center"/>
    </xf>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36" applyFont="0" applyFill="0" applyBorder="0" applyAlignment="0" applyProtection="0"/>
    <xf numFmtId="0" fontId="35" fillId="37" borderId="47">
      <alignment horizontal="center"/>
    </xf>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36"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36" applyFont="0" applyFill="0" applyBorder="0" applyAlignment="0" applyProtection="0"/>
    <xf numFmtId="43" fontId="29" fillId="0" borderId="36"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5" fillId="37" borderId="47">
      <alignment horizontal="center"/>
    </xf>
    <xf numFmtId="43" fontId="29" fillId="0" borderId="54" applyFont="0" applyFill="0" applyBorder="0" applyAlignment="0" applyProtection="0"/>
    <xf numFmtId="0" fontId="35" fillId="37" borderId="47">
      <alignment horizontal="center"/>
    </xf>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29" fillId="0" borderId="36" applyFont="0" applyFill="0" applyBorder="0" applyAlignment="0" applyProtection="0"/>
    <xf numFmtId="43" fontId="29" fillId="0" borderId="54" applyFont="0" applyFill="0" applyBorder="0" applyAlignment="0" applyProtection="0"/>
    <xf numFmtId="0" fontId="28" fillId="33" borderId="51" applyBorder="0" applyAlignment="0"/>
    <xf numFmtId="43" fontId="29" fillId="0" borderId="54" applyFont="0" applyFill="0" applyBorder="0" applyAlignment="0" applyProtection="0"/>
    <xf numFmtId="0" fontId="28" fillId="33" borderId="51" applyBorder="0" applyAlignment="0"/>
    <xf numFmtId="0" fontId="35" fillId="37" borderId="47">
      <alignment horizontal="center"/>
    </xf>
    <xf numFmtId="43" fontId="29" fillId="0" borderId="54" applyFont="0" applyFill="0" applyBorder="0" applyAlignment="0" applyProtection="0"/>
    <xf numFmtId="0" fontId="28" fillId="33" borderId="51" applyBorder="0" applyAlignment="0"/>
    <xf numFmtId="0" fontId="35" fillId="37" borderId="47">
      <alignment horizontal="center"/>
    </xf>
    <xf numFmtId="168" fontId="26" fillId="0" borderId="48">
      <alignment horizontal="center"/>
    </xf>
    <xf numFmtId="168" fontId="26" fillId="0" borderId="48">
      <alignment horizontal="center"/>
    </xf>
    <xf numFmtId="0" fontId="28" fillId="33" borderId="51" applyBorder="0" applyAlignment="0"/>
    <xf numFmtId="43" fontId="29" fillId="0" borderId="54" applyFont="0" applyFill="0" applyBorder="0" applyAlignment="0" applyProtection="0"/>
    <xf numFmtId="168" fontId="26" fillId="0" borderId="48">
      <alignment horizontal="center"/>
    </xf>
    <xf numFmtId="43" fontId="29" fillId="0" borderId="36" applyFont="0" applyFill="0" applyBorder="0" applyAlignment="0" applyProtection="0"/>
    <xf numFmtId="0" fontId="25" fillId="33" borderId="51" applyBorder="0" applyAlignment="0"/>
    <xf numFmtId="0" fontId="28" fillId="33" borderId="51" applyBorder="0" applyAlignment="0"/>
    <xf numFmtId="43" fontId="29" fillId="0" borderId="36" applyFont="0" applyFill="0" applyBorder="0" applyAlignment="0" applyProtection="0"/>
    <xf numFmtId="0" fontId="25" fillId="33" borderId="51" applyBorder="0" applyAlignment="0"/>
    <xf numFmtId="168" fontId="26" fillId="0" borderId="48">
      <alignment horizontal="center"/>
    </xf>
    <xf numFmtId="43" fontId="29" fillId="0" borderId="36" applyFont="0" applyFill="0" applyBorder="0" applyAlignment="0" applyProtection="0"/>
    <xf numFmtId="168" fontId="26" fillId="0" borderId="48">
      <alignment horizontal="center"/>
    </xf>
    <xf numFmtId="0" fontId="25"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36" applyFont="0" applyFill="0" applyBorder="0" applyAlignment="0" applyProtection="0"/>
    <xf numFmtId="168" fontId="26" fillId="0" borderId="48">
      <alignment horizontal="center"/>
    </xf>
    <xf numFmtId="43" fontId="29" fillId="0" borderId="54" applyFont="0" applyFill="0" applyBorder="0" applyAlignment="0" applyProtection="0"/>
    <xf numFmtId="43" fontId="29" fillId="0" borderId="36" applyFont="0" applyFill="0" applyBorder="0" applyAlignment="0" applyProtection="0"/>
    <xf numFmtId="0" fontId="35" fillId="37" borderId="47">
      <alignment horizontal="center"/>
    </xf>
    <xf numFmtId="0" fontId="28"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168" fontId="26" fillId="0" borderId="48">
      <alignment horizontal="center"/>
    </xf>
    <xf numFmtId="0" fontId="25" fillId="33" borderId="51" applyBorder="0" applyAlignment="0"/>
    <xf numFmtId="0" fontId="28" fillId="33" borderId="51" applyBorder="0" applyAlignment="0"/>
    <xf numFmtId="168" fontId="26" fillId="0" borderId="48">
      <alignment horizontal="center"/>
    </xf>
    <xf numFmtId="0" fontId="35" fillId="37" borderId="47">
      <alignment horizontal="center"/>
    </xf>
    <xf numFmtId="43" fontId="29" fillId="0" borderId="54" applyFont="0" applyFill="0" applyBorder="0" applyAlignment="0" applyProtection="0"/>
    <xf numFmtId="0" fontId="25" fillId="33" borderId="51" applyBorder="0" applyAlignment="0"/>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168" fontId="26" fillId="0" borderId="48">
      <alignment horizontal="center"/>
    </xf>
    <xf numFmtId="0" fontId="35" fillId="37" borderId="47">
      <alignment horizontal="center"/>
    </xf>
    <xf numFmtId="43" fontId="29" fillId="0" borderId="54" applyFont="0" applyFill="0" applyBorder="0" applyAlignment="0" applyProtection="0"/>
    <xf numFmtId="0" fontId="35" fillId="37" borderId="47">
      <alignment horizontal="center"/>
    </xf>
    <xf numFmtId="168" fontId="26" fillId="0" borderId="48">
      <alignment horizontal="center"/>
    </xf>
    <xf numFmtId="43" fontId="29" fillId="0" borderId="54" applyFont="0" applyFill="0" applyBorder="0" applyAlignment="0" applyProtection="0"/>
    <xf numFmtId="0" fontId="25" fillId="33" borderId="51" applyBorder="0" applyAlignment="0"/>
    <xf numFmtId="0" fontId="28" fillId="33" borderId="51" applyBorder="0" applyAlignment="0"/>
    <xf numFmtId="0" fontId="25" fillId="33" borderId="51" applyBorder="0" applyAlignment="0"/>
    <xf numFmtId="168" fontId="26" fillId="0" borderId="48">
      <alignment horizontal="center"/>
    </xf>
    <xf numFmtId="0" fontId="25" fillId="33" borderId="51" applyBorder="0" applyAlignment="0"/>
    <xf numFmtId="168" fontId="26" fillId="0" borderId="48">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36" applyFont="0" applyFill="0" applyBorder="0" applyAlignment="0" applyProtection="0"/>
    <xf numFmtId="0" fontId="28" fillId="33" borderId="51" applyBorder="0" applyAlignment="0"/>
    <xf numFmtId="43" fontId="29" fillId="0" borderId="54" applyFont="0" applyFill="0" applyBorder="0" applyAlignment="0" applyProtection="0"/>
    <xf numFmtId="43" fontId="29" fillId="0" borderId="36" applyFont="0" applyFill="0" applyBorder="0" applyAlignment="0" applyProtection="0"/>
    <xf numFmtId="0" fontId="25" fillId="33" borderId="51" applyBorder="0" applyAlignment="0"/>
    <xf numFmtId="43" fontId="29" fillId="0" borderId="54" applyFont="0" applyFill="0" applyBorder="0" applyAlignment="0" applyProtection="0"/>
    <xf numFmtId="0" fontId="25" fillId="33" borderId="51" applyBorder="0" applyAlignment="0"/>
    <xf numFmtId="168" fontId="26" fillId="0" borderId="48">
      <alignment horizontal="center"/>
    </xf>
    <xf numFmtId="0" fontId="25" fillId="33" borderId="51" applyBorder="0" applyAlignment="0"/>
    <xf numFmtId="43" fontId="29" fillId="0" borderId="54" applyFont="0" applyFill="0" applyBorder="0" applyAlignment="0" applyProtection="0"/>
    <xf numFmtId="0" fontId="35" fillId="37" borderId="47">
      <alignment horizontal="center"/>
    </xf>
    <xf numFmtId="0" fontId="35" fillId="37" borderId="47">
      <alignment horizontal="center"/>
    </xf>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0" fontId="25" fillId="33" borderId="51" applyBorder="0" applyAlignment="0"/>
    <xf numFmtId="0" fontId="25"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3" fillId="0" borderId="0" applyNumberFormat="0" applyAlignment="0"/>
    <xf numFmtId="43" fontId="29" fillId="0" borderId="54" applyFont="0" applyFill="0" applyBorder="0" applyAlignment="0" applyProtection="0"/>
    <xf numFmtId="10" fontId="29" fillId="0" borderId="0" applyFont="0" applyFill="0" applyBorder="0" applyAlignment="0" applyProtection="0"/>
    <xf numFmtId="0" fontId="11" fillId="5"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168" fontId="26" fillId="0" borderId="52">
      <alignment horizontal="center"/>
    </xf>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68" fontId="26" fillId="0" borderId="52">
      <alignment horizontal="center"/>
    </xf>
    <xf numFmtId="168" fontId="26" fillId="0" borderId="52">
      <alignment horizontal="center"/>
    </xf>
    <xf numFmtId="43" fontId="29" fillId="0" borderId="54" applyFont="0" applyFill="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0" fontId="25" fillId="33" borderId="51" applyBorder="0" applyAlignment="0"/>
    <xf numFmtId="0" fontId="28" fillId="33" borderId="51"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0" fontId="28" fillId="33" borderId="51" applyBorder="0" applyAlignment="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5" fillId="37" borderId="47">
      <alignment horizontal="center"/>
    </xf>
    <xf numFmtId="43" fontId="29" fillId="0" borderId="54" applyFont="0" applyFill="0" applyBorder="0" applyAlignment="0" applyProtection="0"/>
    <xf numFmtId="0" fontId="25" fillId="33" borderId="51" applyBorder="0" applyAlignment="0"/>
    <xf numFmtId="0" fontId="28" fillId="33" borderId="51"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5" fillId="37" borderId="47">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47">
      <alignment horizontal="center"/>
    </xf>
    <xf numFmtId="43" fontId="29" fillId="0" borderId="54" applyFont="0" applyFill="0" applyBorder="0" applyAlignment="0" applyProtection="0"/>
    <xf numFmtId="0" fontId="35" fillId="37" borderId="47">
      <alignment horizontal="center"/>
    </xf>
    <xf numFmtId="168" fontId="26" fillId="0" borderId="52">
      <alignment horizontal="center"/>
    </xf>
    <xf numFmtId="168" fontId="26" fillId="0" borderId="52">
      <alignment horizontal="center"/>
    </xf>
    <xf numFmtId="0" fontId="35" fillId="37" borderId="47">
      <alignment horizontal="center"/>
    </xf>
    <xf numFmtId="43" fontId="29" fillId="0" borderId="54" applyFont="0" applyFill="0" applyBorder="0" applyAlignment="0" applyProtection="0"/>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168" fontId="26" fillId="0" borderId="52">
      <alignment horizontal="center"/>
    </xf>
    <xf numFmtId="168" fontId="26" fillId="0" borderId="52">
      <alignment horizontal="center"/>
    </xf>
    <xf numFmtId="0" fontId="35" fillId="37" borderId="47">
      <alignment horizontal="center"/>
    </xf>
    <xf numFmtId="43" fontId="29" fillId="0" borderId="54" applyFont="0" applyFill="0" applyBorder="0" applyAlignment="0" applyProtection="0"/>
    <xf numFmtId="0" fontId="35" fillId="37" borderId="47">
      <alignment horizontal="center"/>
    </xf>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168" fontId="26" fillId="0" borderId="52">
      <alignment horizontal="center"/>
    </xf>
    <xf numFmtId="43" fontId="29" fillId="0" borderId="54" applyFont="0" applyFill="0" applyBorder="0" applyAlignment="0" applyProtection="0"/>
    <xf numFmtId="0" fontId="35" fillId="37" borderId="47">
      <alignment horizontal="center"/>
    </xf>
    <xf numFmtId="0" fontId="35" fillId="37" borderId="47">
      <alignment horizontal="center"/>
    </xf>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0" fontId="35" fillId="37" borderId="47">
      <alignment horizontal="center"/>
    </xf>
    <xf numFmtId="43" fontId="29" fillId="0" borderId="36" applyFont="0" applyFill="0" applyBorder="0" applyAlignment="0" applyProtection="0"/>
    <xf numFmtId="43" fontId="29" fillId="0" borderId="36" applyFont="0" applyFill="0" applyBorder="0" applyAlignment="0" applyProtection="0"/>
    <xf numFmtId="43" fontId="29" fillId="0" borderId="36" applyFont="0" applyFill="0" applyBorder="0" applyAlignment="0" applyProtection="0"/>
    <xf numFmtId="168" fontId="26" fillId="0" borderId="52">
      <alignment horizontal="center"/>
    </xf>
    <xf numFmtId="0" fontId="25" fillId="33" borderId="51" applyBorder="0" applyAlignment="0"/>
    <xf numFmtId="0" fontId="28" fillId="33" borderId="51" applyBorder="0" applyAlignment="0"/>
    <xf numFmtId="168" fontId="26" fillId="0" borderId="52">
      <alignment horizontal="center"/>
    </xf>
    <xf numFmtId="168" fontId="26" fillId="0" borderId="52">
      <alignment horizontal="center"/>
    </xf>
    <xf numFmtId="0" fontId="35" fillId="37" borderId="47">
      <alignment horizontal="center"/>
    </xf>
    <xf numFmtId="0" fontId="25" fillId="33" borderId="51" applyBorder="0" applyAlignment="0"/>
    <xf numFmtId="0" fontId="28" fillId="33" borderId="51" applyBorder="0" applyAlignment="0"/>
    <xf numFmtId="0" fontId="25" fillId="33" borderId="51" applyBorder="0" applyAlignment="0"/>
    <xf numFmtId="168" fontId="26" fillId="0" borderId="52">
      <alignment horizontal="center"/>
    </xf>
    <xf numFmtId="0" fontId="35" fillId="37" borderId="47">
      <alignment horizontal="center"/>
    </xf>
    <xf numFmtId="0" fontId="35" fillId="37" borderId="47">
      <alignment horizontal="center"/>
    </xf>
    <xf numFmtId="0" fontId="35" fillId="37" borderId="47">
      <alignment horizontal="center"/>
    </xf>
    <xf numFmtId="168" fontId="26" fillId="0" borderId="52">
      <alignment horizontal="center"/>
    </xf>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36" applyFont="0" applyFill="0" applyBorder="0" applyAlignment="0" applyProtection="0"/>
    <xf numFmtId="43" fontId="29" fillId="0" borderId="36" applyFont="0" applyFill="0" applyBorder="0" applyAlignment="0" applyProtection="0"/>
    <xf numFmtId="0" fontId="25" fillId="33" borderId="44" applyBorder="0" applyAlignment="0"/>
    <xf numFmtId="0" fontId="28" fillId="33" borderId="44" applyBorder="0" applyAlignment="0"/>
    <xf numFmtId="43" fontId="29" fillId="0" borderId="36" applyFont="0" applyFill="0" applyBorder="0" applyAlignment="0" applyProtection="0"/>
    <xf numFmtId="0" fontId="25" fillId="33" borderId="44" applyBorder="0" applyAlignment="0"/>
    <xf numFmtId="43" fontId="29" fillId="0" borderId="36" applyFont="0" applyFill="0" applyBorder="0" applyAlignment="0" applyProtection="0"/>
    <xf numFmtId="43" fontId="29" fillId="0" borderId="54" applyFont="0" applyFill="0" applyBorder="0" applyAlignment="0" applyProtection="0"/>
    <xf numFmtId="0" fontId="25" fillId="33" borderId="44" applyBorder="0" applyAlignment="0"/>
    <xf numFmtId="0" fontId="28" fillId="33" borderId="44" applyBorder="0" applyAlignment="0"/>
    <xf numFmtId="0" fontId="25" fillId="33" borderId="44" applyBorder="0" applyAlignment="0"/>
    <xf numFmtId="0" fontId="28" fillId="33" borderId="44" applyBorder="0" applyAlignment="0"/>
    <xf numFmtId="0" fontId="25" fillId="33" borderId="44" applyBorder="0" applyAlignment="0"/>
    <xf numFmtId="0" fontId="35" fillId="37" borderId="47">
      <alignment horizontal="center"/>
    </xf>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168" fontId="26" fillId="0" borderId="52">
      <alignment horizontal="center"/>
    </xf>
    <xf numFmtId="0" fontId="35" fillId="37" borderId="47">
      <alignment horizontal="center"/>
    </xf>
    <xf numFmtId="43" fontId="29" fillId="0" borderId="54" applyFont="0" applyFill="0" applyBorder="0" applyAlignment="0" applyProtection="0"/>
    <xf numFmtId="0" fontId="35" fillId="37" borderId="47">
      <alignment horizontal="center"/>
    </xf>
    <xf numFmtId="168" fontId="26" fillId="0" borderId="52">
      <alignment horizontal="center"/>
    </xf>
    <xf numFmtId="168" fontId="26" fillId="0" borderId="52">
      <alignment horizontal="center"/>
    </xf>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168" fontId="26" fillId="0" borderId="52">
      <alignment horizontal="center"/>
    </xf>
    <xf numFmtId="168" fontId="26" fillId="0" borderId="52">
      <alignment horizontal="center"/>
    </xf>
    <xf numFmtId="43" fontId="29" fillId="0" borderId="54" applyFont="0" applyFill="0" applyBorder="0" applyAlignment="0" applyProtection="0"/>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29" fillId="0" borderId="36"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5" fillId="33" borderId="51" applyBorder="0" applyAlignment="0"/>
    <xf numFmtId="168" fontId="26" fillId="0" borderId="55">
      <alignment horizontal="center"/>
    </xf>
    <xf numFmtId="0" fontId="2" fillId="0" borderId="0"/>
    <xf numFmtId="0" fontId="2" fillId="0" borderId="0"/>
    <xf numFmtId="9" fontId="2" fillId="0" borderId="0" applyFont="0" applyFill="0" applyBorder="0" applyAlignment="0" applyProtection="0"/>
    <xf numFmtId="0" fontId="44" fillId="41" borderId="45" applyNumberFormat="0">
      <alignment horizontal="centerContinuous" vertical="center" wrapText="1"/>
    </xf>
    <xf numFmtId="43" fontId="21" fillId="0" borderId="0" applyFont="0" applyFill="0" applyBorder="0" applyAlignment="0" applyProtection="0"/>
    <xf numFmtId="44" fontId="2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30" fillId="0" borderId="42"/>
    <xf numFmtId="43" fontId="1" fillId="0" borderId="0" applyFont="0" applyFill="0" applyBorder="0" applyAlignment="0" applyProtection="0"/>
    <xf numFmtId="168" fontId="26" fillId="0" borderId="55">
      <alignment horizontal="center"/>
    </xf>
    <xf numFmtId="168" fontId="26" fillId="0" borderId="55">
      <alignment horizontal="center"/>
    </xf>
    <xf numFmtId="44" fontId="23" fillId="0" borderId="0" applyFont="0" applyFill="0" applyBorder="0" applyAlignment="0" applyProtection="0"/>
    <xf numFmtId="168" fontId="26" fillId="0" borderId="55">
      <alignment horizontal="center"/>
    </xf>
    <xf numFmtId="43" fontId="29" fillId="0" borderId="54" applyFont="0" applyFill="0" applyBorder="0" applyAlignment="0" applyProtection="0"/>
    <xf numFmtId="43" fontId="39" fillId="0" borderId="0"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42" fillId="0" borderId="0" applyFont="0" applyFill="0" applyBorder="0" applyAlignment="0" applyProtection="0"/>
    <xf numFmtId="43" fontId="29" fillId="0" borderId="0"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1" fillId="0" borderId="0" applyFont="0" applyFill="0" applyBorder="0" applyAlignment="0" applyProtection="0"/>
    <xf numFmtId="43" fontId="37" fillId="0" borderId="0" applyFont="0" applyFill="0" applyBorder="0" applyAlignment="0" applyProtection="0"/>
    <xf numFmtId="0" fontId="1" fillId="0" borderId="0"/>
    <xf numFmtId="43" fontId="1" fillId="0" borderId="0" applyFont="0" applyFill="0" applyBorder="0" applyAlignment="0" applyProtection="0"/>
    <xf numFmtId="43" fontId="37" fillId="0" borderId="0" applyFont="0" applyFill="0" applyBorder="0" applyAlignment="0" applyProtection="0"/>
    <xf numFmtId="0" fontId="1" fillId="0" borderId="0"/>
    <xf numFmtId="0" fontId="1" fillId="0" borderId="0"/>
    <xf numFmtId="43" fontId="29" fillId="0" borderId="54" applyFont="0" applyFill="0" applyBorder="0" applyAlignment="0" applyProtection="0"/>
    <xf numFmtId="168" fontId="26" fillId="0" borderId="55">
      <alignment horizontal="center"/>
    </xf>
    <xf numFmtId="44" fontId="29" fillId="0" borderId="0" applyFont="0" applyFill="0" applyBorder="0" applyAlignment="0" applyProtection="0"/>
    <xf numFmtId="0" fontId="1" fillId="0" borderId="0"/>
    <xf numFmtId="43" fontId="1" fillId="0" borderId="0" applyFont="0" applyFill="0" applyBorder="0" applyAlignment="0" applyProtection="0"/>
    <xf numFmtId="43" fontId="29" fillId="0" borderId="54" applyFont="0" applyFill="0" applyBorder="0" applyAlignment="0" applyProtection="0"/>
    <xf numFmtId="0" fontId="1" fillId="0" borderId="0"/>
    <xf numFmtId="0" fontId="25" fillId="33" borderId="51" applyBorder="0" applyAlignment="0"/>
    <xf numFmtId="0" fontId="30" fillId="0" borderId="42"/>
    <xf numFmtId="43" fontId="1" fillId="0" borderId="0"/>
    <xf numFmtId="43" fontId="29" fillId="0" borderId="0" applyFont="0" applyFill="0" applyBorder="0" applyAlignment="0" applyProtection="0"/>
    <xf numFmtId="43" fontId="29" fillId="0" borderId="54"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25" fillId="33" borderId="51" applyBorder="0" applyAlignment="0"/>
    <xf numFmtId="43" fontId="1" fillId="0" borderId="0"/>
    <xf numFmtId="43" fontId="1" fillId="0" borderId="0"/>
    <xf numFmtId="44" fontId="29"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0" fontId="1" fillId="0" borderId="0"/>
    <xf numFmtId="43" fontId="37" fillId="0" borderId="0" applyFont="0" applyFill="0" applyBorder="0" applyAlignment="0" applyProtection="0"/>
    <xf numFmtId="0" fontId="1" fillId="0" borderId="0"/>
    <xf numFmtId="43" fontId="1" fillId="0" borderId="0" applyFont="0" applyFill="0" applyBorder="0" applyAlignment="0" applyProtection="0"/>
    <xf numFmtId="168" fontId="26" fillId="0" borderId="55">
      <alignment horizontal="center"/>
    </xf>
    <xf numFmtId="43" fontId="29" fillId="0" borderId="54" applyFont="0" applyFill="0" applyBorder="0" applyAlignment="0" applyProtection="0"/>
    <xf numFmtId="0" fontId="35" fillId="37" borderId="53">
      <alignment horizontal="center"/>
    </xf>
    <xf numFmtId="0" fontId="25" fillId="33" borderId="51" applyBorder="0" applyAlignment="0"/>
    <xf numFmtId="168" fontId="26" fillId="0" borderId="55">
      <alignment horizontal="center"/>
    </xf>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8" fontId="26" fillId="0" borderId="55">
      <alignment horizontal="center"/>
    </xf>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8" fontId="26" fillId="0" borderId="55">
      <alignment horizontal="center"/>
    </xf>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168" fontId="26" fillId="0" borderId="55">
      <alignment horizontal="center"/>
    </xf>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7" borderId="53">
      <alignment horizontal="center"/>
    </xf>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35" fillId="37" borderId="53">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0" fontId="35" fillId="37" borderId="53">
      <alignment horizontal="center"/>
    </xf>
    <xf numFmtId="0" fontId="35" fillId="37" borderId="53">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7" borderId="53">
      <alignment horizontal="center"/>
    </xf>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0" fontId="35" fillId="37" borderId="53">
      <alignment horizontal="center"/>
    </xf>
    <xf numFmtId="0" fontId="35" fillId="37" borderId="53">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8" fontId="26" fillId="0" borderId="55">
      <alignment horizontal="center"/>
    </xf>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7" borderId="53">
      <alignment horizontal="center"/>
    </xf>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35" fillId="37" borderId="53">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0" fontId="35" fillId="37" borderId="53">
      <alignment horizontal="center"/>
    </xf>
    <xf numFmtId="0" fontId="35" fillId="37" borderId="53">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168" fontId="26" fillId="0" borderId="55">
      <alignment horizontal="center"/>
    </xf>
    <xf numFmtId="0" fontId="35" fillId="37" borderId="53">
      <alignment horizontal="center"/>
    </xf>
    <xf numFmtId="168" fontId="26" fillId="0" borderId="55">
      <alignment horizontal="center"/>
    </xf>
    <xf numFmtId="0" fontId="35" fillId="37" borderId="53">
      <alignment horizontal="center"/>
    </xf>
    <xf numFmtId="0" fontId="35" fillId="37" borderId="53">
      <alignment horizontal="center"/>
    </xf>
    <xf numFmtId="0" fontId="35" fillId="37" borderId="53">
      <alignment horizontal="center"/>
    </xf>
    <xf numFmtId="168" fontId="26" fillId="0" borderId="55">
      <alignment horizontal="center"/>
    </xf>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0" fontId="28" fillId="33" borderId="51" applyBorder="0" applyAlignment="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0" fontId="28" fillId="33" borderId="51" applyBorder="0" applyAlignment="0"/>
    <xf numFmtId="0" fontId="25" fillId="33" borderId="51" applyBorder="0" applyAlignment="0"/>
    <xf numFmtId="0" fontId="28" fillId="33" borderId="51" applyBorder="0" applyAlignment="0"/>
    <xf numFmtId="0" fontId="25" fillId="33" borderId="51" applyBorder="0" applyAlignment="0"/>
    <xf numFmtId="0" fontId="35" fillId="37" borderId="53">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168" fontId="26" fillId="0" borderId="55">
      <alignment horizontal="center"/>
    </xf>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9" fontId="1" fillId="0" borderId="0" applyFont="0" applyFill="0" applyBorder="0" applyAlignment="0" applyProtection="0"/>
  </cellStyleXfs>
  <cellXfs count="199">
    <xf numFmtId="0" fontId="0" fillId="0" borderId="0" xfId="0"/>
    <xf numFmtId="0" fontId="51" fillId="42" borderId="0" xfId="0" applyFont="1" applyFill="1"/>
    <xf numFmtId="0" fontId="54" fillId="42" borderId="0" xfId="71" applyFont="1" applyFill="1" applyBorder="1"/>
    <xf numFmtId="0" fontId="55" fillId="0" borderId="0" xfId="0" applyFont="1"/>
    <xf numFmtId="0" fontId="56" fillId="0" borderId="0" xfId="0" applyFont="1"/>
    <xf numFmtId="0" fontId="57" fillId="0" borderId="0" xfId="0" applyFont="1"/>
    <xf numFmtId="0" fontId="58" fillId="0" borderId="64" xfId="0" applyFont="1" applyBorder="1"/>
    <xf numFmtId="0" fontId="55" fillId="0" borderId="64" xfId="0" applyFont="1" applyBorder="1"/>
    <xf numFmtId="0" fontId="56" fillId="0" borderId="64" xfId="0" applyFont="1" applyBorder="1"/>
    <xf numFmtId="0" fontId="57" fillId="0" borderId="64" xfId="0" applyFont="1" applyBorder="1"/>
    <xf numFmtId="0" fontId="59" fillId="0" borderId="0" xfId="0" applyFont="1"/>
    <xf numFmtId="0" fontId="62" fillId="0" borderId="0" xfId="0" applyFont="1" applyAlignment="1">
      <alignment horizontal="center" vertical="center"/>
    </xf>
    <xf numFmtId="0" fontId="62" fillId="0" borderId="56" xfId="0" applyFont="1" applyBorder="1" applyAlignment="1">
      <alignment horizontal="center" vertical="center"/>
    </xf>
    <xf numFmtId="0" fontId="65" fillId="39" borderId="0" xfId="0" applyFont="1" applyFill="1" applyAlignment="1">
      <alignment horizontal="center" vertical="center" wrapText="1"/>
    </xf>
    <xf numFmtId="0" fontId="67" fillId="0" borderId="46" xfId="0" applyFont="1" applyBorder="1" applyAlignment="1">
      <alignment vertical="center"/>
    </xf>
    <xf numFmtId="0" fontId="68" fillId="0" borderId="0" xfId="0" applyFont="1"/>
    <xf numFmtId="172" fontId="68" fillId="0" borderId="0" xfId="0" applyNumberFormat="1" applyFont="1" applyAlignment="1">
      <alignment horizontal="center"/>
    </xf>
    <xf numFmtId="0" fontId="69" fillId="0" borderId="0" xfId="0" applyFont="1"/>
    <xf numFmtId="3" fontId="69" fillId="0" borderId="0" xfId="0" applyNumberFormat="1" applyFont="1" applyAlignment="1">
      <alignment horizontal="center" wrapText="1"/>
    </xf>
    <xf numFmtId="172" fontId="70" fillId="0" borderId="0" xfId="0" applyNumberFormat="1" applyFont="1" applyAlignment="1">
      <alignment horizontal="center"/>
    </xf>
    <xf numFmtId="0" fontId="58" fillId="0" borderId="0" xfId="0" applyFont="1"/>
    <xf numFmtId="0" fontId="71" fillId="0" borderId="64" xfId="0" applyFont="1" applyBorder="1"/>
    <xf numFmtId="0" fontId="71" fillId="0" borderId="0" xfId="0" applyFont="1"/>
    <xf numFmtId="0" fontId="72" fillId="0" borderId="0" xfId="0" applyFont="1"/>
    <xf numFmtId="15" fontId="61" fillId="0" borderId="0" xfId="167" applyNumberFormat="1" applyFont="1" applyAlignment="1">
      <alignment horizontal="center" vertical="center"/>
    </xf>
    <xf numFmtId="0" fontId="53" fillId="0" borderId="46" xfId="0" applyFont="1" applyBorder="1" applyAlignment="1">
      <alignment vertical="center"/>
    </xf>
    <xf numFmtId="0" fontId="53" fillId="0" borderId="46" xfId="0" applyFont="1" applyBorder="1" applyAlignment="1">
      <alignment horizontal="left" vertical="center"/>
    </xf>
    <xf numFmtId="0" fontId="65" fillId="0" borderId="46" xfId="0" applyFont="1" applyBorder="1" applyAlignment="1">
      <alignment horizontal="center" vertical="center" wrapText="1"/>
    </xf>
    <xf numFmtId="0" fontId="55" fillId="0" borderId="0" xfId="0" applyFont="1" applyAlignment="1">
      <alignment vertical="center"/>
    </xf>
    <xf numFmtId="0" fontId="73" fillId="0" borderId="0" xfId="0" applyFont="1" applyAlignment="1">
      <alignment horizontal="left" vertical="center"/>
    </xf>
    <xf numFmtId="185" fontId="68" fillId="0" borderId="0" xfId="0" applyNumberFormat="1" applyFont="1" applyAlignment="1">
      <alignment horizontal="center"/>
    </xf>
    <xf numFmtId="0" fontId="74" fillId="0" borderId="0" xfId="0" applyFont="1"/>
    <xf numFmtId="173" fontId="75" fillId="0" borderId="0" xfId="0" applyNumberFormat="1" applyFont="1" applyAlignment="1">
      <alignment horizontal="right" vertical="center"/>
    </xf>
    <xf numFmtId="173" fontId="76" fillId="0" borderId="0" xfId="0" applyNumberFormat="1" applyFont="1" applyAlignment="1">
      <alignment horizontal="right" vertical="center"/>
    </xf>
    <xf numFmtId="0" fontId="77" fillId="0" borderId="0" xfId="0" applyFont="1" applyAlignment="1">
      <alignment vertical="center" wrapText="1"/>
    </xf>
    <xf numFmtId="0" fontId="78" fillId="0" borderId="0" xfId="0" applyFont="1"/>
    <xf numFmtId="180" fontId="79" fillId="0" borderId="0" xfId="0" applyNumberFormat="1" applyFont="1" applyAlignment="1">
      <alignment horizontal="center"/>
    </xf>
    <xf numFmtId="179" fontId="80" fillId="0" borderId="0" xfId="0" applyNumberFormat="1" applyFont="1" applyAlignment="1">
      <alignment horizontal="center"/>
    </xf>
    <xf numFmtId="0" fontId="55" fillId="0" borderId="0" xfId="0" applyFont="1" applyAlignment="1">
      <alignment vertical="center" wrapText="1"/>
    </xf>
    <xf numFmtId="179" fontId="81" fillId="0" borderId="0" xfId="0" applyNumberFormat="1" applyFont="1" applyAlignment="1">
      <alignment horizontal="center"/>
    </xf>
    <xf numFmtId="0" fontId="78" fillId="0" borderId="0" xfId="0" applyFont="1" applyAlignment="1">
      <alignment horizontal="left"/>
    </xf>
    <xf numFmtId="180" fontId="72" fillId="0" borderId="0" xfId="0" applyNumberFormat="1" applyFont="1" applyAlignment="1">
      <alignment horizontal="center"/>
    </xf>
    <xf numFmtId="0" fontId="59" fillId="0" borderId="0" xfId="0" applyFont="1" applyAlignment="1">
      <alignment vertical="center" wrapText="1"/>
    </xf>
    <xf numFmtId="0" fontId="73" fillId="0" borderId="0" xfId="0" applyFont="1"/>
    <xf numFmtId="178" fontId="59" fillId="0" borderId="0" xfId="0" applyNumberFormat="1" applyFont="1" applyAlignment="1">
      <alignment horizontal="center" vertical="center"/>
    </xf>
    <xf numFmtId="0" fontId="82" fillId="0" borderId="0" xfId="0" applyFont="1"/>
    <xf numFmtId="181" fontId="72" fillId="0" borderId="0" xfId="0" applyNumberFormat="1" applyFont="1" applyAlignment="1">
      <alignment horizontal="center" vertical="center"/>
    </xf>
    <xf numFmtId="182" fontId="72" fillId="0" borderId="0" xfId="0" applyNumberFormat="1" applyFont="1" applyAlignment="1">
      <alignment horizontal="center" vertical="center"/>
    </xf>
    <xf numFmtId="181" fontId="59" fillId="0" borderId="0" xfId="0" applyNumberFormat="1" applyFont="1" applyAlignment="1">
      <alignment horizontal="center" vertical="center"/>
    </xf>
    <xf numFmtId="0" fontId="72" fillId="0" borderId="63" xfId="0" applyFont="1" applyBorder="1"/>
    <xf numFmtId="0" fontId="82" fillId="0" borderId="63" xfId="0" applyFont="1" applyBorder="1" applyAlignment="1">
      <alignment horizontal="left"/>
    </xf>
    <xf numFmtId="176" fontId="77" fillId="0" borderId="63" xfId="0" applyNumberFormat="1" applyFont="1" applyBorder="1" applyAlignment="1">
      <alignment horizontal="center"/>
    </xf>
    <xf numFmtId="182" fontId="80" fillId="0" borderId="63" xfId="0" applyNumberFormat="1" applyFont="1" applyBorder="1" applyAlignment="1">
      <alignment horizontal="center" vertical="center"/>
    </xf>
    <xf numFmtId="181" fontId="80" fillId="0" borderId="63" xfId="0" applyNumberFormat="1" applyFont="1" applyBorder="1" applyAlignment="1">
      <alignment horizontal="center" vertical="center"/>
    </xf>
    <xf numFmtId="0" fontId="74" fillId="0" borderId="0" xfId="0" applyFont="1" applyAlignment="1">
      <alignment horizontal="left"/>
    </xf>
    <xf numFmtId="171" fontId="70" fillId="0" borderId="0" xfId="0" applyNumberFormat="1" applyFont="1" applyAlignment="1">
      <alignment horizontal="center" vertical="center"/>
    </xf>
    <xf numFmtId="181" fontId="68" fillId="0" borderId="0" xfId="0" applyNumberFormat="1" applyFont="1" applyAlignment="1">
      <alignment horizontal="center"/>
    </xf>
    <xf numFmtId="176" fontId="55" fillId="0" borderId="0" xfId="0" applyNumberFormat="1" applyFont="1" applyAlignment="1">
      <alignment horizontal="center"/>
    </xf>
    <xf numFmtId="0" fontId="55" fillId="0" borderId="63" xfId="0" applyFont="1" applyBorder="1"/>
    <xf numFmtId="0" fontId="74" fillId="0" borderId="63" xfId="0" applyFont="1" applyBorder="1" applyAlignment="1">
      <alignment horizontal="left"/>
    </xf>
    <xf numFmtId="0" fontId="77" fillId="0" borderId="0" xfId="0" applyFont="1"/>
    <xf numFmtId="0" fontId="77" fillId="0" borderId="63" xfId="0" applyFont="1" applyBorder="1"/>
    <xf numFmtId="0" fontId="78" fillId="0" borderId="63" xfId="0" applyFont="1" applyBorder="1" applyAlignment="1">
      <alignment horizontal="left"/>
    </xf>
    <xf numFmtId="174" fontId="61" fillId="0" borderId="63" xfId="0" applyNumberFormat="1" applyFont="1" applyBorder="1" applyAlignment="1">
      <alignment horizontal="center" vertical="center"/>
    </xf>
    <xf numFmtId="174" fontId="61" fillId="0" borderId="0" xfId="0" applyNumberFormat="1" applyFont="1" applyAlignment="1">
      <alignment horizontal="center" vertical="center"/>
    </xf>
    <xf numFmtId="171" fontId="55" fillId="0" borderId="0" xfId="0" applyNumberFormat="1" applyFont="1" applyAlignment="1">
      <alignment horizontal="center"/>
    </xf>
    <xf numFmtId="171" fontId="77" fillId="0" borderId="63" xfId="0" applyNumberFormat="1" applyFont="1" applyBorder="1" applyAlignment="1">
      <alignment horizontal="center"/>
    </xf>
    <xf numFmtId="181" fontId="68" fillId="0" borderId="0" xfId="0" applyNumberFormat="1" applyFont="1" applyAlignment="1">
      <alignment horizontal="center" vertical="center"/>
    </xf>
    <xf numFmtId="0" fontId="55" fillId="0" borderId="0" xfId="0" applyFont="1" applyAlignment="1">
      <alignment horizontal="center"/>
    </xf>
    <xf numFmtId="172" fontId="83" fillId="0" borderId="0" xfId="0" applyNumberFormat="1" applyFont="1" applyAlignment="1">
      <alignment horizontal="center" vertical="center"/>
    </xf>
    <xf numFmtId="172" fontId="70" fillId="0" borderId="0" xfId="0" applyNumberFormat="1" applyFont="1" applyAlignment="1">
      <alignment horizontal="center" vertical="center"/>
    </xf>
    <xf numFmtId="181" fontId="81" fillId="0" borderId="0" xfId="0" applyNumberFormat="1" applyFont="1" applyAlignment="1">
      <alignment horizontal="center"/>
    </xf>
    <xf numFmtId="181" fontId="84" fillId="0" borderId="63" xfId="0" applyNumberFormat="1" applyFont="1" applyBorder="1" applyAlignment="1">
      <alignment horizontal="center"/>
    </xf>
    <xf numFmtId="180" fontId="81" fillId="0" borderId="0" xfId="0" applyNumberFormat="1" applyFont="1" applyAlignment="1">
      <alignment horizontal="center"/>
    </xf>
    <xf numFmtId="182" fontId="61" fillId="0" borderId="63" xfId="0" applyNumberFormat="1" applyFont="1" applyBorder="1" applyAlignment="1">
      <alignment horizontal="center" vertical="center"/>
    </xf>
    <xf numFmtId="182" fontId="61" fillId="0" borderId="0" xfId="0" applyNumberFormat="1" applyFont="1" applyAlignment="1">
      <alignment horizontal="center" vertical="center"/>
    </xf>
    <xf numFmtId="181" fontId="70" fillId="0" borderId="0" xfId="0" applyNumberFormat="1" applyFont="1" applyAlignment="1">
      <alignment horizontal="center" vertical="center"/>
    </xf>
    <xf numFmtId="180" fontId="59" fillId="0" borderId="0" xfId="0" applyNumberFormat="1" applyFont="1" applyAlignment="1">
      <alignment horizontal="center"/>
    </xf>
    <xf numFmtId="182" fontId="84" fillId="0" borderId="63" xfId="0" applyNumberFormat="1" applyFont="1" applyBorder="1" applyAlignment="1">
      <alignment horizontal="center"/>
    </xf>
    <xf numFmtId="0" fontId="85" fillId="0" borderId="0" xfId="0" applyFont="1"/>
    <xf numFmtId="0" fontId="65" fillId="0" borderId="46" xfId="0" applyFont="1" applyBorder="1" applyAlignment="1">
      <alignment horizontal="center" vertical="center"/>
    </xf>
    <xf numFmtId="0" fontId="72" fillId="0" borderId="0" xfId="0" applyFont="1" applyAlignment="1">
      <alignment vertical="center" wrapText="1"/>
    </xf>
    <xf numFmtId="0" fontId="78" fillId="0" borderId="0" xfId="0" applyFont="1" applyAlignment="1">
      <alignment horizontal="left" vertical="center" wrapText="1"/>
    </xf>
    <xf numFmtId="0" fontId="55" fillId="0" borderId="0" xfId="0" quotePrefix="1" applyFont="1" applyAlignment="1">
      <alignment vertical="center" wrapText="1"/>
    </xf>
    <xf numFmtId="0" fontId="74" fillId="0" borderId="0" xfId="0" applyFont="1" applyAlignment="1">
      <alignment horizontal="left" vertical="center" wrapText="1"/>
    </xf>
    <xf numFmtId="181" fontId="81" fillId="0" borderId="0" xfId="0" applyNumberFormat="1" applyFont="1" applyAlignment="1">
      <alignment horizontal="center" vertical="center"/>
    </xf>
    <xf numFmtId="0" fontId="86" fillId="0" borderId="0" xfId="0" quotePrefix="1" applyFont="1" applyAlignment="1">
      <alignment vertical="center"/>
    </xf>
    <xf numFmtId="1" fontId="76" fillId="0" borderId="0" xfId="0" applyNumberFormat="1" applyFont="1" applyAlignment="1">
      <alignment horizontal="center"/>
    </xf>
    <xf numFmtId="179" fontId="87" fillId="0" borderId="0" xfId="0" applyNumberFormat="1" applyFont="1" applyAlignment="1">
      <alignment horizontal="center" vertical="center"/>
    </xf>
    <xf numFmtId="0" fontId="64" fillId="0" borderId="0" xfId="0" applyFont="1"/>
    <xf numFmtId="0" fontId="62" fillId="0" borderId="0" xfId="0" applyFont="1"/>
    <xf numFmtId="0" fontId="59" fillId="0" borderId="0" xfId="0" applyFont="1" applyAlignment="1">
      <alignment horizontal="center" vertical="center"/>
    </xf>
    <xf numFmtId="0" fontId="88" fillId="0" borderId="0" xfId="0" applyFont="1" applyAlignment="1">
      <alignment vertical="center"/>
    </xf>
    <xf numFmtId="0" fontId="89" fillId="0" borderId="0" xfId="0" applyFont="1" applyAlignment="1">
      <alignment vertical="center"/>
    </xf>
    <xf numFmtId="15" fontId="61" fillId="0" borderId="0" xfId="167" applyNumberFormat="1" applyFont="1" applyAlignment="1">
      <alignment horizontal="left" vertical="center"/>
    </xf>
    <xf numFmtId="0" fontId="67" fillId="0" borderId="46" xfId="0" applyFont="1" applyBorder="1" applyAlignment="1">
      <alignment horizontal="left" vertical="center"/>
    </xf>
    <xf numFmtId="185" fontId="81" fillId="0" borderId="0" xfId="0" applyNumberFormat="1" applyFont="1" applyAlignment="1">
      <alignment horizontal="center"/>
    </xf>
    <xf numFmtId="173" fontId="69" fillId="0" borderId="0" xfId="0" applyNumberFormat="1" applyFont="1" applyAlignment="1">
      <alignment horizontal="right" vertical="center"/>
    </xf>
    <xf numFmtId="172" fontId="57" fillId="0" borderId="0" xfId="0" applyNumberFormat="1" applyFont="1" applyAlignment="1">
      <alignment horizontal="right" vertical="center"/>
    </xf>
    <xf numFmtId="171" fontId="57" fillId="0" borderId="0" xfId="0" applyNumberFormat="1" applyFont="1"/>
    <xf numFmtId="179" fontId="79" fillId="0" borderId="0" xfId="0" applyNumberFormat="1" applyFont="1" applyAlignment="1">
      <alignment horizontal="center"/>
    </xf>
    <xf numFmtId="179" fontId="68" fillId="0" borderId="0" xfId="0" applyNumberFormat="1" applyFont="1" applyAlignment="1">
      <alignment horizontal="center"/>
    </xf>
    <xf numFmtId="0" fontId="70" fillId="0" borderId="0" xfId="0" applyFont="1" applyAlignment="1">
      <alignment vertical="center"/>
    </xf>
    <xf numFmtId="0" fontId="61" fillId="0" borderId="0" xfId="0" applyFont="1" applyAlignment="1">
      <alignment vertical="center" wrapText="1"/>
    </xf>
    <xf numFmtId="180" fontId="61" fillId="0" borderId="0" xfId="0" applyNumberFormat="1" applyFont="1" applyAlignment="1">
      <alignment horizontal="center"/>
    </xf>
    <xf numFmtId="0" fontId="70" fillId="0" borderId="0" xfId="0" applyFont="1"/>
    <xf numFmtId="172" fontId="70" fillId="0" borderId="0" xfId="0" applyNumberFormat="1" applyFont="1" applyAlignment="1">
      <alignment horizontal="right" vertical="center"/>
    </xf>
    <xf numFmtId="171" fontId="70" fillId="0" borderId="0" xfId="0" applyNumberFormat="1" applyFont="1"/>
    <xf numFmtId="0" fontId="82" fillId="0" borderId="0" xfId="0" applyFont="1" applyAlignment="1">
      <alignment horizontal="left" vertical="center"/>
    </xf>
    <xf numFmtId="0" fontId="78" fillId="0" borderId="0" xfId="0" applyFont="1" applyAlignment="1">
      <alignment horizontal="left" vertical="center"/>
    </xf>
    <xf numFmtId="0" fontId="55" fillId="0" borderId="0" xfId="0" applyFont="1" applyAlignment="1">
      <alignment horizontal="center" vertical="center"/>
    </xf>
    <xf numFmtId="0" fontId="74" fillId="0" borderId="0" xfId="0" applyFont="1" applyAlignment="1">
      <alignment horizontal="left" vertical="center"/>
    </xf>
    <xf numFmtId="183" fontId="68" fillId="0" borderId="0" xfId="5" applyNumberFormat="1" applyFont="1" applyAlignment="1">
      <alignment horizontal="center"/>
    </xf>
    <xf numFmtId="180" fontId="68" fillId="0" borderId="0" xfId="0" applyNumberFormat="1" applyFont="1" applyAlignment="1">
      <alignment horizontal="center"/>
    </xf>
    <xf numFmtId="3" fontId="55" fillId="0" borderId="0" xfId="0" applyNumberFormat="1" applyFont="1" applyAlignment="1">
      <alignment vertical="center"/>
    </xf>
    <xf numFmtId="179" fontId="68" fillId="0" borderId="0" xfId="0" applyNumberFormat="1" applyFont="1" applyAlignment="1">
      <alignment horizontal="center" vertical="center"/>
    </xf>
    <xf numFmtId="166" fontId="55" fillId="0" borderId="0" xfId="3" applyFont="1" applyAlignment="1">
      <alignment vertical="center"/>
    </xf>
    <xf numFmtId="0" fontId="59" fillId="0" borderId="0" xfId="0" applyFont="1" applyAlignment="1">
      <alignment horizontal="left" vertical="center"/>
    </xf>
    <xf numFmtId="0" fontId="73" fillId="0" borderId="0" xfId="0" applyFont="1" applyAlignment="1">
      <alignment horizontal="left"/>
    </xf>
    <xf numFmtId="181" fontId="72" fillId="0" borderId="63" xfId="0" applyNumberFormat="1" applyFont="1" applyBorder="1" applyAlignment="1">
      <alignment horizontal="center" vertical="center"/>
    </xf>
    <xf numFmtId="180" fontId="70" fillId="0" borderId="0" xfId="0" applyNumberFormat="1" applyFont="1" applyAlignment="1">
      <alignment horizontal="center" vertical="center"/>
    </xf>
    <xf numFmtId="182" fontId="72" fillId="0" borderId="63" xfId="0" applyNumberFormat="1" applyFont="1" applyBorder="1" applyAlignment="1">
      <alignment horizontal="center" vertical="center"/>
    </xf>
    <xf numFmtId="180" fontId="59" fillId="0" borderId="0" xfId="0" applyNumberFormat="1" applyFont="1" applyAlignment="1">
      <alignment horizontal="center" vertical="center"/>
    </xf>
    <xf numFmtId="170" fontId="77" fillId="0" borderId="0" xfId="0" applyNumberFormat="1" applyFont="1" applyAlignment="1">
      <alignment horizontal="center" vertical="center" wrapText="1"/>
    </xf>
    <xf numFmtId="170" fontId="55" fillId="0" borderId="0" xfId="0" applyNumberFormat="1" applyFont="1"/>
    <xf numFmtId="170" fontId="55" fillId="0" borderId="0" xfId="0" applyNumberFormat="1" applyFont="1" applyAlignment="1">
      <alignment horizontal="center" vertical="center" wrapText="1"/>
    </xf>
    <xf numFmtId="171" fontId="68" fillId="0" borderId="0" xfId="0" applyNumberFormat="1" applyFont="1" applyAlignment="1">
      <alignment horizontal="center" vertical="center"/>
    </xf>
    <xf numFmtId="1" fontId="83" fillId="0" borderId="0" xfId="0" applyNumberFormat="1" applyFont="1" applyAlignment="1">
      <alignment horizontal="center" vertical="center"/>
    </xf>
    <xf numFmtId="1" fontId="83" fillId="0" borderId="0" xfId="0" applyNumberFormat="1" applyFont="1" applyAlignment="1">
      <alignment horizontal="center"/>
    </xf>
    <xf numFmtId="181" fontId="79" fillId="0" borderId="63" xfId="0" applyNumberFormat="1" applyFont="1" applyBorder="1" applyAlignment="1">
      <alignment horizontal="center" vertical="center"/>
    </xf>
    <xf numFmtId="184" fontId="68" fillId="0" borderId="0" xfId="5" applyNumberFormat="1" applyFont="1" applyAlignment="1">
      <alignment horizontal="center"/>
    </xf>
    <xf numFmtId="183" fontId="68" fillId="0" borderId="0" xfId="5" applyNumberFormat="1" applyFont="1" applyFill="1" applyAlignment="1">
      <alignment horizontal="center"/>
    </xf>
    <xf numFmtId="184" fontId="55" fillId="0" borderId="0" xfId="0" applyNumberFormat="1" applyFont="1"/>
    <xf numFmtId="0" fontId="62" fillId="0" borderId="56" xfId="0" applyFont="1" applyBorder="1"/>
    <xf numFmtId="0" fontId="57" fillId="0" borderId="0" xfId="0" applyFont="1" applyAlignment="1">
      <alignment vertical="center"/>
    </xf>
    <xf numFmtId="4" fontId="68" fillId="0" borderId="65" xfId="0" applyNumberFormat="1" applyFont="1" applyBorder="1" applyAlignment="1">
      <alignment horizontal="center"/>
    </xf>
    <xf numFmtId="4" fontId="81" fillId="0" borderId="65" xfId="0" applyNumberFormat="1" applyFont="1" applyBorder="1" applyAlignment="1">
      <alignment horizontal="center"/>
    </xf>
    <xf numFmtId="0" fontId="94" fillId="39" borderId="0" xfId="71" applyFont="1" applyFill="1" applyBorder="1"/>
    <xf numFmtId="0" fontId="94" fillId="39" borderId="0" xfId="71" applyFont="1" applyFill="1" applyBorder="1" applyAlignment="1">
      <alignment horizontal="center"/>
    </xf>
    <xf numFmtId="0" fontId="95" fillId="39" borderId="0" xfId="0" applyFont="1" applyFill="1"/>
    <xf numFmtId="176" fontId="95" fillId="39" borderId="0" xfId="0" applyNumberFormat="1" applyFont="1" applyFill="1" applyAlignment="1">
      <alignment horizontal="center"/>
    </xf>
    <xf numFmtId="0" fontId="95" fillId="39" borderId="0" xfId="0" applyFont="1" applyFill="1" applyAlignment="1">
      <alignment horizontal="center"/>
    </xf>
    <xf numFmtId="0" fontId="95" fillId="39" borderId="0" xfId="70" applyFont="1" applyFill="1"/>
    <xf numFmtId="184" fontId="95" fillId="39" borderId="0" xfId="0" applyNumberFormat="1" applyFont="1" applyFill="1" applyAlignment="1">
      <alignment horizontal="center"/>
    </xf>
    <xf numFmtId="0" fontId="52" fillId="39" borderId="0" xfId="71" applyFont="1" applyFill="1" applyBorder="1"/>
    <xf numFmtId="0" fontId="53" fillId="39" borderId="0" xfId="71" applyFont="1" applyFill="1" applyBorder="1"/>
    <xf numFmtId="0" fontId="92" fillId="39" borderId="0" xfId="71" applyFont="1" applyFill="1" applyBorder="1"/>
    <xf numFmtId="0" fontId="52" fillId="39" borderId="0" xfId="71" applyFont="1" applyFill="1" applyBorder="1" applyAlignment="1">
      <alignment horizontal="center"/>
    </xf>
    <xf numFmtId="0" fontId="51" fillId="39" borderId="0" xfId="0" applyFont="1" applyFill="1"/>
    <xf numFmtId="0" fontId="51" fillId="39" borderId="0" xfId="70" applyFont="1" applyFill="1"/>
    <xf numFmtId="0" fontId="60" fillId="0" borderId="66" xfId="0" applyFont="1" applyBorder="1"/>
    <xf numFmtId="0" fontId="61" fillId="0" borderId="66" xfId="0" applyFont="1" applyBorder="1"/>
    <xf numFmtId="0" fontId="62" fillId="0" borderId="66" xfId="0" applyFont="1" applyBorder="1"/>
    <xf numFmtId="0" fontId="53" fillId="0" borderId="46" xfId="0" applyFont="1" applyBorder="1" applyAlignment="1">
      <alignment horizontal="center" vertical="center"/>
    </xf>
    <xf numFmtId="179" fontId="68" fillId="39" borderId="0" xfId="0" applyNumberFormat="1" applyFont="1" applyFill="1" applyAlignment="1">
      <alignment horizontal="center"/>
    </xf>
    <xf numFmtId="0" fontId="90" fillId="43" borderId="0" xfId="0" applyFont="1" applyFill="1"/>
    <xf numFmtId="0" fontId="62" fillId="43" borderId="0" xfId="0" applyFont="1" applyFill="1"/>
    <xf numFmtId="0" fontId="62" fillId="43" borderId="0" xfId="0" applyFont="1" applyFill="1" applyAlignment="1">
      <alignment horizontal="center" vertical="center"/>
    </xf>
    <xf numFmtId="0" fontId="91" fillId="43" borderId="0" xfId="71" applyFont="1" applyFill="1" applyBorder="1"/>
    <xf numFmtId="0" fontId="50" fillId="43" borderId="0" xfId="47" applyFont="1" applyFill="1" applyBorder="1"/>
    <xf numFmtId="170" fontId="50" fillId="43" borderId="0" xfId="47" applyNumberFormat="1" applyFont="1" applyFill="1" applyBorder="1" applyAlignment="1">
      <alignment horizontal="center"/>
    </xf>
    <xf numFmtId="177" fontId="51" fillId="43" borderId="0" xfId="70" applyNumberFormat="1" applyFont="1" applyFill="1"/>
    <xf numFmtId="0" fontId="50" fillId="43" borderId="0" xfId="47" applyFont="1" applyFill="1" applyBorder="1" applyAlignment="1">
      <alignment horizontal="center"/>
    </xf>
    <xf numFmtId="0" fontId="51" fillId="43" borderId="0" xfId="0" applyFont="1" applyFill="1"/>
    <xf numFmtId="0" fontId="79" fillId="43" borderId="0" xfId="0" applyFont="1" applyFill="1" applyAlignment="1">
      <alignment horizontal="center"/>
    </xf>
    <xf numFmtId="0" fontId="93" fillId="43" borderId="0" xfId="47" applyFont="1" applyFill="1" applyBorder="1"/>
    <xf numFmtId="170" fontId="93" fillId="43" borderId="0" xfId="47" applyNumberFormat="1" applyFont="1" applyFill="1" applyBorder="1" applyAlignment="1">
      <alignment horizontal="center"/>
    </xf>
    <xf numFmtId="177" fontId="62" fillId="43" borderId="0" xfId="70" applyNumberFormat="1" applyFont="1" applyFill="1"/>
    <xf numFmtId="0" fontId="93" fillId="43" borderId="0" xfId="47" applyFont="1" applyFill="1" applyBorder="1" applyAlignment="1">
      <alignment horizontal="center"/>
    </xf>
    <xf numFmtId="0" fontId="82" fillId="0" borderId="0" xfId="0" applyFont="1" applyAlignment="1">
      <alignment horizontal="left"/>
    </xf>
    <xf numFmtId="181" fontId="79" fillId="0" borderId="0" xfId="0" applyNumberFormat="1" applyFont="1" applyAlignment="1">
      <alignment horizontal="center" vertical="center"/>
    </xf>
    <xf numFmtId="182" fontId="79" fillId="0" borderId="63" xfId="0" applyNumberFormat="1" applyFont="1" applyBorder="1" applyAlignment="1">
      <alignment horizontal="center" vertical="center"/>
    </xf>
    <xf numFmtId="182" fontId="79" fillId="0" borderId="0" xfId="0" applyNumberFormat="1" applyFont="1" applyAlignment="1">
      <alignment horizontal="center" vertical="center"/>
    </xf>
    <xf numFmtId="181" fontId="79" fillId="0" borderId="63" xfId="0" applyNumberFormat="1" applyFont="1" applyBorder="1" applyAlignment="1">
      <alignment horizontal="center"/>
    </xf>
    <xf numFmtId="181" fontId="79" fillId="44" borderId="0" xfId="0" applyNumberFormat="1" applyFont="1" applyFill="1" applyAlignment="1">
      <alignment horizontal="center" vertical="center"/>
    </xf>
    <xf numFmtId="176" fontId="77" fillId="44" borderId="63" xfId="0" applyNumberFormat="1" applyFont="1" applyFill="1" applyBorder="1" applyAlignment="1">
      <alignment horizontal="center"/>
    </xf>
    <xf numFmtId="182" fontId="79" fillId="0" borderId="63" xfId="0" applyNumberFormat="1" applyFont="1" applyBorder="1" applyAlignment="1">
      <alignment horizontal="center"/>
    </xf>
    <xf numFmtId="181" fontId="80" fillId="0" borderId="0" xfId="0" applyNumberFormat="1" applyFont="1" applyAlignment="1">
      <alignment horizontal="center" vertical="center"/>
    </xf>
    <xf numFmtId="176" fontId="55" fillId="0" borderId="0" xfId="0" applyNumberFormat="1" applyFont="1"/>
    <xf numFmtId="183" fontId="68" fillId="0" borderId="0" xfId="0" applyNumberFormat="1" applyFont="1" applyAlignment="1">
      <alignment horizontal="center" vertical="center"/>
    </xf>
    <xf numFmtId="186" fontId="75" fillId="0" borderId="0" xfId="0" applyNumberFormat="1" applyFont="1" applyAlignment="1">
      <alignment horizontal="right" vertical="center"/>
    </xf>
    <xf numFmtId="0" fontId="66" fillId="0" borderId="44" xfId="0" applyFont="1" applyBorder="1" applyAlignment="1">
      <alignment horizontal="left" vertical="center" wrapText="1"/>
    </xf>
    <xf numFmtId="0" fontId="66" fillId="0" borderId="57" xfId="0" applyFont="1" applyBorder="1" applyAlignment="1">
      <alignment horizontal="left" vertical="center" wrapText="1"/>
    </xf>
    <xf numFmtId="0" fontId="66" fillId="0" borderId="58" xfId="0" applyFont="1" applyBorder="1" applyAlignment="1">
      <alignment horizontal="left" vertical="center" wrapText="1"/>
    </xf>
    <xf numFmtId="0" fontId="66" fillId="0" borderId="59" xfId="0" applyFont="1" applyBorder="1" applyAlignment="1">
      <alignment horizontal="left" vertical="center" wrapText="1"/>
    </xf>
    <xf numFmtId="0" fontId="66" fillId="0" borderId="0" xfId="0" applyFont="1" applyAlignment="1">
      <alignment horizontal="left" vertical="center" wrapText="1"/>
    </xf>
    <xf numFmtId="0" fontId="66" fillId="0" borderId="60" xfId="0" applyFont="1" applyBorder="1" applyAlignment="1">
      <alignment horizontal="left" vertical="center" wrapText="1"/>
    </xf>
    <xf numFmtId="0" fontId="66" fillId="0" borderId="61" xfId="0" applyFont="1" applyBorder="1" applyAlignment="1">
      <alignment horizontal="left" vertical="center" wrapText="1"/>
    </xf>
    <xf numFmtId="0" fontId="66" fillId="0" borderId="46" xfId="0" applyFont="1" applyBorder="1" applyAlignment="1">
      <alignment horizontal="left" vertical="center" wrapText="1"/>
    </xf>
    <xf numFmtId="0" fontId="66" fillId="0" borderId="62" xfId="0" applyFont="1" applyBorder="1" applyAlignment="1">
      <alignment horizontal="left" vertical="center" wrapText="1"/>
    </xf>
    <xf numFmtId="0" fontId="63" fillId="0" borderId="44" xfId="0" applyFont="1" applyBorder="1" applyAlignment="1">
      <alignment vertical="center" wrapText="1"/>
    </xf>
    <xf numFmtId="0" fontId="63" fillId="0" borderId="57" xfId="0" applyFont="1" applyBorder="1" applyAlignment="1">
      <alignment vertical="center" wrapText="1"/>
    </xf>
    <xf numFmtId="0" fontId="63" fillId="0" borderId="58" xfId="0" applyFont="1" applyBorder="1" applyAlignment="1">
      <alignment vertical="center" wrapText="1"/>
    </xf>
    <xf numFmtId="0" fontId="63" fillId="0" borderId="59" xfId="0" applyFont="1" applyBorder="1" applyAlignment="1">
      <alignment vertical="center" wrapText="1"/>
    </xf>
    <xf numFmtId="0" fontId="63" fillId="0" borderId="0" xfId="0" applyFont="1" applyAlignment="1">
      <alignment vertical="center" wrapText="1"/>
    </xf>
    <xf numFmtId="0" fontId="63" fillId="0" borderId="60" xfId="0" applyFont="1" applyBorder="1" applyAlignment="1">
      <alignment vertical="center" wrapText="1"/>
    </xf>
    <xf numFmtId="0" fontId="63" fillId="0" borderId="61" xfId="0" applyFont="1" applyBorder="1" applyAlignment="1">
      <alignment vertical="center" wrapText="1"/>
    </xf>
    <xf numFmtId="0" fontId="63" fillId="0" borderId="46" xfId="0" applyFont="1" applyBorder="1" applyAlignment="1">
      <alignment vertical="center" wrapText="1"/>
    </xf>
    <xf numFmtId="0" fontId="63" fillId="0" borderId="62" xfId="0" applyFont="1" applyBorder="1" applyAlignment="1">
      <alignment vertical="center" wrapText="1"/>
    </xf>
  </cellXfs>
  <cellStyles count="18219">
    <cellStyle name="000 Divider" xfId="55" xr:uid="{00000000-0005-0000-0000-000000000000}"/>
    <cellStyle name="000 Divider 2" xfId="175" xr:uid="{00000000-0005-0000-0000-000001000000}"/>
    <cellStyle name="000 Divider 3" xfId="72" xr:uid="{00000000-0005-0000-0000-000002000000}"/>
    <cellStyle name="000 Divider 3 2" xfId="136" xr:uid="{00000000-0005-0000-0000-000003000000}"/>
    <cellStyle name="000 Divider 3 2 2" xfId="9265" xr:uid="{CE8BAE3F-1F8E-4E55-9C13-25192AE642E6}"/>
    <cellStyle name="000 Divider 3 3" xfId="9227" xr:uid="{5FF95641-3215-4AFB-A381-CF2F90609234}"/>
    <cellStyle name="001 Sheet_Header" xfId="48" xr:uid="{00000000-0005-0000-0000-000004000000}"/>
    <cellStyle name="001 Sheet_Header 2 2" xfId="47" xr:uid="{00000000-0005-0000-0000-000006000000}"/>
    <cellStyle name="002 SheetHeader2" xfId="49" xr:uid="{00000000-0005-0000-0000-000008000000}"/>
    <cellStyle name="002 SheetHeader2 2" xfId="90" xr:uid="{00000000-0005-0000-0000-000009000000}"/>
    <cellStyle name="002 SheetHeader2 2 2" xfId="1191" xr:uid="{00000000-0005-0000-0000-00000A000000}"/>
    <cellStyle name="002 SheetHeader2 2 2 2" xfId="2620" xr:uid="{00000000-0005-0000-0000-00000B000000}"/>
    <cellStyle name="002 SheetHeader2 2 2 2 2" xfId="8942" xr:uid="{00000000-0005-0000-0000-00000C000000}"/>
    <cellStyle name="002 SheetHeader2 2 2 2 2 2" xfId="17954" xr:uid="{ECA2D77F-444D-4118-9A8F-410547E9F45A}"/>
    <cellStyle name="002 SheetHeader2 2 2 2 3" xfId="8442" xr:uid="{00000000-0005-0000-0000-00000D000000}"/>
    <cellStyle name="002 SheetHeader2 2 2 3" xfId="3083" xr:uid="{00000000-0005-0000-0000-00000E000000}"/>
    <cellStyle name="002 SheetHeader2 2 2 3 2" xfId="5981" xr:uid="{00000000-0005-0000-0000-00000F000000}"/>
    <cellStyle name="002 SheetHeader2 2 2 4" xfId="3112" xr:uid="{00000000-0005-0000-0000-000010000000}"/>
    <cellStyle name="002 SheetHeader2 2 2 4 2" xfId="6009" xr:uid="{00000000-0005-0000-0000-000011000000}"/>
    <cellStyle name="002 SheetHeader2 2 2 5" xfId="3043" xr:uid="{00000000-0005-0000-0000-000012000000}"/>
    <cellStyle name="002 SheetHeader2 2 2 5 2" xfId="5943" xr:uid="{00000000-0005-0000-0000-000013000000}"/>
    <cellStyle name="002 SheetHeader2 2 2 6" xfId="3068" xr:uid="{00000000-0005-0000-0000-000014000000}"/>
    <cellStyle name="002 SheetHeader2 2 2 6 2" xfId="5967" xr:uid="{00000000-0005-0000-0000-000015000000}"/>
    <cellStyle name="002 SheetHeader2 2 2 7" xfId="8921" xr:uid="{00000000-0005-0000-0000-000016000000}"/>
    <cellStyle name="002 SheetHeader2 2 3" xfId="71" xr:uid="{00000000-0005-0000-0000-000017000000}"/>
    <cellStyle name="002 SheetHeader2 2 3 2" xfId="151" xr:uid="{00000000-0005-0000-0000-000018000000}"/>
    <cellStyle name="002 SheetHeader2 2 3 2 2" xfId="8935" xr:uid="{00000000-0005-0000-0000-000019000000}"/>
    <cellStyle name="002 SheetHeader2 2 3 2 2 2" xfId="17947" xr:uid="{E8775AE4-63E4-4397-A506-7FE7921E1871}"/>
    <cellStyle name="002 SheetHeader2 2 3 2 3" xfId="9275" xr:uid="{2406A27B-BF73-43A3-9061-C651F1FA7DE9}"/>
    <cellStyle name="002 SheetHeader2 2 3 3" xfId="7808" xr:uid="{00000000-0005-0000-0000-00001A000000}"/>
    <cellStyle name="002 SheetHeader2 2 3 4" xfId="135" xr:uid="{00000000-0005-0000-0000-00001B000000}"/>
    <cellStyle name="002 SheetHeader2 2 3 4 2" xfId="9264" xr:uid="{205DA5DE-CE0F-4477-AECD-175E0410A433}"/>
    <cellStyle name="002 SheetHeader2 2 3 5" xfId="1985" xr:uid="{00000000-0005-0000-0000-00001C000000}"/>
    <cellStyle name="002 SheetHeader2 2 3 5 2" xfId="11077" xr:uid="{FC0C65A8-5DFF-41D1-9D79-4833ECC7C871}"/>
    <cellStyle name="002 SheetHeader2 2 4" xfId="3039" xr:uid="{00000000-0005-0000-0000-00001D000000}"/>
    <cellStyle name="002 SheetHeader2 2 4 2" xfId="5939" xr:uid="{00000000-0005-0000-0000-00001E000000}"/>
    <cellStyle name="002 SheetHeader2 2 5" xfId="3482" xr:uid="{00000000-0005-0000-0000-00001F000000}"/>
    <cellStyle name="002 SheetHeader2 3" xfId="122" xr:uid="{00000000-0005-0000-0000-000020000000}"/>
    <cellStyle name="002 SheetHeader2 3 2" xfId="1172" xr:uid="{00000000-0005-0000-0000-000021000000}"/>
    <cellStyle name="002 SheetHeader2 3 2 2" xfId="2601" xr:uid="{00000000-0005-0000-0000-000022000000}"/>
    <cellStyle name="002 SheetHeader2 3 2 2 2" xfId="8940" xr:uid="{00000000-0005-0000-0000-000023000000}"/>
    <cellStyle name="002 SheetHeader2 3 2 2 2 2" xfId="17952" xr:uid="{50FD78A8-B9B7-4CEF-83A5-C0D875935FDD}"/>
    <cellStyle name="002 SheetHeader2 3 2 2 3" xfId="8423" xr:uid="{00000000-0005-0000-0000-000024000000}"/>
    <cellStyle name="002 SheetHeader2 3 2 3" xfId="3081" xr:uid="{00000000-0005-0000-0000-000025000000}"/>
    <cellStyle name="002 SheetHeader2 3 2 3 2" xfId="5979" xr:uid="{00000000-0005-0000-0000-000026000000}"/>
    <cellStyle name="002 SheetHeader2 3 2 4" xfId="3073" xr:uid="{00000000-0005-0000-0000-000027000000}"/>
    <cellStyle name="002 SheetHeader2 3 2 4 2" xfId="5971" xr:uid="{00000000-0005-0000-0000-000028000000}"/>
    <cellStyle name="002 SheetHeader2 3 2 5" xfId="3085" xr:uid="{00000000-0005-0000-0000-000029000000}"/>
    <cellStyle name="002 SheetHeader2 3 2 5 2" xfId="5983" xr:uid="{00000000-0005-0000-0000-00002A000000}"/>
    <cellStyle name="002 SheetHeader2 3 2 6" xfId="3111" xr:uid="{00000000-0005-0000-0000-00002B000000}"/>
    <cellStyle name="002 SheetHeader2 3 2 6 2" xfId="6008" xr:uid="{00000000-0005-0000-0000-00002C000000}"/>
    <cellStyle name="002 SheetHeader2 3 2 7" xfId="8919" xr:uid="{00000000-0005-0000-0000-00002D000000}"/>
    <cellStyle name="002 SheetHeader2 3 3" xfId="1966" xr:uid="{00000000-0005-0000-0000-00002E000000}"/>
    <cellStyle name="002 SheetHeader2 3 3 2" xfId="8932" xr:uid="{00000000-0005-0000-0000-00002F000000}"/>
    <cellStyle name="002 SheetHeader2 3 3 2 2" xfId="17944" xr:uid="{45A7A6AA-746A-4DDE-8133-A77E9A4D008C}"/>
    <cellStyle name="002 SheetHeader2 3 3 3" xfId="7789" xr:uid="{00000000-0005-0000-0000-000030000000}"/>
    <cellStyle name="002 SheetHeader2 3 4" xfId="3036" xr:uid="{00000000-0005-0000-0000-000031000000}"/>
    <cellStyle name="002 SheetHeader2 3 4 2" xfId="5936" xr:uid="{00000000-0005-0000-0000-000032000000}"/>
    <cellStyle name="002 SheetHeader2 3 5" xfId="3463" xr:uid="{00000000-0005-0000-0000-000033000000}"/>
    <cellStyle name="002 SheetHeader2 4" xfId="129" xr:uid="{00000000-0005-0000-0000-000034000000}"/>
    <cellStyle name="002 SheetHeader2 4 2" xfId="2263" xr:uid="{00000000-0005-0000-0000-000035000000}"/>
    <cellStyle name="002 SheetHeader2 4 2 2" xfId="8938" xr:uid="{00000000-0005-0000-0000-000036000000}"/>
    <cellStyle name="002 SheetHeader2 4 2 2 2" xfId="17950" xr:uid="{F07B7E45-0BB9-445A-9B18-39B7AD40DB19}"/>
    <cellStyle name="002 SheetHeader2 4 2 3" xfId="8086" xr:uid="{00000000-0005-0000-0000-000037000000}"/>
    <cellStyle name="002 SheetHeader2 4 3" xfId="3063" xr:uid="{00000000-0005-0000-0000-000038000000}"/>
    <cellStyle name="002 SheetHeader2 4 3 2" xfId="5962" xr:uid="{00000000-0005-0000-0000-000039000000}"/>
    <cellStyle name="002 SheetHeader2 4 4" xfId="3100" xr:uid="{00000000-0005-0000-0000-00003A000000}"/>
    <cellStyle name="002 SheetHeader2 4 4 2" xfId="5997" xr:uid="{00000000-0005-0000-0000-00003B000000}"/>
    <cellStyle name="002 SheetHeader2 4 5" xfId="3097" xr:uid="{00000000-0005-0000-0000-00003C000000}"/>
    <cellStyle name="002 SheetHeader2 4 5 2" xfId="5995" xr:uid="{00000000-0005-0000-0000-00003D000000}"/>
    <cellStyle name="002 SheetHeader2 4 6" xfId="3095" xr:uid="{00000000-0005-0000-0000-00003E000000}"/>
    <cellStyle name="002 SheetHeader2 4 6 2" xfId="5993" xr:uid="{00000000-0005-0000-0000-00003F000000}"/>
    <cellStyle name="002 SheetHeader2 4 7" xfId="8914" xr:uid="{00000000-0005-0000-0000-000040000000}"/>
    <cellStyle name="002 SheetHeader2 4 8" xfId="833" xr:uid="{00000000-0005-0000-0000-000041000000}"/>
    <cellStyle name="002 SheetHeader2 5" xfId="1616" xr:uid="{00000000-0005-0000-0000-000042000000}"/>
    <cellStyle name="002 SheetHeader2 5 2" xfId="4528" xr:uid="{00000000-0005-0000-0000-000043000000}"/>
    <cellStyle name="002 SheetHeader2 6" xfId="3115" xr:uid="{00000000-0005-0000-0000-000044000000}"/>
    <cellStyle name="002 SheetHeader2 7" xfId="9204" xr:uid="{00000000-0005-0000-0000-000045000000}"/>
    <cellStyle name="002 SheetHeader2 8" xfId="173" xr:uid="{00000000-0005-0000-0000-000046000000}"/>
    <cellStyle name="002 SheetHeader2 8 2" xfId="9292" xr:uid="{C921A10D-04B3-405A-91B2-BCB316AAB923}"/>
    <cellStyle name="003 SheetHeader3" xfId="174" xr:uid="{00000000-0005-0000-0000-000047000000}"/>
    <cellStyle name="003 SheetHeader3 2" xfId="533" xr:uid="{00000000-0005-0000-0000-000048000000}"/>
    <cellStyle name="003 SheetHeader3 2 2" xfId="1173" xr:uid="{00000000-0005-0000-0000-000049000000}"/>
    <cellStyle name="003 SheetHeader3 2 2 2" xfId="2602" xr:uid="{00000000-0005-0000-0000-00004A000000}"/>
    <cellStyle name="003 SheetHeader3 2 2 2 2" xfId="8941" xr:uid="{00000000-0005-0000-0000-00004B000000}"/>
    <cellStyle name="003 SheetHeader3 2 2 2 2 2" xfId="17953" xr:uid="{C19D4277-60AD-4F2D-B068-FAAE2DB215A2}"/>
    <cellStyle name="003 SheetHeader3 2 2 2 3" xfId="8424" xr:uid="{00000000-0005-0000-0000-00004C000000}"/>
    <cellStyle name="003 SheetHeader3 2 2 3" xfId="3082" xr:uid="{00000000-0005-0000-0000-00004D000000}"/>
    <cellStyle name="003 SheetHeader3 2 2 3 2" xfId="5980" xr:uid="{00000000-0005-0000-0000-00004E000000}"/>
    <cellStyle name="003 SheetHeader3 2 2 4" xfId="3026" xr:uid="{00000000-0005-0000-0000-00004F000000}"/>
    <cellStyle name="003 SheetHeader3 2 2 4 2" xfId="5928" xr:uid="{00000000-0005-0000-0000-000050000000}"/>
    <cellStyle name="003 SheetHeader3 2 2 5" xfId="3021" xr:uid="{00000000-0005-0000-0000-000051000000}"/>
    <cellStyle name="003 SheetHeader3 2 2 5 2" xfId="5923" xr:uid="{00000000-0005-0000-0000-000052000000}"/>
    <cellStyle name="003 SheetHeader3 2 2 6" xfId="3031" xr:uid="{00000000-0005-0000-0000-000053000000}"/>
    <cellStyle name="003 SheetHeader3 2 2 6 2" xfId="5932" xr:uid="{00000000-0005-0000-0000-000054000000}"/>
    <cellStyle name="003 SheetHeader3 2 2 7" xfId="8920" xr:uid="{00000000-0005-0000-0000-000055000000}"/>
    <cellStyle name="003 SheetHeader3 2 3" xfId="1967" xr:uid="{00000000-0005-0000-0000-000056000000}"/>
    <cellStyle name="003 SheetHeader3 2 3 2" xfId="8933" xr:uid="{00000000-0005-0000-0000-000057000000}"/>
    <cellStyle name="003 SheetHeader3 2 3 2 2" xfId="17945" xr:uid="{5B4205F5-80FB-42C0-90D1-B60961A52BC6}"/>
    <cellStyle name="003 SheetHeader3 2 3 3" xfId="7790" xr:uid="{00000000-0005-0000-0000-000058000000}"/>
    <cellStyle name="003 SheetHeader3 2 4" xfId="3037" xr:uid="{00000000-0005-0000-0000-000059000000}"/>
    <cellStyle name="003 SheetHeader3 2 4 2" xfId="5937" xr:uid="{00000000-0005-0000-0000-00005A000000}"/>
    <cellStyle name="003 SheetHeader3 2 5" xfId="3464" xr:uid="{00000000-0005-0000-0000-00005B000000}"/>
    <cellStyle name="003 SheetHeader3 3" xfId="834" xr:uid="{00000000-0005-0000-0000-00005C000000}"/>
    <cellStyle name="003 SheetHeader3 3 2" xfId="2264" xr:uid="{00000000-0005-0000-0000-00005D000000}"/>
    <cellStyle name="003 SheetHeader3 3 2 2" xfId="8939" xr:uid="{00000000-0005-0000-0000-00005E000000}"/>
    <cellStyle name="003 SheetHeader3 3 2 2 2" xfId="17951" xr:uid="{0A36FF74-3183-4728-8178-5298D3F1C9B8}"/>
    <cellStyle name="003 SheetHeader3 3 2 3" xfId="8087" xr:uid="{00000000-0005-0000-0000-00005F000000}"/>
    <cellStyle name="003 SheetHeader3 3 3" xfId="3064" xr:uid="{00000000-0005-0000-0000-000060000000}"/>
    <cellStyle name="003 SheetHeader3 3 3 2" xfId="5963" xr:uid="{00000000-0005-0000-0000-000061000000}"/>
    <cellStyle name="003 SheetHeader3 3 4" xfId="3058" xr:uid="{00000000-0005-0000-0000-000062000000}"/>
    <cellStyle name="003 SheetHeader3 3 4 2" xfId="5957" xr:uid="{00000000-0005-0000-0000-000063000000}"/>
    <cellStyle name="003 SheetHeader3 3 5" xfId="3092" xr:uid="{00000000-0005-0000-0000-000064000000}"/>
    <cellStyle name="003 SheetHeader3 3 5 2" xfId="5990" xr:uid="{00000000-0005-0000-0000-000065000000}"/>
    <cellStyle name="003 SheetHeader3 3 6" xfId="3023" xr:uid="{00000000-0005-0000-0000-000066000000}"/>
    <cellStyle name="003 SheetHeader3 3 6 2" xfId="5925" xr:uid="{00000000-0005-0000-0000-000067000000}"/>
    <cellStyle name="003 SheetHeader3 3 7" xfId="8915" xr:uid="{00000000-0005-0000-0000-000068000000}"/>
    <cellStyle name="003 SheetHeader3 4" xfId="1617" xr:uid="{00000000-0005-0000-0000-000069000000}"/>
    <cellStyle name="003 SheetHeader3 4 2" xfId="4529" xr:uid="{00000000-0005-0000-0000-00006A000000}"/>
    <cellStyle name="003 SheetHeader3 5" xfId="3116" xr:uid="{00000000-0005-0000-0000-00006B000000}"/>
    <cellStyle name="004 Header1" xfId="56" xr:uid="{00000000-0005-0000-0000-00006C000000}"/>
    <cellStyle name="005 Header2" xfId="57" xr:uid="{00000000-0005-0000-0000-00006D000000}"/>
    <cellStyle name="006 Header3" xfId="62" xr:uid="{00000000-0005-0000-0000-00006E000000}"/>
    <cellStyle name="007 Table_Heading" xfId="52" xr:uid="{00000000-0005-0000-0000-00006F000000}"/>
    <cellStyle name="008 Assumption" xfId="58" xr:uid="{00000000-0005-0000-0000-000077000000}"/>
    <cellStyle name="009 OffSheet" xfId="51" xr:uid="{00000000-0005-0000-0000-000078000000}"/>
    <cellStyle name="010 Assumption_Flex" xfId="169" xr:uid="{00000000-0005-0000-0000-000079000000}"/>
    <cellStyle name="011 Empty_Cell" xfId="61" xr:uid="{00000000-0005-0000-0000-00007A000000}"/>
    <cellStyle name="012 Check" xfId="50" xr:uid="{00000000-0005-0000-0000-000080000000}"/>
    <cellStyle name="012 Check 2" xfId="75" xr:uid="{00000000-0005-0000-0000-000081000000}"/>
    <cellStyle name="012 Check 2 10" xfId="9229" xr:uid="{4333DC1F-DF43-41F5-85E8-0B85926C436D}"/>
    <cellStyle name="012 Check 2 2" xfId="91" xr:uid="{00000000-0005-0000-0000-000082000000}"/>
    <cellStyle name="012 Check 2 2 2" xfId="1192" xr:uid="{00000000-0005-0000-0000-000083000000}"/>
    <cellStyle name="012 Check 2 2 2 2" xfId="3084" xr:uid="{00000000-0005-0000-0000-000084000000}"/>
    <cellStyle name="012 Check 2 2 2 2 2" xfId="5982" xr:uid="{00000000-0005-0000-0000-000085000000}"/>
    <cellStyle name="012 Check 2 2 2 2 2 2" xfId="8981" xr:uid="{00000000-0005-0000-0000-000086000000}"/>
    <cellStyle name="012 Check 2 2 2 2 2 2 2" xfId="17993" xr:uid="{382F48DE-746B-4BF6-B654-49E7897B6D56}"/>
    <cellStyle name="012 Check 2 2 2 2 2 3" xfId="15023" xr:uid="{154208EF-0B3E-44FD-A0D9-CAAFC718DD8E}"/>
    <cellStyle name="012 Check 2 2 2 2 3" xfId="8885" xr:uid="{00000000-0005-0000-0000-000087000000}"/>
    <cellStyle name="012 Check 2 2 2 2 3 2" xfId="17902" xr:uid="{D7C299D1-2CFB-41E9-BDE9-F49E6337D465}"/>
    <cellStyle name="012 Check 2 2 2 2 4" xfId="12155" xr:uid="{31AD1E99-A0FD-4F13-A7B3-16DA532A33F6}"/>
    <cellStyle name="012 Check 2 2 2 3" xfId="3110" xr:uid="{00000000-0005-0000-0000-000088000000}"/>
    <cellStyle name="012 Check 2 2 2 3 2" xfId="6007" xr:uid="{00000000-0005-0000-0000-000089000000}"/>
    <cellStyle name="012 Check 2 2 2 3 2 2" xfId="8996" xr:uid="{00000000-0005-0000-0000-00008A000000}"/>
    <cellStyle name="012 Check 2 2 2 3 2 2 2" xfId="18008" xr:uid="{3DC0A465-0EB6-4644-8ABA-C0EC6D9CC3DA}"/>
    <cellStyle name="012 Check 2 2 2 3 2 3" xfId="15043" xr:uid="{65C19163-41F8-4ABA-A0F8-CE964DBB5415}"/>
    <cellStyle name="012 Check 2 2 2 3 3" xfId="8905" xr:uid="{00000000-0005-0000-0000-00008B000000}"/>
    <cellStyle name="012 Check 2 2 2 3 3 2" xfId="17922" xr:uid="{110F63A0-5371-4002-8F85-D44459D3CA7A}"/>
    <cellStyle name="012 Check 2 2 2 3 4" xfId="12176" xr:uid="{4658FB68-C150-4DB1-8CD9-05F1932F4D30}"/>
    <cellStyle name="012 Check 2 2 2 4" xfId="3075" xr:uid="{00000000-0005-0000-0000-00008C000000}"/>
    <cellStyle name="012 Check 2 2 2 4 2" xfId="5973" xr:uid="{00000000-0005-0000-0000-00008D000000}"/>
    <cellStyle name="012 Check 2 2 2 4 2 2" xfId="8977" xr:uid="{00000000-0005-0000-0000-00008E000000}"/>
    <cellStyle name="012 Check 2 2 2 4 2 2 2" xfId="17989" xr:uid="{04E545AB-41DE-4D2E-8B3C-02BA0253ED0B}"/>
    <cellStyle name="012 Check 2 2 2 4 2 3" xfId="15017" xr:uid="{EF9B9F96-4C22-41C2-847E-8D4A1823F69A}"/>
    <cellStyle name="012 Check 2 2 2 4 3" xfId="8881" xr:uid="{00000000-0005-0000-0000-00008F000000}"/>
    <cellStyle name="012 Check 2 2 2 4 3 2" xfId="17898" xr:uid="{A4852B28-EDE8-49EB-9D11-2B20BB8203E6}"/>
    <cellStyle name="012 Check 2 2 2 4 4" xfId="12149" xr:uid="{C1BB52AD-F044-412C-8976-62A4EDCEF480}"/>
    <cellStyle name="012 Check 2 2 2 5" xfId="3098" xr:uid="{00000000-0005-0000-0000-000090000000}"/>
    <cellStyle name="012 Check 2 2 2 5 2" xfId="8989" xr:uid="{00000000-0005-0000-0000-000091000000}"/>
    <cellStyle name="012 Check 2 2 2 5 2 2" xfId="18001" xr:uid="{4FF1943E-B0B9-460C-92D1-3406C29F3B91}"/>
    <cellStyle name="012 Check 2 2 2 5 3" xfId="8895" xr:uid="{00000000-0005-0000-0000-000092000000}"/>
    <cellStyle name="012 Check 2 2 2 5 3 2" xfId="17912" xr:uid="{E6816285-17E6-45A5-BECC-C870428C14C3}"/>
    <cellStyle name="012 Check 2 2 2 5 4" xfId="12165" xr:uid="{DF058484-DA53-46CC-AD9C-3AD9DDED8B65}"/>
    <cellStyle name="012 Check 2 2 2 6" xfId="8922" xr:uid="{00000000-0005-0000-0000-000093000000}"/>
    <cellStyle name="012 Check 2 2 2 6 2" xfId="17934" xr:uid="{E82E3AD6-CB6D-45D3-9CC4-140A6BB0A8B7}"/>
    <cellStyle name="012 Check 2 2 2 7" xfId="7023" xr:uid="{00000000-0005-0000-0000-000094000000}"/>
    <cellStyle name="012 Check 2 2 2 7 2" xfId="16048" xr:uid="{EE6F1D4C-88F0-4B8B-B1DC-C6BDEB4C933D}"/>
    <cellStyle name="012 Check 2 2 2 8" xfId="10292" xr:uid="{A17A405B-AD11-497D-9EAA-054F79911AE1}"/>
    <cellStyle name="012 Check 2 2 3" xfId="3040" xr:uid="{00000000-0005-0000-0000-000095000000}"/>
    <cellStyle name="012 Check 2 2 3 2" xfId="5940" xr:uid="{00000000-0005-0000-0000-000096000000}"/>
    <cellStyle name="012 Check 2 2 3 2 2" xfId="8954" xr:uid="{00000000-0005-0000-0000-000097000000}"/>
    <cellStyle name="012 Check 2 2 3 2 2 2" xfId="17966" xr:uid="{59648D56-40AD-4166-9E9D-D76337FBF49B}"/>
    <cellStyle name="012 Check 2 2 3 2 3" xfId="14990" xr:uid="{24679D97-88A3-464A-8659-EEFBE3DC5877}"/>
    <cellStyle name="012 Check 2 2 3 3" xfId="12120" xr:uid="{ECF722DE-3B19-4284-AC29-047FD715EAFA}"/>
    <cellStyle name="012 Check 2 2 4" xfId="551" xr:uid="{00000000-0005-0000-0000-000098000000}"/>
    <cellStyle name="012 Check 2 2 4 2" xfId="9660" xr:uid="{E4CE4127-B848-41E5-9309-6E8DA73CD940}"/>
    <cellStyle name="012 Check 2 2 5" xfId="9235" xr:uid="{2639F525-3816-4FB4-A287-C7C08ABD0927}"/>
    <cellStyle name="012 Check 2 3" xfId="835" xr:uid="{00000000-0005-0000-0000-000099000000}"/>
    <cellStyle name="012 Check 2 3 2" xfId="3065" xr:uid="{00000000-0005-0000-0000-00009A000000}"/>
    <cellStyle name="012 Check 2 3 2 2" xfId="5964" xr:uid="{00000000-0005-0000-0000-00009B000000}"/>
    <cellStyle name="012 Check 2 3 2 2 2" xfId="8971" xr:uid="{00000000-0005-0000-0000-00009C000000}"/>
    <cellStyle name="012 Check 2 3 2 2 2 2" xfId="17983" xr:uid="{BCFE4603-80A4-472B-ABBB-B437B77816AD}"/>
    <cellStyle name="012 Check 2 3 2 2 3" xfId="15010" xr:uid="{26A3BF0A-DA95-441A-9BC8-FC44E8AEDBE9}"/>
    <cellStyle name="012 Check 2 3 2 3" xfId="8873" xr:uid="{00000000-0005-0000-0000-00009D000000}"/>
    <cellStyle name="012 Check 2 3 2 3 2" xfId="17890" xr:uid="{0716D5EB-CDAF-450B-870E-64E0754D1ACD}"/>
    <cellStyle name="012 Check 2 3 2 4" xfId="12141" xr:uid="{18DA554B-857B-4F50-A929-421EE6D1A217}"/>
    <cellStyle name="012 Check 2 3 3" xfId="3099" xr:uid="{00000000-0005-0000-0000-00009E000000}"/>
    <cellStyle name="012 Check 2 3 3 2" xfId="5996" xr:uid="{00000000-0005-0000-0000-00009F000000}"/>
    <cellStyle name="012 Check 2 3 3 2 2" xfId="8990" xr:uid="{00000000-0005-0000-0000-0000A0000000}"/>
    <cellStyle name="012 Check 2 3 3 2 2 2" xfId="18002" xr:uid="{B2E97FBB-B693-4BCC-94BB-DD2B9F0FD04D}"/>
    <cellStyle name="012 Check 2 3 3 2 3" xfId="15033" xr:uid="{D6A5468C-A842-4A64-8E8D-20B2CFFFEECD}"/>
    <cellStyle name="012 Check 2 3 3 3" xfId="8896" xr:uid="{00000000-0005-0000-0000-0000A1000000}"/>
    <cellStyle name="012 Check 2 3 3 3 2" xfId="17913" xr:uid="{F1ED0BD6-7AC1-4CDD-B2A7-9465D4754C66}"/>
    <cellStyle name="012 Check 2 3 3 4" xfId="12166" xr:uid="{22C04171-090B-44E2-98BF-D6FA810CB6A2}"/>
    <cellStyle name="012 Check 2 3 4" xfId="3054" xr:uid="{00000000-0005-0000-0000-0000A2000000}"/>
    <cellStyle name="012 Check 2 3 4 2" xfId="5953" xr:uid="{00000000-0005-0000-0000-0000A3000000}"/>
    <cellStyle name="012 Check 2 3 4 2 2" xfId="8965" xr:uid="{00000000-0005-0000-0000-0000A4000000}"/>
    <cellStyle name="012 Check 2 3 4 2 2 2" xfId="17977" xr:uid="{316997DD-F452-4563-ACA3-88277C10F566}"/>
    <cellStyle name="012 Check 2 3 4 2 3" xfId="15002" xr:uid="{92087749-1E61-4B4C-8724-BD80DD527857}"/>
    <cellStyle name="012 Check 2 3 4 3" xfId="8866" xr:uid="{00000000-0005-0000-0000-0000A5000000}"/>
    <cellStyle name="012 Check 2 3 4 3 2" xfId="17883" xr:uid="{F9162660-CC99-4846-8599-8A36F823C33F}"/>
    <cellStyle name="012 Check 2 3 4 4" xfId="12133" xr:uid="{C79E6F0A-0B85-4599-8977-B19AEB06C8EA}"/>
    <cellStyle name="012 Check 2 3 5" xfId="1614" xr:uid="{00000000-0005-0000-0000-0000A6000000}"/>
    <cellStyle name="012 Check 2 3 5 2" xfId="8927" xr:uid="{00000000-0005-0000-0000-0000A7000000}"/>
    <cellStyle name="012 Check 2 3 5 2 2" xfId="17939" xr:uid="{CA63B731-071C-424E-AD79-840BFB59FCF1}"/>
    <cellStyle name="012 Check 2 3 5 3" xfId="7441" xr:uid="{00000000-0005-0000-0000-0000A8000000}"/>
    <cellStyle name="012 Check 2 3 5 3 2" xfId="16466" xr:uid="{B512ECBE-CEB5-4069-8F9D-14395F8141C1}"/>
    <cellStyle name="012 Check 2 3 5 4" xfId="10710" xr:uid="{08B6F166-6DB9-440B-ADB7-5C74D6F699E7}"/>
    <cellStyle name="012 Check 2 3 6" xfId="8916" xr:uid="{00000000-0005-0000-0000-0000A9000000}"/>
    <cellStyle name="012 Check 2 3 6 2" xfId="17931" xr:uid="{A288EE88-7379-49F5-A63F-22E9B81B3292}"/>
    <cellStyle name="012 Check 2 3 7" xfId="6670" xr:uid="{00000000-0005-0000-0000-0000AA000000}"/>
    <cellStyle name="012 Check 2 3 7 2" xfId="15695" xr:uid="{B4B7D222-62CB-4F7B-B57E-CED05AEA3878}"/>
    <cellStyle name="012 Check 2 3 8" xfId="9938" xr:uid="{42A31EBC-79B7-4877-9129-CAECB41FB91E}"/>
    <cellStyle name="012 Check 2 4" xfId="1618" xr:uid="{00000000-0005-0000-0000-0000AB000000}"/>
    <cellStyle name="012 Check 2 4 2" xfId="4530" xr:uid="{00000000-0005-0000-0000-0000AC000000}"/>
    <cellStyle name="012 Check 2 4 2 2" xfId="8929" xr:uid="{00000000-0005-0000-0000-0000AD000000}"/>
    <cellStyle name="012 Check 2 4 2 2 2" xfId="17941" xr:uid="{44145F32-6752-4E60-B640-1D469CC35804}"/>
    <cellStyle name="012 Check 2 4 2 3" xfId="13587" xr:uid="{32C4A8C6-F9EC-4A90-AA3B-09718C1C1173}"/>
    <cellStyle name="012 Check 2 4 3" xfId="10712" xr:uid="{D65195A1-7729-4CFA-853D-FA354C3A2936}"/>
    <cellStyle name="012 Check 2 5" xfId="3049" xr:uid="{00000000-0005-0000-0000-0000AE000000}"/>
    <cellStyle name="012 Check 2 5 2" xfId="5949" xr:uid="{00000000-0005-0000-0000-0000AF000000}"/>
    <cellStyle name="012 Check 2 5 2 2" xfId="8961" xr:uid="{00000000-0005-0000-0000-0000B0000000}"/>
    <cellStyle name="012 Check 2 5 2 2 2" xfId="17973" xr:uid="{44597CF8-0CFD-4B08-A597-7B9D7DE05E30}"/>
    <cellStyle name="012 Check 2 5 2 3" xfId="14998" xr:uid="{6C56E441-5D9D-4319-9FD2-4FAF3AAD1B56}"/>
    <cellStyle name="012 Check 2 5 3" xfId="8861" xr:uid="{00000000-0005-0000-0000-0000B1000000}"/>
    <cellStyle name="012 Check 2 5 3 2" xfId="17878" xr:uid="{8E22784B-1006-4C74-A4E4-00C2122072B8}"/>
    <cellStyle name="012 Check 2 5 4" xfId="12128" xr:uid="{8EB780AE-0EAE-4F60-A194-1BD8B5E1DCF2}"/>
    <cellStyle name="012 Check 2 6" xfId="3029" xr:uid="{00000000-0005-0000-0000-0000B2000000}"/>
    <cellStyle name="012 Check 2 6 2" xfId="5931" xr:uid="{00000000-0005-0000-0000-0000B3000000}"/>
    <cellStyle name="012 Check 2 6 2 2" xfId="8949" xr:uid="{00000000-0005-0000-0000-0000B4000000}"/>
    <cellStyle name="012 Check 2 6 2 2 2" xfId="17961" xr:uid="{101C1B86-9829-4888-B660-A3F784BF24E9}"/>
    <cellStyle name="012 Check 2 6 2 3" xfId="14985" xr:uid="{12786C34-0E65-45B2-AB7F-022599FB6DF0}"/>
    <cellStyle name="012 Check 2 6 3" xfId="8848" xr:uid="{00000000-0005-0000-0000-0000B5000000}"/>
    <cellStyle name="012 Check 2 6 3 2" xfId="17865" xr:uid="{D09FC6F1-64A5-4422-AA25-8C00ACB2EF89}"/>
    <cellStyle name="012 Check 2 6 4" xfId="12113" xr:uid="{B35A03EB-1071-4A1E-9989-1687927F6E53}"/>
    <cellStyle name="012 Check 2 7" xfId="3042" xr:uid="{00000000-0005-0000-0000-0000B6000000}"/>
    <cellStyle name="012 Check 2 7 2" xfId="5942" xr:uid="{00000000-0005-0000-0000-0000B7000000}"/>
    <cellStyle name="012 Check 2 7 2 2" xfId="8955" xr:uid="{00000000-0005-0000-0000-0000B8000000}"/>
    <cellStyle name="012 Check 2 7 2 2 2" xfId="17967" xr:uid="{5EEE1D26-97F9-4E81-8D76-6AC0C1FEE415}"/>
    <cellStyle name="012 Check 2 7 2 3" xfId="14992" xr:uid="{9E0C8019-9EF5-4FE6-90D2-8BFFD21DB856}"/>
    <cellStyle name="012 Check 2 7 3" xfId="8855" xr:uid="{00000000-0005-0000-0000-0000B9000000}"/>
    <cellStyle name="012 Check 2 7 3 2" xfId="17872" xr:uid="{54642D23-CCBD-420F-99B3-D9121353642A}"/>
    <cellStyle name="012 Check 2 7 4" xfId="12122" xr:uid="{ECE6DA59-0E26-4AB2-A5B8-40561E0A6DF4}"/>
    <cellStyle name="012 Check 2 8" xfId="8908" xr:uid="{00000000-0005-0000-0000-0000BA000000}"/>
    <cellStyle name="012 Check 2 8 2" xfId="17925" xr:uid="{A6DBEB36-3BFB-4893-9370-443BE10A6866}"/>
    <cellStyle name="012 Check 2 9" xfId="178" xr:uid="{00000000-0005-0000-0000-0000BB000000}"/>
    <cellStyle name="012 Check 2 9 2" xfId="9293" xr:uid="{6BF6B3CE-225F-4C26-9860-079C16EA2C60}"/>
    <cellStyle name="012 Check 3" xfId="78" xr:uid="{00000000-0005-0000-0000-0000BC000000}"/>
    <cellStyle name="012 Check 3 2" xfId="1169" xr:uid="{00000000-0005-0000-0000-0000BD000000}"/>
    <cellStyle name="012 Check 3 2 2" xfId="3079" xr:uid="{00000000-0005-0000-0000-0000BE000000}"/>
    <cellStyle name="012 Check 3 2 2 2" xfId="5977" xr:uid="{00000000-0005-0000-0000-0000BF000000}"/>
    <cellStyle name="012 Check 3 2 2 2 2" xfId="8979" xr:uid="{00000000-0005-0000-0000-0000C0000000}"/>
    <cellStyle name="012 Check 3 2 2 2 2 2" xfId="17991" xr:uid="{054EC694-648D-4DC2-9E7C-374BF0790CAE}"/>
    <cellStyle name="012 Check 3 2 2 2 3" xfId="15021" xr:uid="{67D3D5BF-D274-4676-BFB6-2842C60B0270}"/>
    <cellStyle name="012 Check 3 2 2 3" xfId="8883" xr:uid="{00000000-0005-0000-0000-0000C1000000}"/>
    <cellStyle name="012 Check 3 2 2 3 2" xfId="17900" xr:uid="{2965193F-6402-4C8A-8264-FBB89EF8399E}"/>
    <cellStyle name="012 Check 3 2 2 4" xfId="12153" xr:uid="{0F09166C-D2AE-4FBA-AD16-99897500D377}"/>
    <cellStyle name="012 Check 3 2 3" xfId="3028" xr:uid="{00000000-0005-0000-0000-0000C2000000}"/>
    <cellStyle name="012 Check 3 2 3 2" xfId="5930" xr:uid="{00000000-0005-0000-0000-0000C3000000}"/>
    <cellStyle name="012 Check 3 2 3 2 2" xfId="8948" xr:uid="{00000000-0005-0000-0000-0000C4000000}"/>
    <cellStyle name="012 Check 3 2 3 2 2 2" xfId="17960" xr:uid="{FCEF7FB5-E2BA-40C1-9FE4-EEC9F8939739}"/>
    <cellStyle name="012 Check 3 2 3 2 3" xfId="14984" xr:uid="{95BB6A2A-7535-482E-856D-6BED81C5A26A}"/>
    <cellStyle name="012 Check 3 2 3 3" xfId="8847" xr:uid="{00000000-0005-0000-0000-0000C5000000}"/>
    <cellStyle name="012 Check 3 2 3 3 2" xfId="17864" xr:uid="{ECB4961C-431D-4E94-87A8-E74D7468EECC}"/>
    <cellStyle name="012 Check 3 2 3 4" xfId="12112" xr:uid="{067757BA-AFE8-42CD-84FD-87420FDC4032}"/>
    <cellStyle name="012 Check 3 2 4" xfId="1613" xr:uid="{00000000-0005-0000-0000-0000C6000000}"/>
    <cellStyle name="012 Check 3 2 4 2" xfId="4526" xr:uid="{00000000-0005-0000-0000-0000C7000000}"/>
    <cellStyle name="012 Check 3 2 4 2 2" xfId="8926" xr:uid="{00000000-0005-0000-0000-0000C8000000}"/>
    <cellStyle name="012 Check 3 2 4 2 2 2" xfId="17938" xr:uid="{7EC0EA24-2EEC-44AF-9AF2-681AA5B9D1F5}"/>
    <cellStyle name="012 Check 3 2 4 2 3" xfId="13585" xr:uid="{D42DA2D2-C960-41AE-9A9B-38F8ECD1B26E}"/>
    <cellStyle name="012 Check 3 2 4 3" xfId="7440" xr:uid="{00000000-0005-0000-0000-0000C9000000}"/>
    <cellStyle name="012 Check 3 2 4 3 2" xfId="16465" xr:uid="{9ADCA450-ADAE-4770-BBF1-6F7AA514321A}"/>
    <cellStyle name="012 Check 3 2 4 4" xfId="10709" xr:uid="{5456F758-A988-409F-9F7E-49998A89936F}"/>
    <cellStyle name="012 Check 3 2 5" xfId="3051" xr:uid="{00000000-0005-0000-0000-0000CA000000}"/>
    <cellStyle name="012 Check 3 2 5 2" xfId="8963" xr:uid="{00000000-0005-0000-0000-0000CB000000}"/>
    <cellStyle name="012 Check 3 2 5 2 2" xfId="17975" xr:uid="{B87F6B5F-ECE8-4DB2-89F3-9AC1E19727B8}"/>
    <cellStyle name="012 Check 3 2 5 3" xfId="8863" xr:uid="{00000000-0005-0000-0000-0000CC000000}"/>
    <cellStyle name="012 Check 3 2 5 3 2" xfId="17880" xr:uid="{C7CB04C9-D51F-457E-8FF2-8DD41F805B00}"/>
    <cellStyle name="012 Check 3 2 5 4" xfId="12130" xr:uid="{59F4DEB9-17B7-4EE8-84DE-D29A9969BF2D}"/>
    <cellStyle name="012 Check 3 2 6" xfId="8917" xr:uid="{00000000-0005-0000-0000-0000CD000000}"/>
    <cellStyle name="012 Check 3 2 6 2" xfId="17932" xr:uid="{CAF79CF9-939F-4789-950E-94DBB98F464B}"/>
    <cellStyle name="012 Check 3 2 7" xfId="7004" xr:uid="{00000000-0005-0000-0000-0000CE000000}"/>
    <cellStyle name="012 Check 3 2 7 2" xfId="16029" xr:uid="{87915E62-8BA0-4456-A7AE-77CD3FAA1623}"/>
    <cellStyle name="012 Check 3 2 8" xfId="10272" xr:uid="{5E6B9AB3-E2C9-4D29-9018-B9446864C171}"/>
    <cellStyle name="012 Check 3 3" xfId="3034" xr:uid="{00000000-0005-0000-0000-0000CF000000}"/>
    <cellStyle name="012 Check 3 3 2" xfId="5934" xr:uid="{00000000-0005-0000-0000-0000D0000000}"/>
    <cellStyle name="012 Check 3 3 2 2" xfId="8953" xr:uid="{00000000-0005-0000-0000-0000D1000000}"/>
    <cellStyle name="012 Check 3 3 2 2 2" xfId="17965" xr:uid="{0C8C0F99-020E-4DCC-B7C6-0AC59262312B}"/>
    <cellStyle name="012 Check 3 3 2 3" xfId="14987" xr:uid="{FFED7117-AE9E-41F9-B3B1-5A0C8C9BDA80}"/>
    <cellStyle name="012 Check 3 3 3" xfId="12117" xr:uid="{9FFAE550-A11F-4CD9-980E-E36A6CED878E}"/>
    <cellStyle name="012 Check 3 4" xfId="530" xr:uid="{00000000-0005-0000-0000-0000D2000000}"/>
    <cellStyle name="012 Check 3 4 2" xfId="9640" xr:uid="{D2F6A281-AE75-4A90-94BF-45E20A8F0C6D}"/>
    <cellStyle name="012 Check 3 5" xfId="9230" xr:uid="{02E14486-2610-4B70-BEB4-76935DF347D6}"/>
    <cellStyle name="012 Check 4" xfId="82" xr:uid="{00000000-0005-0000-0000-0000D3000000}"/>
    <cellStyle name="012 Check 4 2" xfId="3062" xr:uid="{00000000-0005-0000-0000-0000D4000000}"/>
    <cellStyle name="012 Check 4 2 2" xfId="5961" xr:uid="{00000000-0005-0000-0000-0000D5000000}"/>
    <cellStyle name="012 Check 4 2 2 2" xfId="8970" xr:uid="{00000000-0005-0000-0000-0000D6000000}"/>
    <cellStyle name="012 Check 4 2 2 2 2" xfId="17982" xr:uid="{EC12955D-F49F-4CA6-BF49-6E1DE52ED2EE}"/>
    <cellStyle name="012 Check 4 2 2 3" xfId="15009" xr:uid="{A5DD7909-D731-4553-9A92-BA8C0DAD6540}"/>
    <cellStyle name="012 Check 4 2 3" xfId="8872" xr:uid="{00000000-0005-0000-0000-0000D7000000}"/>
    <cellStyle name="012 Check 4 2 3 2" xfId="17889" xr:uid="{1347F1D1-6495-4DD6-A6ED-5654EE78A09D}"/>
    <cellStyle name="012 Check 4 2 4" xfId="12140" xr:uid="{597933F0-9FD1-41C5-8C52-870BAE262600}"/>
    <cellStyle name="012 Check 4 3" xfId="3061" xr:uid="{00000000-0005-0000-0000-0000D8000000}"/>
    <cellStyle name="012 Check 4 3 2" xfId="5960" xr:uid="{00000000-0005-0000-0000-0000D9000000}"/>
    <cellStyle name="012 Check 4 3 2 2" xfId="8969" xr:uid="{00000000-0005-0000-0000-0000DA000000}"/>
    <cellStyle name="012 Check 4 3 2 2 2" xfId="17981" xr:uid="{1C808951-D10F-4E88-99E7-08D9F34B452A}"/>
    <cellStyle name="012 Check 4 3 2 3" xfId="15008" xr:uid="{73D52E5E-345E-443F-A176-7C29665987AA}"/>
    <cellStyle name="012 Check 4 3 3" xfId="8871" xr:uid="{00000000-0005-0000-0000-0000DB000000}"/>
    <cellStyle name="012 Check 4 3 3 2" xfId="17888" xr:uid="{8A0DD2B9-E11F-4E86-A120-0C48C9AEAF50}"/>
    <cellStyle name="012 Check 4 3 4" xfId="12139" xr:uid="{688F1904-9025-46F7-A1CD-24184A06E9AC}"/>
    <cellStyle name="012 Check 4 4" xfId="3086" xr:uid="{00000000-0005-0000-0000-0000DC000000}"/>
    <cellStyle name="012 Check 4 4 2" xfId="5984" xr:uid="{00000000-0005-0000-0000-0000DD000000}"/>
    <cellStyle name="012 Check 4 4 2 2" xfId="8982" xr:uid="{00000000-0005-0000-0000-0000DE000000}"/>
    <cellStyle name="012 Check 4 4 2 2 2" xfId="17994" xr:uid="{9D17C4A9-8E80-462E-98D6-0EFCB417F639}"/>
    <cellStyle name="012 Check 4 4 2 3" xfId="15024" xr:uid="{F253CA5A-DCF1-4378-9A4C-39CE69CBDB6B}"/>
    <cellStyle name="012 Check 4 4 3" xfId="8886" xr:uid="{00000000-0005-0000-0000-0000DF000000}"/>
    <cellStyle name="012 Check 4 4 3 2" xfId="17903" xr:uid="{3C3975FD-D14A-4661-B862-00D28092C4CD}"/>
    <cellStyle name="012 Check 4 4 4" xfId="12156" xr:uid="{2A06FE13-C59F-415C-B042-7DC27E1B1050}"/>
    <cellStyle name="012 Check 4 5" xfId="3019" xr:uid="{00000000-0005-0000-0000-0000E0000000}"/>
    <cellStyle name="012 Check 4 5 2" xfId="8944" xr:uid="{00000000-0005-0000-0000-0000E1000000}"/>
    <cellStyle name="012 Check 4 5 2 2" xfId="17956" xr:uid="{D8E36797-F31C-4872-83CD-E952A97C5749}"/>
    <cellStyle name="012 Check 4 5 3" xfId="8841" xr:uid="{00000000-0005-0000-0000-0000E2000000}"/>
    <cellStyle name="012 Check 4 5 3 2" xfId="17858" xr:uid="{5AEB98BC-9928-492D-8F92-3D3D7FBDCA12}"/>
    <cellStyle name="012 Check 4 5 4" xfId="12106" xr:uid="{5B8A9AB2-7CEF-4422-958A-2FF3F84FFE74}"/>
    <cellStyle name="012 Check 4 6" xfId="8913" xr:uid="{00000000-0005-0000-0000-0000E3000000}"/>
    <cellStyle name="012 Check 4 6 2" xfId="17930" xr:uid="{DF45F670-1C39-4E50-9674-8CF3BA83D4BF}"/>
    <cellStyle name="012 Check 4 7" xfId="6668" xr:uid="{00000000-0005-0000-0000-0000E4000000}"/>
    <cellStyle name="012 Check 4 7 2" xfId="15693" xr:uid="{0D89B8CC-E24C-4F57-924E-7DCDA524395E}"/>
    <cellStyle name="012 Check 4 8" xfId="830" xr:uid="{00000000-0005-0000-0000-0000E5000000}"/>
    <cellStyle name="012 Check 4 8 2" xfId="9936" xr:uid="{3AD420F4-BD1C-411E-944B-8F6F795F8EC6}"/>
    <cellStyle name="012 Check 4 9" xfId="9232" xr:uid="{E8759414-E0E6-4EF6-B4B4-993C491F1ADF}"/>
    <cellStyle name="012 Check 5" xfId="110" xr:uid="{00000000-0005-0000-0000-0000E6000000}"/>
    <cellStyle name="012 Check 5 2" xfId="9205" xr:uid="{00000000-0005-0000-0000-0000E7000000}"/>
    <cellStyle name="012 Check 6" xfId="124" xr:uid="{00000000-0005-0000-0000-0000E8000000}"/>
    <cellStyle name="012 Check 6 2" xfId="9258" xr:uid="{FAFAC666-CDBE-41E4-BB10-AC3C21885350}"/>
    <cellStyle name="012 Check 7" xfId="170" xr:uid="{00000000-0005-0000-0000-0000E9000000}"/>
    <cellStyle name="012 Check 7 2" xfId="9289" xr:uid="{26850D06-1A85-4613-B1FD-CBCC089FF75E}"/>
    <cellStyle name="013 Input_Locked" xfId="65" xr:uid="{00000000-0005-0000-0000-0000EA000000}"/>
    <cellStyle name="014 Line_Summary" xfId="53" xr:uid="{00000000-0005-0000-0000-0000ED000000}"/>
    <cellStyle name="015 Unit" xfId="59" xr:uid="{00000000-0005-0000-0000-0000F4000000}"/>
    <cellStyle name="016 Line_SubTotal" xfId="86" xr:uid="{00000000-0005-0000-0000-0000F5000000}"/>
    <cellStyle name="017 Line_Total" xfId="60" xr:uid="{00000000-0005-0000-0000-0000F6000000}"/>
    <cellStyle name="018 Line_ClosingBal" xfId="67" xr:uid="{00000000-0005-0000-0000-0000F8000000}"/>
    <cellStyle name="019 WIP" xfId="64" xr:uid="{00000000-0005-0000-0000-0000FA000000}"/>
    <cellStyle name="019 WIP 2" xfId="84" xr:uid="{00000000-0005-0000-0000-0000FB000000}"/>
    <cellStyle name="019 WIP 2 2" xfId="1455" xr:uid="{00000000-0005-0000-0000-0000FC000000}"/>
    <cellStyle name="019 WIP 2 2 2" xfId="3103" xr:uid="{00000000-0005-0000-0000-0000FD000000}"/>
    <cellStyle name="019 WIP 2 2 2 2" xfId="6000" xr:uid="{00000000-0005-0000-0000-0000FE000000}"/>
    <cellStyle name="019 WIP 2 2 2 2 2" xfId="15036" xr:uid="{AC39C900-0FD6-4CCE-92F7-638C55D00297}"/>
    <cellStyle name="019 WIP 2 2 2 3" xfId="8899" xr:uid="{00000000-0005-0000-0000-0000FF000000}"/>
    <cellStyle name="019 WIP 2 2 2 3 2" xfId="17916" xr:uid="{12321EBF-034D-4E42-97B7-4FE7B8DE404C}"/>
    <cellStyle name="019 WIP 2 2 2 4" xfId="12169" xr:uid="{E9BA3541-6187-4015-A616-80E79AEB9E43}"/>
    <cellStyle name="019 WIP 2 2 3" xfId="2598" xr:uid="{00000000-0005-0000-0000-000000010000}"/>
    <cellStyle name="019 WIP 2 2 3 2" xfId="5505" xr:uid="{00000000-0005-0000-0000-000001010000}"/>
    <cellStyle name="019 WIP 2 2 3 2 2" xfId="14562" xr:uid="{4F5DD551-BA95-42C1-ABD5-075237F529BF}"/>
    <cellStyle name="019 WIP 2 2 3 3" xfId="8421" xr:uid="{00000000-0005-0000-0000-000002010000}"/>
    <cellStyle name="019 WIP 2 2 3 3 2" xfId="17441" xr:uid="{64582AD9-307C-4DA3-BB20-B4CFFB474FB6}"/>
    <cellStyle name="019 WIP 2 2 3 4" xfId="11688" xr:uid="{B466A4BF-B7BE-4E70-898E-18D0807EABCD}"/>
    <cellStyle name="019 WIP 2 2 4" xfId="3078" xr:uid="{00000000-0005-0000-0000-000003010000}"/>
    <cellStyle name="019 WIP 2 2 4 2" xfId="5976" xr:uid="{00000000-0005-0000-0000-000004010000}"/>
    <cellStyle name="019 WIP 2 2 4 2 2" xfId="15020" xr:uid="{60949C1E-2EFC-439E-8222-4B08CF1BEA9B}"/>
    <cellStyle name="019 WIP 2 2 4 3" xfId="12152" xr:uid="{AE6E7F9E-0EF4-45C5-8A55-78F3CBB31A8D}"/>
    <cellStyle name="019 WIP 2 2 5" xfId="3017" xr:uid="{00000000-0005-0000-0000-000005010000}"/>
    <cellStyle name="019 WIP 2 2 5 2" xfId="8943" xr:uid="{00000000-0005-0000-0000-000006010000}"/>
    <cellStyle name="019 WIP 2 2 5 2 2" xfId="17955" xr:uid="{2658562C-E6C8-49F4-9AD7-6BC0B58F821A}"/>
    <cellStyle name="019 WIP 2 2 5 3" xfId="8839" xr:uid="{00000000-0005-0000-0000-000007010000}"/>
    <cellStyle name="019 WIP 2 2 5 3 2" xfId="17856" xr:uid="{3EA8E646-263F-40CE-A18B-E09DCA5831DB}"/>
    <cellStyle name="019 WIP 2 2 5 4" xfId="12104" xr:uid="{5385C1C4-D956-4448-A56C-271757E3C59A}"/>
    <cellStyle name="019 WIP 2 2 6" xfId="8924" xr:uid="{00000000-0005-0000-0000-000008010000}"/>
    <cellStyle name="019 WIP 2 2 6 2" xfId="17936" xr:uid="{ED0536C7-E8D6-4B5E-9E65-6C4319ED54AA}"/>
    <cellStyle name="019 WIP 2 3" xfId="1733" xr:uid="{00000000-0005-0000-0000-000009010000}"/>
    <cellStyle name="019 WIP 2 3 2" xfId="4645" xr:uid="{00000000-0005-0000-0000-00000A010000}"/>
    <cellStyle name="019 WIP 2 3 2 2" xfId="13702" xr:uid="{7A61A906-8DE6-4B42-845C-86BCCC295D02}"/>
    <cellStyle name="019 WIP 2 3 3" xfId="10827" xr:uid="{D7546FB2-E85F-455F-BD3E-F449CCFABB32}"/>
    <cellStyle name="019 WIP 2 4" xfId="8909" xr:uid="{00000000-0005-0000-0000-00000B010000}"/>
    <cellStyle name="019 WIP 2 4 2" xfId="17926" xr:uid="{1422AB9F-D24A-4FD8-998B-EA4D82669547}"/>
    <cellStyle name="019 WIP 2 5" xfId="295" xr:uid="{00000000-0005-0000-0000-00000C010000}"/>
    <cellStyle name="019 WIP 2 5 2" xfId="9408" xr:uid="{D501B6BA-D9FA-4472-88E8-2E0929D00E6B}"/>
    <cellStyle name="019 WIP 3" xfId="112" xr:uid="{00000000-0005-0000-0000-00000D010000}"/>
    <cellStyle name="019 WIP 3 2" xfId="1171" xr:uid="{00000000-0005-0000-0000-00000E010000}"/>
    <cellStyle name="019 WIP 3 2 2" xfId="2600" xr:uid="{00000000-0005-0000-0000-00000F010000}"/>
    <cellStyle name="019 WIP 3 2 2 2" xfId="5507" xr:uid="{00000000-0005-0000-0000-000010010000}"/>
    <cellStyle name="019 WIP 3 2 2 2 2" xfId="14564" xr:uid="{DCFCA9C8-4B63-4A50-B762-3884EE98F84E}"/>
    <cellStyle name="019 WIP 3 2 2 3" xfId="11690" xr:uid="{56224469-B844-4C63-83AD-F856163E49E3}"/>
    <cellStyle name="019 WIP 3 2 3" xfId="3027" xr:uid="{00000000-0005-0000-0000-000011010000}"/>
    <cellStyle name="019 WIP 3 2 3 2" xfId="5929" xr:uid="{00000000-0005-0000-0000-000012010000}"/>
    <cellStyle name="019 WIP 3 2 3 2 2" xfId="14983" xr:uid="{03AF2604-0D23-45DB-B5A8-8B716D3A89DC}"/>
    <cellStyle name="019 WIP 3 2 3 3" xfId="8846" xr:uid="{00000000-0005-0000-0000-000013010000}"/>
    <cellStyle name="019 WIP 3 2 3 3 2" xfId="17863" xr:uid="{0F5203DC-6AA3-4508-BAE4-3D0B04503E51}"/>
    <cellStyle name="019 WIP 3 2 3 4" xfId="12111" xr:uid="{11769C0C-1D5E-4157-AD08-85B053927476}"/>
    <cellStyle name="019 WIP 3 2 4" xfId="3066" xr:uid="{00000000-0005-0000-0000-000014010000}"/>
    <cellStyle name="019 WIP 3 2 4 2" xfId="5965" xr:uid="{00000000-0005-0000-0000-000015010000}"/>
    <cellStyle name="019 WIP 3 2 4 2 2" xfId="15011" xr:uid="{E36CFF04-8823-4209-8943-3330F66B15B4}"/>
    <cellStyle name="019 WIP 3 2 4 3" xfId="8874" xr:uid="{00000000-0005-0000-0000-000016010000}"/>
    <cellStyle name="019 WIP 3 2 4 3 2" xfId="17891" xr:uid="{24F01B1B-674D-4300-954C-55445CFD3C6A}"/>
    <cellStyle name="019 WIP 3 2 4 4" xfId="12142" xr:uid="{1AC39918-529F-4EC9-8141-A4C3EDBBB56D}"/>
    <cellStyle name="019 WIP 3 2 5" xfId="3076" xr:uid="{00000000-0005-0000-0000-000017010000}"/>
    <cellStyle name="019 WIP 3 2 5 2" xfId="5974" xr:uid="{00000000-0005-0000-0000-000018010000}"/>
    <cellStyle name="019 WIP 3 2 5 2 2" xfId="15018" xr:uid="{0B63A0CE-54E5-476B-83B8-D3A6E0A3A4F9}"/>
    <cellStyle name="019 WIP 3 2 5 3" xfId="12150" xr:uid="{89E12883-483F-4FC9-A40A-EF6AEE4D345B}"/>
    <cellStyle name="019 WIP 3 2 6" xfId="3033" xr:uid="{00000000-0005-0000-0000-000019010000}"/>
    <cellStyle name="019 WIP 3 2 6 2" xfId="8952" xr:uid="{00000000-0005-0000-0000-00001A010000}"/>
    <cellStyle name="019 WIP 3 2 6 2 2" xfId="17964" xr:uid="{8BE8784C-559A-4F95-849A-177A3C14C6EB}"/>
    <cellStyle name="019 WIP 3 2 6 3" xfId="8851" xr:uid="{00000000-0005-0000-0000-00001B010000}"/>
    <cellStyle name="019 WIP 3 2 6 3 2" xfId="17868" xr:uid="{BF97658F-6FED-492D-9CFC-C091EA697078}"/>
    <cellStyle name="019 WIP 3 2 6 4" xfId="12116" xr:uid="{A2B61826-8A47-44BA-ADC6-5611E1864A80}"/>
    <cellStyle name="019 WIP 3 2 7" xfId="8918" xr:uid="{00000000-0005-0000-0000-00001C010000}"/>
    <cellStyle name="019 WIP 3 2 7 2" xfId="17933" xr:uid="{488F5E54-4F47-4E7C-8A9B-1F5ECE01D9E9}"/>
    <cellStyle name="019 WIP 3 2 8" xfId="10274" xr:uid="{6E218911-3719-4443-919E-CF1702BA58B1}"/>
    <cellStyle name="019 WIP 3 3" xfId="1456" xr:uid="{00000000-0005-0000-0000-00001D010000}"/>
    <cellStyle name="019 WIP 3 3 2" xfId="3104" xr:uid="{00000000-0005-0000-0000-00001E010000}"/>
    <cellStyle name="019 WIP 3 3 2 2" xfId="6001" xr:uid="{00000000-0005-0000-0000-00001F010000}"/>
    <cellStyle name="019 WIP 3 3 2 2 2" xfId="15037" xr:uid="{35225C44-E369-46F9-965D-7C8ACF5BB443}"/>
    <cellStyle name="019 WIP 3 3 2 3" xfId="8900" xr:uid="{00000000-0005-0000-0000-000020010000}"/>
    <cellStyle name="019 WIP 3 3 2 3 2" xfId="17917" xr:uid="{F91FA3AC-4994-42DD-AA10-1E84B45F0A24}"/>
    <cellStyle name="019 WIP 3 3 2 4" xfId="12170" xr:uid="{1B7CCE75-019A-41DC-8E18-EA0DA60BA9F9}"/>
    <cellStyle name="019 WIP 3 3 3" xfId="3069" xr:uid="{00000000-0005-0000-0000-000021010000}"/>
    <cellStyle name="019 WIP 3 3 3 2" xfId="5968" xr:uid="{00000000-0005-0000-0000-000022010000}"/>
    <cellStyle name="019 WIP 3 3 3 2 2" xfId="15013" xr:uid="{8AAC4D66-4DCB-426D-A740-937E0F2F6186}"/>
    <cellStyle name="019 WIP 3 3 3 3" xfId="8876" xr:uid="{00000000-0005-0000-0000-000023010000}"/>
    <cellStyle name="019 WIP 3 3 3 3 2" xfId="17893" xr:uid="{5B3EC65F-64DA-4EB4-BAE5-543D46E0468B}"/>
    <cellStyle name="019 WIP 3 3 3 4" xfId="12144" xr:uid="{89345229-2C28-4800-933F-A71494A60059}"/>
    <cellStyle name="019 WIP 3 3 4" xfId="3057" xr:uid="{00000000-0005-0000-0000-000024010000}"/>
    <cellStyle name="019 WIP 3 3 4 2" xfId="5956" xr:uid="{00000000-0005-0000-0000-000025010000}"/>
    <cellStyle name="019 WIP 3 3 4 2 2" xfId="15005" xr:uid="{4C7A7613-F608-430B-9991-11639E6A3BD1}"/>
    <cellStyle name="019 WIP 3 3 4 3" xfId="12136" xr:uid="{1A96E5B1-5ACD-4624-8C2E-32E4AA273267}"/>
    <cellStyle name="019 WIP 3 3 5" xfId="3070" xr:uid="{00000000-0005-0000-0000-000026010000}"/>
    <cellStyle name="019 WIP 3 3 5 2" xfId="8973" xr:uid="{00000000-0005-0000-0000-000027010000}"/>
    <cellStyle name="019 WIP 3 3 5 2 2" xfId="17985" xr:uid="{D25D445F-C334-4124-BC6F-871AEE442111}"/>
    <cellStyle name="019 WIP 3 3 5 3" xfId="8877" xr:uid="{00000000-0005-0000-0000-000028010000}"/>
    <cellStyle name="019 WIP 3 3 5 3 2" xfId="17894" xr:uid="{160CD5E2-F3D9-470C-B966-F0354DB391C7}"/>
    <cellStyle name="019 WIP 3 3 5 4" xfId="12145" xr:uid="{E91A999D-34B9-464E-8D14-8B29D3912864}"/>
    <cellStyle name="019 WIP 3 3 6" xfId="8925" xr:uid="{00000000-0005-0000-0000-000029010000}"/>
    <cellStyle name="019 WIP 3 3 6 2" xfId="17937" xr:uid="{80EA8BD2-D751-474F-8248-94100802809A}"/>
    <cellStyle name="019 WIP 3 4" xfId="532" xr:uid="{00000000-0005-0000-0000-00002A010000}"/>
    <cellStyle name="019 WIP 3 4 2" xfId="9642" xr:uid="{8F10CD70-D7C0-46AD-8348-2EC4A08215F2}"/>
    <cellStyle name="019 WIP 4" xfId="1454" xr:uid="{00000000-0005-0000-0000-00002B010000}"/>
    <cellStyle name="019 WIP 4 2" xfId="3102" xr:uid="{00000000-0005-0000-0000-00002C010000}"/>
    <cellStyle name="019 WIP 4 2 2" xfId="5999" xr:uid="{00000000-0005-0000-0000-00002D010000}"/>
    <cellStyle name="019 WIP 4 2 2 2" xfId="15035" xr:uid="{B9C7E720-A21F-4EF2-8757-B80010EBCF30}"/>
    <cellStyle name="019 WIP 4 2 3" xfId="8898" xr:uid="{00000000-0005-0000-0000-00002E010000}"/>
    <cellStyle name="019 WIP 4 2 3 2" xfId="17915" xr:uid="{2E9BAE3F-B63F-45C1-937F-2AA359F40CE2}"/>
    <cellStyle name="019 WIP 4 2 4" xfId="12168" xr:uid="{15CD484D-8F0F-4F24-9F69-8E1BCE88F126}"/>
    <cellStyle name="019 WIP 4 3" xfId="3024" xr:uid="{00000000-0005-0000-0000-00002F010000}"/>
    <cellStyle name="019 WIP 4 3 2" xfId="5926" xr:uid="{00000000-0005-0000-0000-000030010000}"/>
    <cellStyle name="019 WIP 4 3 2 2" xfId="14981" xr:uid="{0D297544-9F16-4B32-9D1C-AF0D53719414}"/>
    <cellStyle name="019 WIP 4 3 3" xfId="8844" xr:uid="{00000000-0005-0000-0000-000031010000}"/>
    <cellStyle name="019 WIP 4 3 3 2" xfId="17861" xr:uid="{4F7C0F49-3EF7-47AB-9D3D-2584551C73FA}"/>
    <cellStyle name="019 WIP 4 3 4" xfId="12109" xr:uid="{7B06C614-832F-4C23-9E16-BBE04197662A}"/>
    <cellStyle name="019 WIP 4 4" xfId="3107" xr:uid="{00000000-0005-0000-0000-000032010000}"/>
    <cellStyle name="019 WIP 4 4 2" xfId="6004" xr:uid="{00000000-0005-0000-0000-000033010000}"/>
    <cellStyle name="019 WIP 4 4 2 2" xfId="15040" xr:uid="{C3B408E9-1EB6-4D53-9177-9C7B6252DBC5}"/>
    <cellStyle name="019 WIP 4 4 3" xfId="12173" xr:uid="{5C10AFBE-83FA-4CA2-8CF6-4C7655D70579}"/>
    <cellStyle name="019 WIP 4 5" xfId="3030" xr:uid="{00000000-0005-0000-0000-000034010000}"/>
    <cellStyle name="019 WIP 4 5 2" xfId="8950" xr:uid="{00000000-0005-0000-0000-000035010000}"/>
    <cellStyle name="019 WIP 4 5 2 2" xfId="17962" xr:uid="{44358D43-EEDB-49D4-94FD-222A7C6C41B7}"/>
    <cellStyle name="019 WIP 4 5 3" xfId="8849" xr:uid="{00000000-0005-0000-0000-000036010000}"/>
    <cellStyle name="019 WIP 4 5 3 2" xfId="17866" xr:uid="{D2B7EEE6-CB0A-4C5B-B1E5-9483DD134E4F}"/>
    <cellStyle name="019 WIP 4 5 4" xfId="12114" xr:uid="{DC649445-960A-4D9C-BD39-4EFB99470B68}"/>
    <cellStyle name="019 WIP 4 6" xfId="8923" xr:uid="{00000000-0005-0000-0000-000037010000}"/>
    <cellStyle name="019 WIP 4 6 2" xfId="17935" xr:uid="{3F3186DC-5EB6-4DC2-8593-DB7CF3097163}"/>
    <cellStyle name="019 WIP 5" xfId="172" xr:uid="{00000000-0005-0000-0000-000038010000}"/>
    <cellStyle name="019 WIP 5 2" xfId="9291" xr:uid="{2E515121-B68B-417D-89C6-7DF180B06D9D}"/>
    <cellStyle name="20% - Accent1" xfId="24" builtinId="30" customBuiltin="1"/>
    <cellStyle name="20% - Accent1 10" xfId="315" xr:uid="{00000000-0005-0000-0000-00003A010000}"/>
    <cellStyle name="20% - Accent1 10 2" xfId="956" xr:uid="{00000000-0005-0000-0000-00003B010000}"/>
    <cellStyle name="20% - Accent1 10 2 2" xfId="2385" xr:uid="{00000000-0005-0000-0000-00003C010000}"/>
    <cellStyle name="20% - Accent1 10 2 2 2" xfId="5292" xr:uid="{00000000-0005-0000-0000-00003D010000}"/>
    <cellStyle name="20% - Accent1 10 2 2 2 2" xfId="14349" xr:uid="{66813331-8C91-452F-9E47-BE8BCCD3A05D}"/>
    <cellStyle name="20% - Accent1 10 2 2 3" xfId="8208" xr:uid="{00000000-0005-0000-0000-00003E010000}"/>
    <cellStyle name="20% - Accent1 10 2 2 3 2" xfId="17228" xr:uid="{BA8BAE38-DC38-427C-BC69-5196CC79D778}"/>
    <cellStyle name="20% - Accent1 10 2 2 4" xfId="11475" xr:uid="{D3E73B26-F8BB-41A1-800B-FD335B476D4C}"/>
    <cellStyle name="20% - Accent1 10 2 3" xfId="3879" xr:uid="{00000000-0005-0000-0000-00003F010000}"/>
    <cellStyle name="20% - Accent1 10 2 3 2" xfId="12938" xr:uid="{D7710346-603A-4861-A6B2-616B6656F807}"/>
    <cellStyle name="20% - Accent1 10 2 4" xfId="6791" xr:uid="{00000000-0005-0000-0000-000040010000}"/>
    <cellStyle name="20% - Accent1 10 2 4 2" xfId="15816" xr:uid="{E419675E-EE3B-47B7-85D6-9DEAF6A191BC}"/>
    <cellStyle name="20% - Accent1 10 2 5" xfId="10059" xr:uid="{B8DF4284-0756-4BD9-812E-33FBCD980C3A}"/>
    <cellStyle name="20% - Accent1 10 3" xfId="1752" xr:uid="{00000000-0005-0000-0000-000041010000}"/>
    <cellStyle name="20% - Accent1 10 3 2" xfId="4664" xr:uid="{00000000-0005-0000-0000-000042010000}"/>
    <cellStyle name="20% - Accent1 10 3 2 2" xfId="13721" xr:uid="{7AF16B17-0EB6-496D-869B-2C0327CE5ACA}"/>
    <cellStyle name="20% - Accent1 10 3 3" xfId="7575" xr:uid="{00000000-0005-0000-0000-000043010000}"/>
    <cellStyle name="20% - Accent1 10 3 3 2" xfId="16600" xr:uid="{8C606D81-F916-41F0-B4F7-C9BFF9450594}"/>
    <cellStyle name="20% - Accent1 10 3 4" xfId="10846" xr:uid="{2F8A98E5-D3A6-472D-9AB9-9EC56D5E4E82}"/>
    <cellStyle name="20% - Accent1 10 4" xfId="3249" xr:uid="{00000000-0005-0000-0000-000044010000}"/>
    <cellStyle name="20% - Accent1 10 4 2" xfId="12311" xr:uid="{CFA952C4-B18A-48F5-AC27-304F58C9EBBD}"/>
    <cellStyle name="20% - Accent1 10 5" xfId="6162" xr:uid="{00000000-0005-0000-0000-000045010000}"/>
    <cellStyle name="20% - Accent1 10 5 2" xfId="15187" xr:uid="{B0AA076B-6516-423E-A581-C9F184C87996}"/>
    <cellStyle name="20% - Accent1 10 6" xfId="9427" xr:uid="{494F9AE6-4B7B-4E56-8558-FCDBFC12108D}"/>
    <cellStyle name="20% - Accent1 11" xfId="329" xr:uid="{00000000-0005-0000-0000-000046010000}"/>
    <cellStyle name="20% - Accent1 11 2" xfId="970" xr:uid="{00000000-0005-0000-0000-000047010000}"/>
    <cellStyle name="20% - Accent1 11 2 2" xfId="2399" xr:uid="{00000000-0005-0000-0000-000048010000}"/>
    <cellStyle name="20% - Accent1 11 2 2 2" xfId="5306" xr:uid="{00000000-0005-0000-0000-000049010000}"/>
    <cellStyle name="20% - Accent1 11 2 2 2 2" xfId="14363" xr:uid="{482368DD-A5C3-4DF2-A1DB-542619684867}"/>
    <cellStyle name="20% - Accent1 11 2 2 3" xfId="8222" xr:uid="{00000000-0005-0000-0000-00004A010000}"/>
    <cellStyle name="20% - Accent1 11 2 2 3 2" xfId="17242" xr:uid="{A20E6B4D-CA76-4057-8CE7-A9A1B58698D1}"/>
    <cellStyle name="20% - Accent1 11 2 2 4" xfId="11489" xr:uid="{93E99E9E-D967-4F4A-8C6C-C8904249DBB3}"/>
    <cellStyle name="20% - Accent1 11 2 3" xfId="3893" xr:uid="{00000000-0005-0000-0000-00004B010000}"/>
    <cellStyle name="20% - Accent1 11 2 3 2" xfId="12952" xr:uid="{2FC51ACA-244F-461B-9FD9-9CA25930A38F}"/>
    <cellStyle name="20% - Accent1 11 2 4" xfId="6805" xr:uid="{00000000-0005-0000-0000-00004C010000}"/>
    <cellStyle name="20% - Accent1 11 2 4 2" xfId="15830" xr:uid="{0A88B5DD-AA9B-4131-B860-0D897C9E5A67}"/>
    <cellStyle name="20% - Accent1 11 2 5" xfId="10073" xr:uid="{F2C05ABC-598E-4F39-AAC5-85573CDC6B42}"/>
    <cellStyle name="20% - Accent1 11 3" xfId="1766" xr:uid="{00000000-0005-0000-0000-00004D010000}"/>
    <cellStyle name="20% - Accent1 11 3 2" xfId="4678" xr:uid="{00000000-0005-0000-0000-00004E010000}"/>
    <cellStyle name="20% - Accent1 11 3 2 2" xfId="13735" xr:uid="{5B9A6142-8E17-4F0A-B359-48051D4C7662}"/>
    <cellStyle name="20% - Accent1 11 3 3" xfId="7589" xr:uid="{00000000-0005-0000-0000-00004F010000}"/>
    <cellStyle name="20% - Accent1 11 3 3 2" xfId="16614" xr:uid="{8CE100E6-3169-4FF0-878A-E2D0B8727221}"/>
    <cellStyle name="20% - Accent1 11 3 4" xfId="10860" xr:uid="{B89BA2BE-30A9-4CF8-9222-1530E17B8D24}"/>
    <cellStyle name="20% - Accent1 11 4" xfId="3263" xr:uid="{00000000-0005-0000-0000-000050010000}"/>
    <cellStyle name="20% - Accent1 11 4 2" xfId="12325" xr:uid="{CB374C84-5368-4607-987F-D83917A403F1}"/>
    <cellStyle name="20% - Accent1 11 5" xfId="6176" xr:uid="{00000000-0005-0000-0000-000051010000}"/>
    <cellStyle name="20% - Accent1 11 5 2" xfId="15201" xr:uid="{84069E84-977D-4711-A12E-29ED1203DE40}"/>
    <cellStyle name="20% - Accent1 11 6" xfId="9441" xr:uid="{C4105C44-488D-46FF-9C60-9EF67293C38A}"/>
    <cellStyle name="20% - Accent1 12" xfId="343" xr:uid="{00000000-0005-0000-0000-000052010000}"/>
    <cellStyle name="20% - Accent1 12 2" xfId="984" xr:uid="{00000000-0005-0000-0000-000053010000}"/>
    <cellStyle name="20% - Accent1 12 2 2" xfId="2413" xr:uid="{00000000-0005-0000-0000-000054010000}"/>
    <cellStyle name="20% - Accent1 12 2 2 2" xfId="5320" xr:uid="{00000000-0005-0000-0000-000055010000}"/>
    <cellStyle name="20% - Accent1 12 2 2 2 2" xfId="14377" xr:uid="{9157067D-6F47-4672-ADDB-05B00DF33C62}"/>
    <cellStyle name="20% - Accent1 12 2 2 3" xfId="8236" xr:uid="{00000000-0005-0000-0000-000056010000}"/>
    <cellStyle name="20% - Accent1 12 2 2 3 2" xfId="17256" xr:uid="{93B54F8D-8717-46AA-AF2E-5E44F8AD07CE}"/>
    <cellStyle name="20% - Accent1 12 2 2 4" xfId="11503" xr:uid="{684BDA90-9D84-4657-9895-DDBCA238DBAE}"/>
    <cellStyle name="20% - Accent1 12 2 3" xfId="3907" xr:uid="{00000000-0005-0000-0000-000057010000}"/>
    <cellStyle name="20% - Accent1 12 2 3 2" xfId="12966" xr:uid="{740C3FC5-265E-4122-BEFE-6941622A9991}"/>
    <cellStyle name="20% - Accent1 12 2 4" xfId="6819" xr:uid="{00000000-0005-0000-0000-000058010000}"/>
    <cellStyle name="20% - Accent1 12 2 4 2" xfId="15844" xr:uid="{A92F2057-181A-4FE3-B4B9-CAFCDA791E5E}"/>
    <cellStyle name="20% - Accent1 12 2 5" xfId="10087" xr:uid="{C97DB2A8-9E42-4261-9293-CCA89B99BF65}"/>
    <cellStyle name="20% - Accent1 12 3" xfId="1780" xr:uid="{00000000-0005-0000-0000-000059010000}"/>
    <cellStyle name="20% - Accent1 12 3 2" xfId="4692" xr:uid="{00000000-0005-0000-0000-00005A010000}"/>
    <cellStyle name="20% - Accent1 12 3 2 2" xfId="13749" xr:uid="{F26410C4-28BD-4A50-924B-E031D9B17471}"/>
    <cellStyle name="20% - Accent1 12 3 3" xfId="7603" xr:uid="{00000000-0005-0000-0000-00005B010000}"/>
    <cellStyle name="20% - Accent1 12 3 3 2" xfId="16628" xr:uid="{1EEDC6E3-0BA2-40F2-BE8F-C0C574035B9E}"/>
    <cellStyle name="20% - Accent1 12 3 4" xfId="10874" xr:uid="{6A24FB95-B423-4C6C-8B0F-24371176FB03}"/>
    <cellStyle name="20% - Accent1 12 4" xfId="3277" xr:uid="{00000000-0005-0000-0000-00005C010000}"/>
    <cellStyle name="20% - Accent1 12 4 2" xfId="12339" xr:uid="{A60DF3B7-C544-470F-8A4C-B1133786A03D}"/>
    <cellStyle name="20% - Accent1 12 5" xfId="6190" xr:uid="{00000000-0005-0000-0000-00005D010000}"/>
    <cellStyle name="20% - Accent1 12 5 2" xfId="15215" xr:uid="{8583C4A9-E935-449B-897D-94B2E4CF0673}"/>
    <cellStyle name="20% - Accent1 12 6" xfId="9455" xr:uid="{A0334F7B-22DA-449D-81DC-A30E18518C50}"/>
    <cellStyle name="20% - Accent1 13" xfId="358" xr:uid="{00000000-0005-0000-0000-00005E010000}"/>
    <cellStyle name="20% - Accent1 13 2" xfId="998" xr:uid="{00000000-0005-0000-0000-00005F010000}"/>
    <cellStyle name="20% - Accent1 13 2 2" xfId="2427" xr:uid="{00000000-0005-0000-0000-000060010000}"/>
    <cellStyle name="20% - Accent1 13 2 2 2" xfId="5334" xr:uid="{00000000-0005-0000-0000-000061010000}"/>
    <cellStyle name="20% - Accent1 13 2 2 2 2" xfId="14391" xr:uid="{674532EC-B266-4845-81F7-CDFD44EB2734}"/>
    <cellStyle name="20% - Accent1 13 2 2 3" xfId="8250" xr:uid="{00000000-0005-0000-0000-000062010000}"/>
    <cellStyle name="20% - Accent1 13 2 2 3 2" xfId="17270" xr:uid="{28D45DAB-D740-4E90-8479-54305C8FA96B}"/>
    <cellStyle name="20% - Accent1 13 2 2 4" xfId="11517" xr:uid="{6C809441-23C0-4DB9-B63F-85105EE70350}"/>
    <cellStyle name="20% - Accent1 13 2 3" xfId="3921" xr:uid="{00000000-0005-0000-0000-000063010000}"/>
    <cellStyle name="20% - Accent1 13 2 3 2" xfId="12980" xr:uid="{DFA213D3-4E51-4A88-9446-C9E71DFD8122}"/>
    <cellStyle name="20% - Accent1 13 2 4" xfId="6833" xr:uid="{00000000-0005-0000-0000-000064010000}"/>
    <cellStyle name="20% - Accent1 13 2 4 2" xfId="15858" xr:uid="{AD3E3EE5-AC1A-49F0-95E0-26E70E734DA1}"/>
    <cellStyle name="20% - Accent1 13 2 5" xfId="10101" xr:uid="{D4960F85-B69B-4061-BF6F-C5D87F8A0D4A}"/>
    <cellStyle name="20% - Accent1 13 3" xfId="1794" xr:uid="{00000000-0005-0000-0000-000065010000}"/>
    <cellStyle name="20% - Accent1 13 3 2" xfId="4706" xr:uid="{00000000-0005-0000-0000-000066010000}"/>
    <cellStyle name="20% - Accent1 13 3 2 2" xfId="13763" xr:uid="{FD1B806F-BEE4-4A7F-A01E-620698716CD2}"/>
    <cellStyle name="20% - Accent1 13 3 3" xfId="7617" xr:uid="{00000000-0005-0000-0000-000067010000}"/>
    <cellStyle name="20% - Accent1 13 3 3 2" xfId="16642" xr:uid="{FDDEF630-0759-4DCC-B345-6479322BD4B0}"/>
    <cellStyle name="20% - Accent1 13 3 4" xfId="10888" xr:uid="{A9ECB304-F5A1-4B5C-9557-1623353B2CBF}"/>
    <cellStyle name="20% - Accent1 13 4" xfId="3291" xr:uid="{00000000-0005-0000-0000-000068010000}"/>
    <cellStyle name="20% - Accent1 13 4 2" xfId="12353" xr:uid="{13AE831A-3B7A-4DE0-B471-774FF54A16F8}"/>
    <cellStyle name="20% - Accent1 13 5" xfId="6204" xr:uid="{00000000-0005-0000-0000-000069010000}"/>
    <cellStyle name="20% - Accent1 13 5 2" xfId="15229" xr:uid="{5968E748-B259-4CE9-B636-980C4C0B6C56}"/>
    <cellStyle name="20% - Accent1 13 6" xfId="9469" xr:uid="{246D636B-D8C8-4FE2-8312-6B6BEE638A22}"/>
    <cellStyle name="20% - Accent1 14" xfId="378" xr:uid="{00000000-0005-0000-0000-00006A010000}"/>
    <cellStyle name="20% - Accent1 14 2" xfId="1018" xr:uid="{00000000-0005-0000-0000-00006B010000}"/>
    <cellStyle name="20% - Accent1 14 2 2" xfId="2447" xr:uid="{00000000-0005-0000-0000-00006C010000}"/>
    <cellStyle name="20% - Accent1 14 2 2 2" xfId="5354" xr:uid="{00000000-0005-0000-0000-00006D010000}"/>
    <cellStyle name="20% - Accent1 14 2 2 2 2" xfId="14411" xr:uid="{A09768A4-98C4-4CA1-BAFC-7477BED47DDF}"/>
    <cellStyle name="20% - Accent1 14 2 2 3" xfId="8270" xr:uid="{00000000-0005-0000-0000-00006E010000}"/>
    <cellStyle name="20% - Accent1 14 2 2 3 2" xfId="17290" xr:uid="{8885E1D4-7440-48C7-9237-F53C40459845}"/>
    <cellStyle name="20% - Accent1 14 2 2 4" xfId="11537" xr:uid="{606D6037-65AA-4A1D-8052-8BDAFDBE4950}"/>
    <cellStyle name="20% - Accent1 14 2 3" xfId="3941" xr:uid="{00000000-0005-0000-0000-00006F010000}"/>
    <cellStyle name="20% - Accent1 14 2 3 2" xfId="13000" xr:uid="{C56121F5-70B6-4BEF-BBB1-9DBC78E9AE99}"/>
    <cellStyle name="20% - Accent1 14 2 4" xfId="6853" xr:uid="{00000000-0005-0000-0000-000070010000}"/>
    <cellStyle name="20% - Accent1 14 2 4 2" xfId="15878" xr:uid="{042225C8-1B23-4D54-A7D4-1179DD13F6F6}"/>
    <cellStyle name="20% - Accent1 14 2 5" xfId="10121" xr:uid="{8DB5809D-FB30-436E-839B-31305D235A68}"/>
    <cellStyle name="20% - Accent1 14 3" xfId="1814" xr:uid="{00000000-0005-0000-0000-000071010000}"/>
    <cellStyle name="20% - Accent1 14 3 2" xfId="4726" xr:uid="{00000000-0005-0000-0000-000072010000}"/>
    <cellStyle name="20% - Accent1 14 3 2 2" xfId="13783" xr:uid="{4971B6D8-505F-4AA7-B3E9-295793BCDA79}"/>
    <cellStyle name="20% - Accent1 14 3 3" xfId="7637" xr:uid="{00000000-0005-0000-0000-000073010000}"/>
    <cellStyle name="20% - Accent1 14 3 3 2" xfId="16662" xr:uid="{DA54920F-48C9-4DB3-97FC-3B8A6547F06E}"/>
    <cellStyle name="20% - Accent1 14 3 4" xfId="10908" xr:uid="{725595FF-9F89-4AC3-9B76-4FDE459374D9}"/>
    <cellStyle name="20% - Accent1 14 4" xfId="3311" xr:uid="{00000000-0005-0000-0000-000074010000}"/>
    <cellStyle name="20% - Accent1 14 4 2" xfId="12373" xr:uid="{DF8AE27A-FB94-4B4B-A926-75EC886DF5DD}"/>
    <cellStyle name="20% - Accent1 14 5" xfId="6224" xr:uid="{00000000-0005-0000-0000-000075010000}"/>
    <cellStyle name="20% - Accent1 14 5 2" xfId="15249" xr:uid="{98CC8718-D098-4252-AAFB-9B43EA13EC82}"/>
    <cellStyle name="20% - Accent1 14 6" xfId="9489" xr:uid="{DBE0D5C1-0852-4155-97FA-F81BC050AF1A}"/>
    <cellStyle name="20% - Accent1 15" xfId="404" xr:uid="{00000000-0005-0000-0000-000076010000}"/>
    <cellStyle name="20% - Accent1 15 2" xfId="1044" xr:uid="{00000000-0005-0000-0000-000077010000}"/>
    <cellStyle name="20% - Accent1 15 2 2" xfId="2473" xr:uid="{00000000-0005-0000-0000-000078010000}"/>
    <cellStyle name="20% - Accent1 15 2 2 2" xfId="5380" xr:uid="{00000000-0005-0000-0000-000079010000}"/>
    <cellStyle name="20% - Accent1 15 2 2 2 2" xfId="14437" xr:uid="{50F0E711-7B1E-44CD-AF52-843B329868CD}"/>
    <cellStyle name="20% - Accent1 15 2 2 3" xfId="8296" xr:uid="{00000000-0005-0000-0000-00007A010000}"/>
    <cellStyle name="20% - Accent1 15 2 2 3 2" xfId="17316" xr:uid="{7E987F65-A63F-4E4F-848A-4448AA214EE3}"/>
    <cellStyle name="20% - Accent1 15 2 2 4" xfId="11563" xr:uid="{2974A7EE-44C8-4A0E-A813-28CB6A9A7543}"/>
    <cellStyle name="20% - Accent1 15 2 3" xfId="3967" xr:uid="{00000000-0005-0000-0000-00007B010000}"/>
    <cellStyle name="20% - Accent1 15 2 3 2" xfId="13026" xr:uid="{37FC919F-E0B5-46E5-AEA9-F351678512A2}"/>
    <cellStyle name="20% - Accent1 15 2 4" xfId="6879" xr:uid="{00000000-0005-0000-0000-00007C010000}"/>
    <cellStyle name="20% - Accent1 15 2 4 2" xfId="15904" xr:uid="{477AB672-AE0E-4314-9F22-FC7D33C3DC3A}"/>
    <cellStyle name="20% - Accent1 15 2 5" xfId="10147" xr:uid="{EAFB3557-C38E-4F87-87D3-C18D75992FD4}"/>
    <cellStyle name="20% - Accent1 15 3" xfId="1840" xr:uid="{00000000-0005-0000-0000-00007D010000}"/>
    <cellStyle name="20% - Accent1 15 3 2" xfId="4752" xr:uid="{00000000-0005-0000-0000-00007E010000}"/>
    <cellStyle name="20% - Accent1 15 3 2 2" xfId="13809" xr:uid="{B19FB8C0-521E-4356-80E8-50651CEDA5E7}"/>
    <cellStyle name="20% - Accent1 15 3 3" xfId="7663" xr:uid="{00000000-0005-0000-0000-00007F010000}"/>
    <cellStyle name="20% - Accent1 15 3 3 2" xfId="16688" xr:uid="{21D302BC-4F2E-419C-BDC1-5ACD96C76CDC}"/>
    <cellStyle name="20% - Accent1 15 3 4" xfId="10934" xr:uid="{533400F1-0CF4-43C2-9E25-F58073F5B027}"/>
    <cellStyle name="20% - Accent1 15 4" xfId="3337" xr:uid="{00000000-0005-0000-0000-000080010000}"/>
    <cellStyle name="20% - Accent1 15 4 2" xfId="12399" xr:uid="{819FE3DA-D2A1-4E84-A393-26071C82A1E3}"/>
    <cellStyle name="20% - Accent1 15 5" xfId="6250" xr:uid="{00000000-0005-0000-0000-000081010000}"/>
    <cellStyle name="20% - Accent1 15 5 2" xfId="15275" xr:uid="{23A9C4F9-9117-4808-8860-342120C28371}"/>
    <cellStyle name="20% - Accent1 15 6" xfId="9515" xr:uid="{04F10283-2DD4-4551-862E-D6F6EF8534E8}"/>
    <cellStyle name="20% - Accent1 16" xfId="418" xr:uid="{00000000-0005-0000-0000-000082010000}"/>
    <cellStyle name="20% - Accent1 16 2" xfId="1058" xr:uid="{00000000-0005-0000-0000-000083010000}"/>
    <cellStyle name="20% - Accent1 16 2 2" xfId="2487" xr:uid="{00000000-0005-0000-0000-000084010000}"/>
    <cellStyle name="20% - Accent1 16 2 2 2" xfId="5394" xr:uid="{00000000-0005-0000-0000-000085010000}"/>
    <cellStyle name="20% - Accent1 16 2 2 2 2" xfId="14451" xr:uid="{CB3D748D-0238-49F6-9BF3-B40A900AB993}"/>
    <cellStyle name="20% - Accent1 16 2 2 3" xfId="8310" xr:uid="{00000000-0005-0000-0000-000086010000}"/>
    <cellStyle name="20% - Accent1 16 2 2 3 2" xfId="17330" xr:uid="{B4BD36E6-83B0-4972-863F-66F3CE0E6F85}"/>
    <cellStyle name="20% - Accent1 16 2 2 4" xfId="11577" xr:uid="{70F12352-DDBA-4E15-A3B2-2E5031248734}"/>
    <cellStyle name="20% - Accent1 16 2 3" xfId="3981" xr:uid="{00000000-0005-0000-0000-000087010000}"/>
    <cellStyle name="20% - Accent1 16 2 3 2" xfId="13040" xr:uid="{96193C19-0BD1-4BCE-9D87-D31989267402}"/>
    <cellStyle name="20% - Accent1 16 2 4" xfId="6893" xr:uid="{00000000-0005-0000-0000-000088010000}"/>
    <cellStyle name="20% - Accent1 16 2 4 2" xfId="15918" xr:uid="{1A97E46D-B0AA-42B0-8839-13CD9F814AE6}"/>
    <cellStyle name="20% - Accent1 16 2 5" xfId="10161" xr:uid="{0DD4C9F0-160F-48DC-9CF5-B801669BF9F2}"/>
    <cellStyle name="20% - Accent1 16 3" xfId="1854" xr:uid="{00000000-0005-0000-0000-000089010000}"/>
    <cellStyle name="20% - Accent1 16 3 2" xfId="4766" xr:uid="{00000000-0005-0000-0000-00008A010000}"/>
    <cellStyle name="20% - Accent1 16 3 2 2" xfId="13823" xr:uid="{1E72C339-FC04-4A7F-B296-0CB2B90F3DE5}"/>
    <cellStyle name="20% - Accent1 16 3 3" xfId="7677" xr:uid="{00000000-0005-0000-0000-00008B010000}"/>
    <cellStyle name="20% - Accent1 16 3 3 2" xfId="16702" xr:uid="{F21F8E0C-FE38-4378-898E-87578F25330B}"/>
    <cellStyle name="20% - Accent1 16 3 4" xfId="10948" xr:uid="{19C0D627-2F78-471C-A7FD-81E8B459CE23}"/>
    <cellStyle name="20% - Accent1 16 4" xfId="3351" xr:uid="{00000000-0005-0000-0000-00008C010000}"/>
    <cellStyle name="20% - Accent1 16 4 2" xfId="12413" xr:uid="{2BAC5C5F-33AB-48D5-8179-4E83C78188DE}"/>
    <cellStyle name="20% - Accent1 16 5" xfId="6264" xr:uid="{00000000-0005-0000-0000-00008D010000}"/>
    <cellStyle name="20% - Accent1 16 5 2" xfId="15289" xr:uid="{0815C4C5-1B77-4200-87AB-AEA5DC134C69}"/>
    <cellStyle name="20% - Accent1 16 6" xfId="9529" xr:uid="{D2C46934-D9A0-4428-B578-2AAEDA95F4B9}"/>
    <cellStyle name="20% - Accent1 17" xfId="432" xr:uid="{00000000-0005-0000-0000-00008E010000}"/>
    <cellStyle name="20% - Accent1 17 2" xfId="1072" xr:uid="{00000000-0005-0000-0000-00008F010000}"/>
    <cellStyle name="20% - Accent1 17 2 2" xfId="2501" xr:uid="{00000000-0005-0000-0000-000090010000}"/>
    <cellStyle name="20% - Accent1 17 2 2 2" xfId="5408" xr:uid="{00000000-0005-0000-0000-000091010000}"/>
    <cellStyle name="20% - Accent1 17 2 2 2 2" xfId="14465" xr:uid="{3AC1EFAF-CC06-4171-85DF-2124C95D5687}"/>
    <cellStyle name="20% - Accent1 17 2 2 3" xfId="8324" xr:uid="{00000000-0005-0000-0000-000092010000}"/>
    <cellStyle name="20% - Accent1 17 2 2 3 2" xfId="17344" xr:uid="{15300D67-183F-4315-85FC-1CB716DA572D}"/>
    <cellStyle name="20% - Accent1 17 2 2 4" xfId="11591" xr:uid="{F8CF23A7-44F9-42B5-ABC7-E7913C5AEDB8}"/>
    <cellStyle name="20% - Accent1 17 2 3" xfId="3995" xr:uid="{00000000-0005-0000-0000-000093010000}"/>
    <cellStyle name="20% - Accent1 17 2 3 2" xfId="13054" xr:uid="{4C1EF40C-9115-4CC4-AFCB-A3D4F4A86AE7}"/>
    <cellStyle name="20% - Accent1 17 2 4" xfId="6907" xr:uid="{00000000-0005-0000-0000-000094010000}"/>
    <cellStyle name="20% - Accent1 17 2 4 2" xfId="15932" xr:uid="{884F4B02-E3E7-4BEA-9137-7D52D95C9989}"/>
    <cellStyle name="20% - Accent1 17 2 5" xfId="10175" xr:uid="{06B4B542-F78E-44C8-8B9B-D62459993857}"/>
    <cellStyle name="20% - Accent1 17 3" xfId="1868" xr:uid="{00000000-0005-0000-0000-000095010000}"/>
    <cellStyle name="20% - Accent1 17 3 2" xfId="4780" xr:uid="{00000000-0005-0000-0000-000096010000}"/>
    <cellStyle name="20% - Accent1 17 3 2 2" xfId="13837" xr:uid="{468F19FE-9979-424E-8CCE-55EF320EBB75}"/>
    <cellStyle name="20% - Accent1 17 3 3" xfId="7691" xr:uid="{00000000-0005-0000-0000-000097010000}"/>
    <cellStyle name="20% - Accent1 17 3 3 2" xfId="16716" xr:uid="{0FD555A5-B157-46C4-91B1-4DA2D9DE2F84}"/>
    <cellStyle name="20% - Accent1 17 3 4" xfId="10962" xr:uid="{1F7FD281-B987-4D06-8E65-C2F663967D75}"/>
    <cellStyle name="20% - Accent1 17 4" xfId="3365" xr:uid="{00000000-0005-0000-0000-000098010000}"/>
    <cellStyle name="20% - Accent1 17 4 2" xfId="12427" xr:uid="{C1C1A027-02BC-4D4D-A600-DE7F9BC8A5FC}"/>
    <cellStyle name="20% - Accent1 17 5" xfId="6278" xr:uid="{00000000-0005-0000-0000-000099010000}"/>
    <cellStyle name="20% - Accent1 17 5 2" xfId="15303" xr:uid="{1EB7A816-72C6-4D07-B32F-399BA91B56CB}"/>
    <cellStyle name="20% - Accent1 17 6" xfId="9543" xr:uid="{A0B3E1EC-CB08-43DD-A8B2-3C92BEF30016}"/>
    <cellStyle name="20% - Accent1 18" xfId="447" xr:uid="{00000000-0005-0000-0000-00009A010000}"/>
    <cellStyle name="20% - Accent1 18 2" xfId="1087" xr:uid="{00000000-0005-0000-0000-00009B010000}"/>
    <cellStyle name="20% - Accent1 18 2 2" xfId="2516" xr:uid="{00000000-0005-0000-0000-00009C010000}"/>
    <cellStyle name="20% - Accent1 18 2 2 2" xfId="5423" xr:uid="{00000000-0005-0000-0000-00009D010000}"/>
    <cellStyle name="20% - Accent1 18 2 2 2 2" xfId="14480" xr:uid="{DAA2E5C6-B6D8-42D8-85FD-FE991A9B4518}"/>
    <cellStyle name="20% - Accent1 18 2 2 3" xfId="8339" xr:uid="{00000000-0005-0000-0000-00009E010000}"/>
    <cellStyle name="20% - Accent1 18 2 2 3 2" xfId="17359" xr:uid="{B68316BA-125E-49D6-8AEF-2AA365E2FDB9}"/>
    <cellStyle name="20% - Accent1 18 2 2 4" xfId="11606" xr:uid="{A05E75C0-6656-4865-8C8C-6F07136D2F20}"/>
    <cellStyle name="20% - Accent1 18 2 3" xfId="4010" xr:uid="{00000000-0005-0000-0000-00009F010000}"/>
    <cellStyle name="20% - Accent1 18 2 3 2" xfId="13069" xr:uid="{98AB8695-9A5D-4E45-831B-BBB85CE4DB55}"/>
    <cellStyle name="20% - Accent1 18 2 4" xfId="6922" xr:uid="{00000000-0005-0000-0000-0000A0010000}"/>
    <cellStyle name="20% - Accent1 18 2 4 2" xfId="15947" xr:uid="{1F08374C-EA40-4B82-8709-1DCCAC2282E6}"/>
    <cellStyle name="20% - Accent1 18 2 5" xfId="10190" xr:uid="{B3C5CBC2-4C63-4E8C-8CC4-D0805DA926B1}"/>
    <cellStyle name="20% - Accent1 18 3" xfId="1883" xr:uid="{00000000-0005-0000-0000-0000A1010000}"/>
    <cellStyle name="20% - Accent1 18 3 2" xfId="4795" xr:uid="{00000000-0005-0000-0000-0000A2010000}"/>
    <cellStyle name="20% - Accent1 18 3 2 2" xfId="13852" xr:uid="{D8456090-62EE-4AA7-9C72-94751FCEBF6A}"/>
    <cellStyle name="20% - Accent1 18 3 3" xfId="7706" xr:uid="{00000000-0005-0000-0000-0000A3010000}"/>
    <cellStyle name="20% - Accent1 18 3 3 2" xfId="16731" xr:uid="{02D95A04-B590-43EC-8940-B287E484C59C}"/>
    <cellStyle name="20% - Accent1 18 3 4" xfId="10977" xr:uid="{10381BE7-2BD6-4D71-A958-F601B59EC0D8}"/>
    <cellStyle name="20% - Accent1 18 4" xfId="3380" xr:uid="{00000000-0005-0000-0000-0000A4010000}"/>
    <cellStyle name="20% - Accent1 18 4 2" xfId="12442" xr:uid="{8EC7D197-ABFC-4098-8490-9C132360B3FD}"/>
    <cellStyle name="20% - Accent1 18 5" xfId="6293" xr:uid="{00000000-0005-0000-0000-0000A5010000}"/>
    <cellStyle name="20% - Accent1 18 5 2" xfId="15318" xr:uid="{96FD0268-36AE-4FE4-9123-EBB2C834D56F}"/>
    <cellStyle name="20% - Accent1 18 6" xfId="9558" xr:uid="{AC82F9F5-3E96-4B88-9E33-B35E7CED97CB}"/>
    <cellStyle name="20% - Accent1 19" xfId="461" xr:uid="{00000000-0005-0000-0000-0000A6010000}"/>
    <cellStyle name="20% - Accent1 19 2" xfId="1101" xr:uid="{00000000-0005-0000-0000-0000A7010000}"/>
    <cellStyle name="20% - Accent1 19 2 2" xfId="2530" xr:uid="{00000000-0005-0000-0000-0000A8010000}"/>
    <cellStyle name="20% - Accent1 19 2 2 2" xfId="5437" xr:uid="{00000000-0005-0000-0000-0000A9010000}"/>
    <cellStyle name="20% - Accent1 19 2 2 2 2" xfId="14494" xr:uid="{6D4A26C8-3137-469C-B402-C2B7EBE7D771}"/>
    <cellStyle name="20% - Accent1 19 2 2 3" xfId="8353" xr:uid="{00000000-0005-0000-0000-0000AA010000}"/>
    <cellStyle name="20% - Accent1 19 2 2 3 2" xfId="17373" xr:uid="{071CDE9F-DA6F-4AB5-82B6-4543D6BCB55A}"/>
    <cellStyle name="20% - Accent1 19 2 2 4" xfId="11620" xr:uid="{1DADEADB-A1A3-4714-A6CE-4BA94AF53092}"/>
    <cellStyle name="20% - Accent1 19 2 3" xfId="4024" xr:uid="{00000000-0005-0000-0000-0000AB010000}"/>
    <cellStyle name="20% - Accent1 19 2 3 2" xfId="13083" xr:uid="{0071E51F-8A1B-4F63-B62B-2A88996CC05F}"/>
    <cellStyle name="20% - Accent1 19 2 4" xfId="6936" xr:uid="{00000000-0005-0000-0000-0000AC010000}"/>
    <cellStyle name="20% - Accent1 19 2 4 2" xfId="15961" xr:uid="{3EA1876C-8B2F-46EF-A74C-343C7A1154AE}"/>
    <cellStyle name="20% - Accent1 19 2 5" xfId="10204" xr:uid="{4D39162D-47ED-4B59-A68E-F0495C664670}"/>
    <cellStyle name="20% - Accent1 19 3" xfId="1897" xr:uid="{00000000-0005-0000-0000-0000AD010000}"/>
    <cellStyle name="20% - Accent1 19 3 2" xfId="4809" xr:uid="{00000000-0005-0000-0000-0000AE010000}"/>
    <cellStyle name="20% - Accent1 19 3 2 2" xfId="13866" xr:uid="{2B350A55-80B6-4C95-ABA8-F9889A131139}"/>
    <cellStyle name="20% - Accent1 19 3 3" xfId="7720" xr:uid="{00000000-0005-0000-0000-0000AF010000}"/>
    <cellStyle name="20% - Accent1 19 3 3 2" xfId="16745" xr:uid="{BD5AE625-43E9-438D-827E-BFCBE94FC9D7}"/>
    <cellStyle name="20% - Accent1 19 3 4" xfId="10991" xr:uid="{2DB08CB9-E6EC-4690-87A8-825617DC431C}"/>
    <cellStyle name="20% - Accent1 19 4" xfId="3394" xr:uid="{00000000-0005-0000-0000-0000B0010000}"/>
    <cellStyle name="20% - Accent1 19 4 2" xfId="12456" xr:uid="{B258EA1C-BECA-4B78-BC60-DA7C6274F5B8}"/>
    <cellStyle name="20% - Accent1 19 5" xfId="6307" xr:uid="{00000000-0005-0000-0000-0000B1010000}"/>
    <cellStyle name="20% - Accent1 19 5 2" xfId="15332" xr:uid="{C1839DBE-D069-4450-B3BD-31644F4E5D32}"/>
    <cellStyle name="20% - Accent1 19 6" xfId="9572" xr:uid="{380F7C68-1C48-4CF0-AE5A-A72ECE7884A0}"/>
    <cellStyle name="20% - Accent1 2" xfId="195" xr:uid="{00000000-0005-0000-0000-0000B2010000}"/>
    <cellStyle name="20% - Accent1 2 2" xfId="538" xr:uid="{00000000-0005-0000-0000-0000B3010000}"/>
    <cellStyle name="20% - Accent1 2 2 2" xfId="1178" xr:uid="{00000000-0005-0000-0000-0000B4010000}"/>
    <cellStyle name="20% - Accent1 2 2 2 2" xfId="2607" xr:uid="{00000000-0005-0000-0000-0000B5010000}"/>
    <cellStyle name="20% - Accent1 2 2 2 2 2" xfId="5512" xr:uid="{00000000-0005-0000-0000-0000B6010000}"/>
    <cellStyle name="20% - Accent1 2 2 2 2 2 2" xfId="14569" xr:uid="{954E13E9-B9D7-4583-91E6-15122210D101}"/>
    <cellStyle name="20% - Accent1 2 2 2 2 3" xfId="8429" xr:uid="{00000000-0005-0000-0000-0000B7010000}"/>
    <cellStyle name="20% - Accent1 2 2 2 2 3 2" xfId="17447" xr:uid="{74BBD6CD-6743-4B7D-A9E2-CA8D0056C2FE}"/>
    <cellStyle name="20% - Accent1 2 2 2 2 4" xfId="11695" xr:uid="{9B9C7D6D-0CB4-4BD7-9A23-E5DE8F22EB5A}"/>
    <cellStyle name="20% - Accent1 2 2 2 3" xfId="4097" xr:uid="{00000000-0005-0000-0000-0000B8010000}"/>
    <cellStyle name="20% - Accent1 2 2 2 3 2" xfId="13156" xr:uid="{FAF72B97-1AAE-4F30-AD5C-37B90EF51E47}"/>
    <cellStyle name="20% - Accent1 2 2 2 4" xfId="7010" xr:uid="{00000000-0005-0000-0000-0000B9010000}"/>
    <cellStyle name="20% - Accent1 2 2 2 4 2" xfId="16035" xr:uid="{FF7123B5-E1A7-488C-95C7-FC72BB0C3794}"/>
    <cellStyle name="20% - Accent1 2 2 2 5" xfId="10279" xr:uid="{7479A380-8D69-4BB2-84EA-C94BD87BB3FC}"/>
    <cellStyle name="20% - Accent1 2 2 3" xfId="1972" xr:uid="{00000000-0005-0000-0000-0000BA010000}"/>
    <cellStyle name="20% - Accent1 2 2 3 2" xfId="4882" xr:uid="{00000000-0005-0000-0000-0000BB010000}"/>
    <cellStyle name="20% - Accent1 2 2 3 2 2" xfId="13939" xr:uid="{463FA2BA-D267-4082-866C-0366C0CE00B7}"/>
    <cellStyle name="20% - Accent1 2 2 3 3" xfId="7795" xr:uid="{00000000-0005-0000-0000-0000BC010000}"/>
    <cellStyle name="20% - Accent1 2 2 3 3 2" xfId="16818" xr:uid="{D1704A91-A917-4EDE-B266-C0104A4FC6B0}"/>
    <cellStyle name="20% - Accent1 2 2 3 4" xfId="11064" xr:uid="{46FE7229-679C-4DB9-BFAC-0C47BF8D6839}"/>
    <cellStyle name="20% - Accent1 2 2 4" xfId="3469" xr:uid="{00000000-0005-0000-0000-0000BD010000}"/>
    <cellStyle name="20% - Accent1 2 2 4 2" xfId="12529" xr:uid="{D29D05AF-C874-4181-B2A7-AF423A9F7A30}"/>
    <cellStyle name="20% - Accent1 2 2 5" xfId="6380" xr:uid="{00000000-0005-0000-0000-0000BE010000}"/>
    <cellStyle name="20% - Accent1 2 2 5 2" xfId="15405" xr:uid="{75E33876-8D22-40A7-BD9E-4117577B40A5}"/>
    <cellStyle name="20% - Accent1 2 2 6" xfId="9647" xr:uid="{B98A9EBA-FE33-4093-B90D-0BEB78D66569}"/>
    <cellStyle name="20% - Accent1 2 3" xfId="840" xr:uid="{00000000-0005-0000-0000-0000BF010000}"/>
    <cellStyle name="20% - Accent1 2 3 2" xfId="2269" xr:uid="{00000000-0005-0000-0000-0000C0010000}"/>
    <cellStyle name="20% - Accent1 2 3 2 2" xfId="5176" xr:uid="{00000000-0005-0000-0000-0000C1010000}"/>
    <cellStyle name="20% - Accent1 2 3 2 2 2" xfId="14233" xr:uid="{8DC2971A-F39A-4081-A1B4-9D054F7D6492}"/>
    <cellStyle name="20% - Accent1 2 3 2 3" xfId="8092" xr:uid="{00000000-0005-0000-0000-0000C2010000}"/>
    <cellStyle name="20% - Accent1 2 3 2 3 2" xfId="17112" xr:uid="{0E4AA967-3435-4E05-836E-361F5DE986C9}"/>
    <cellStyle name="20% - Accent1 2 3 2 4" xfId="11359" xr:uid="{7F2EB2E8-A3E5-44B9-8B74-CD86D5528B63}"/>
    <cellStyle name="20% - Accent1 2 3 3" xfId="3763" xr:uid="{00000000-0005-0000-0000-0000C3010000}"/>
    <cellStyle name="20% - Accent1 2 3 3 2" xfId="12822" xr:uid="{E4055997-E01E-46D0-B338-B7AA46D99F80}"/>
    <cellStyle name="20% - Accent1 2 3 4" xfId="6675" xr:uid="{00000000-0005-0000-0000-0000C4010000}"/>
    <cellStyle name="20% - Accent1 2 3 4 2" xfId="15700" xr:uid="{8C41F554-45B3-4BCC-9AA3-FC8D580AF619}"/>
    <cellStyle name="20% - Accent1 2 3 5" xfId="9943" xr:uid="{F9C3858E-9F4E-4A25-B66C-4A137F1C6F22}"/>
    <cellStyle name="20% - Accent1 2 4" xfId="1635" xr:uid="{00000000-0005-0000-0000-0000C5010000}"/>
    <cellStyle name="20% - Accent1 2 4 2" xfId="4547" xr:uid="{00000000-0005-0000-0000-0000C6010000}"/>
    <cellStyle name="20% - Accent1 2 4 2 2" xfId="13604" xr:uid="{0F06E266-B0C2-41A3-B8C7-C060A7C85E4B}"/>
    <cellStyle name="20% - Accent1 2 4 3" xfId="7459" xr:uid="{00000000-0005-0000-0000-0000C7010000}"/>
    <cellStyle name="20% - Accent1 2 4 3 2" xfId="16484" xr:uid="{C304A687-5ED6-4AA3-B204-2F3637137657}"/>
    <cellStyle name="20% - Accent1 2 4 4" xfId="10729" xr:uid="{35A7816A-B32D-4F8F-8EFE-D85F8F1D18C3}"/>
    <cellStyle name="20% - Accent1 2 5" xfId="3133" xr:uid="{00000000-0005-0000-0000-0000C8010000}"/>
    <cellStyle name="20% - Accent1 2 5 2" xfId="12195" xr:uid="{2BCD98B3-8601-4CAE-8BA4-498AA377BDC0}"/>
    <cellStyle name="20% - Accent1 2 6" xfId="6046" xr:uid="{00000000-0005-0000-0000-0000C9010000}"/>
    <cellStyle name="20% - Accent1 2 6 2" xfId="15071" xr:uid="{142CE014-9681-4F68-9B80-A1DBE5BE040D}"/>
    <cellStyle name="20% - Accent1 2 7" xfId="9310" xr:uid="{5704957E-6B65-4A72-A80C-DAA217A8741C}"/>
    <cellStyle name="20% - Accent1 20" xfId="475" xr:uid="{00000000-0005-0000-0000-0000CA010000}"/>
    <cellStyle name="20% - Accent1 20 2" xfId="1115" xr:uid="{00000000-0005-0000-0000-0000CB010000}"/>
    <cellStyle name="20% - Accent1 20 2 2" xfId="2544" xr:uid="{00000000-0005-0000-0000-0000CC010000}"/>
    <cellStyle name="20% - Accent1 20 2 2 2" xfId="5451" xr:uid="{00000000-0005-0000-0000-0000CD010000}"/>
    <cellStyle name="20% - Accent1 20 2 2 2 2" xfId="14508" xr:uid="{9237E48E-6C34-4225-91C2-F230D84A9E15}"/>
    <cellStyle name="20% - Accent1 20 2 2 3" xfId="8367" xr:uid="{00000000-0005-0000-0000-0000CE010000}"/>
    <cellStyle name="20% - Accent1 20 2 2 3 2" xfId="17387" xr:uid="{6EBD7211-F27D-48B5-A41A-AFD529C84A5E}"/>
    <cellStyle name="20% - Accent1 20 2 2 4" xfId="11634" xr:uid="{3B9FC5FE-1606-4FAE-8C2C-0F4E1C19CCA5}"/>
    <cellStyle name="20% - Accent1 20 2 3" xfId="4038" xr:uid="{00000000-0005-0000-0000-0000CF010000}"/>
    <cellStyle name="20% - Accent1 20 2 3 2" xfId="13097" xr:uid="{8DFE00DD-9E60-46A1-9101-B312FA3D9765}"/>
    <cellStyle name="20% - Accent1 20 2 4" xfId="6950" xr:uid="{00000000-0005-0000-0000-0000D0010000}"/>
    <cellStyle name="20% - Accent1 20 2 4 2" xfId="15975" xr:uid="{32150241-3A8D-4D29-A8FE-07F50B57B516}"/>
    <cellStyle name="20% - Accent1 20 2 5" xfId="10218" xr:uid="{AEEB6DD7-856D-4A56-B801-15E325BF6231}"/>
    <cellStyle name="20% - Accent1 20 3" xfId="1911" xr:uid="{00000000-0005-0000-0000-0000D1010000}"/>
    <cellStyle name="20% - Accent1 20 3 2" xfId="4823" xr:uid="{00000000-0005-0000-0000-0000D2010000}"/>
    <cellStyle name="20% - Accent1 20 3 2 2" xfId="13880" xr:uid="{18DB6984-1BC1-46F1-9EFA-4CD36E145B05}"/>
    <cellStyle name="20% - Accent1 20 3 3" xfId="7734" xr:uid="{00000000-0005-0000-0000-0000D3010000}"/>
    <cellStyle name="20% - Accent1 20 3 3 2" xfId="16759" xr:uid="{F482721D-4A2D-491D-AAE2-DD4580286C52}"/>
    <cellStyle name="20% - Accent1 20 3 4" xfId="11005" xr:uid="{532AF971-DFDA-4BE5-B7B2-15FE1AF4C533}"/>
    <cellStyle name="20% - Accent1 20 4" xfId="3408" xr:uid="{00000000-0005-0000-0000-0000D4010000}"/>
    <cellStyle name="20% - Accent1 20 4 2" xfId="12470" xr:uid="{9418B472-6CB3-42C4-A68B-ADC69D154C3F}"/>
    <cellStyle name="20% - Accent1 20 5" xfId="6321" xr:uid="{00000000-0005-0000-0000-0000D5010000}"/>
    <cellStyle name="20% - Accent1 20 5 2" xfId="15346" xr:uid="{C6A974B0-A51F-4CAA-B499-DD1EAB9B7935}"/>
    <cellStyle name="20% - Accent1 20 6" xfId="9586" xr:uid="{CB01B87F-93DE-4450-9ED2-AFE84155DE70}"/>
    <cellStyle name="20% - Accent1 21" xfId="489" xr:uid="{00000000-0005-0000-0000-0000D6010000}"/>
    <cellStyle name="20% - Accent1 21 2" xfId="1129" xr:uid="{00000000-0005-0000-0000-0000D7010000}"/>
    <cellStyle name="20% - Accent1 21 2 2" xfId="2558" xr:uid="{00000000-0005-0000-0000-0000D8010000}"/>
    <cellStyle name="20% - Accent1 21 2 2 2" xfId="5465" xr:uid="{00000000-0005-0000-0000-0000D9010000}"/>
    <cellStyle name="20% - Accent1 21 2 2 2 2" xfId="14522" xr:uid="{161C34DF-AE27-4D00-BA44-346C501C3BAE}"/>
    <cellStyle name="20% - Accent1 21 2 2 3" xfId="8381" xr:uid="{00000000-0005-0000-0000-0000DA010000}"/>
    <cellStyle name="20% - Accent1 21 2 2 3 2" xfId="17401" xr:uid="{B2CA6395-EBCF-4973-8376-0D9E35FB07B5}"/>
    <cellStyle name="20% - Accent1 21 2 2 4" xfId="11648" xr:uid="{93029657-1E96-41DE-9DE8-8CD3AF19900B}"/>
    <cellStyle name="20% - Accent1 21 2 3" xfId="4052" xr:uid="{00000000-0005-0000-0000-0000DB010000}"/>
    <cellStyle name="20% - Accent1 21 2 3 2" xfId="13111" xr:uid="{0CCCDD20-267D-4685-B704-B704E5D23BF1}"/>
    <cellStyle name="20% - Accent1 21 2 4" xfId="6964" xr:uid="{00000000-0005-0000-0000-0000DC010000}"/>
    <cellStyle name="20% - Accent1 21 2 4 2" xfId="15989" xr:uid="{BD605813-0FB2-40C2-A98A-469675B7E261}"/>
    <cellStyle name="20% - Accent1 21 2 5" xfId="10232" xr:uid="{6949A91C-1F75-43C6-88E4-8539CB719A93}"/>
    <cellStyle name="20% - Accent1 21 3" xfId="1925" xr:uid="{00000000-0005-0000-0000-0000DD010000}"/>
    <cellStyle name="20% - Accent1 21 3 2" xfId="4837" xr:uid="{00000000-0005-0000-0000-0000DE010000}"/>
    <cellStyle name="20% - Accent1 21 3 2 2" xfId="13894" xr:uid="{09711865-90DB-49C1-9A3C-56F2384A6961}"/>
    <cellStyle name="20% - Accent1 21 3 3" xfId="7748" xr:uid="{00000000-0005-0000-0000-0000DF010000}"/>
    <cellStyle name="20% - Accent1 21 3 3 2" xfId="16773" xr:uid="{4F19DA8A-D111-45E1-85DA-CB75CE382E41}"/>
    <cellStyle name="20% - Accent1 21 3 4" xfId="11019" xr:uid="{89A75228-714B-4F42-91C3-3CA7492FE2B6}"/>
    <cellStyle name="20% - Accent1 21 4" xfId="3422" xr:uid="{00000000-0005-0000-0000-0000E0010000}"/>
    <cellStyle name="20% - Accent1 21 4 2" xfId="12484" xr:uid="{D968BFDE-F131-44AC-B608-06BB91AE155D}"/>
    <cellStyle name="20% - Accent1 21 5" xfId="6335" xr:uid="{00000000-0005-0000-0000-0000E1010000}"/>
    <cellStyle name="20% - Accent1 21 5 2" xfId="15360" xr:uid="{BE215D46-C4F8-4EE6-87FC-A8E67FEF7AEF}"/>
    <cellStyle name="20% - Accent1 21 6" xfId="9600" xr:uid="{299D3380-8806-4D31-B156-10CCF828CA2B}"/>
    <cellStyle name="20% - Accent1 22" xfId="503" xr:uid="{00000000-0005-0000-0000-0000E2010000}"/>
    <cellStyle name="20% - Accent1 22 2" xfId="1143" xr:uid="{00000000-0005-0000-0000-0000E3010000}"/>
    <cellStyle name="20% - Accent1 22 2 2" xfId="2572" xr:uid="{00000000-0005-0000-0000-0000E4010000}"/>
    <cellStyle name="20% - Accent1 22 2 2 2" xfId="5479" xr:uid="{00000000-0005-0000-0000-0000E5010000}"/>
    <cellStyle name="20% - Accent1 22 2 2 2 2" xfId="14536" xr:uid="{CCF52E49-21D1-439F-BC08-F314A617BFD8}"/>
    <cellStyle name="20% - Accent1 22 2 2 3" xfId="8395" xr:uid="{00000000-0005-0000-0000-0000E6010000}"/>
    <cellStyle name="20% - Accent1 22 2 2 3 2" xfId="17415" xr:uid="{251236D8-15E1-445A-ADA9-A5BAFAF4ACE2}"/>
    <cellStyle name="20% - Accent1 22 2 2 4" xfId="11662" xr:uid="{6A6123AD-E106-4F7F-B5A7-0838FF98A210}"/>
    <cellStyle name="20% - Accent1 22 2 3" xfId="4066" xr:uid="{00000000-0005-0000-0000-0000E7010000}"/>
    <cellStyle name="20% - Accent1 22 2 3 2" xfId="13125" xr:uid="{F0B43473-82A1-4CA3-BE30-E39966D15542}"/>
    <cellStyle name="20% - Accent1 22 2 4" xfId="6978" xr:uid="{00000000-0005-0000-0000-0000E8010000}"/>
    <cellStyle name="20% - Accent1 22 2 4 2" xfId="16003" xr:uid="{52970F07-D4EF-4469-8BB0-743C89549886}"/>
    <cellStyle name="20% - Accent1 22 2 5" xfId="10246" xr:uid="{DC03A646-F4F2-4DD7-B3A8-E409B60FE348}"/>
    <cellStyle name="20% - Accent1 22 3" xfId="1939" xr:uid="{00000000-0005-0000-0000-0000E9010000}"/>
    <cellStyle name="20% - Accent1 22 3 2" xfId="4851" xr:uid="{00000000-0005-0000-0000-0000EA010000}"/>
    <cellStyle name="20% - Accent1 22 3 2 2" xfId="13908" xr:uid="{44EF2F96-CD7A-4581-BD42-039AC9CF3816}"/>
    <cellStyle name="20% - Accent1 22 3 3" xfId="7762" xr:uid="{00000000-0005-0000-0000-0000EB010000}"/>
    <cellStyle name="20% - Accent1 22 3 3 2" xfId="16787" xr:uid="{DEE89C0E-08EF-4805-B820-40AD6037314F}"/>
    <cellStyle name="20% - Accent1 22 3 4" xfId="11033" xr:uid="{3DE2E9A8-3F3D-405B-9A67-017E06B68016}"/>
    <cellStyle name="20% - Accent1 22 4" xfId="3436" xr:uid="{00000000-0005-0000-0000-0000EC010000}"/>
    <cellStyle name="20% - Accent1 22 4 2" xfId="12498" xr:uid="{E9B6A264-C1A3-4058-B4CE-71F4EB88770F}"/>
    <cellStyle name="20% - Accent1 22 5" xfId="6349" xr:uid="{00000000-0005-0000-0000-0000ED010000}"/>
    <cellStyle name="20% - Accent1 22 5 2" xfId="15374" xr:uid="{7AF3335D-36ED-47A2-8916-3A1FB9701CEF}"/>
    <cellStyle name="20% - Accent1 22 6" xfId="9614" xr:uid="{E624DADD-E798-42C5-AC95-1827DA5A1793}"/>
    <cellStyle name="20% - Accent1 23" xfId="517" xr:uid="{00000000-0005-0000-0000-0000EE010000}"/>
    <cellStyle name="20% - Accent1 23 2" xfId="1157" xr:uid="{00000000-0005-0000-0000-0000EF010000}"/>
    <cellStyle name="20% - Accent1 23 2 2" xfId="2586" xr:uid="{00000000-0005-0000-0000-0000F0010000}"/>
    <cellStyle name="20% - Accent1 23 2 2 2" xfId="5493" xr:uid="{00000000-0005-0000-0000-0000F1010000}"/>
    <cellStyle name="20% - Accent1 23 2 2 2 2" xfId="14550" xr:uid="{520A025C-1526-43DD-9A36-2A7D88D63155}"/>
    <cellStyle name="20% - Accent1 23 2 2 3" xfId="8409" xr:uid="{00000000-0005-0000-0000-0000F2010000}"/>
    <cellStyle name="20% - Accent1 23 2 2 3 2" xfId="17429" xr:uid="{3E4C085A-4061-44CC-8E0A-8732BF7CE8AC}"/>
    <cellStyle name="20% - Accent1 23 2 2 4" xfId="11676" xr:uid="{78E53D8F-8941-48D2-83B3-4930166FF1FE}"/>
    <cellStyle name="20% - Accent1 23 2 3" xfId="4080" xr:uid="{00000000-0005-0000-0000-0000F3010000}"/>
    <cellStyle name="20% - Accent1 23 2 3 2" xfId="13139" xr:uid="{8AF36F67-E31A-4354-B819-FD4EB4AC0043}"/>
    <cellStyle name="20% - Accent1 23 2 4" xfId="6992" xr:uid="{00000000-0005-0000-0000-0000F4010000}"/>
    <cellStyle name="20% - Accent1 23 2 4 2" xfId="16017" xr:uid="{7C57C749-A851-4857-9552-BAFE0C53C564}"/>
    <cellStyle name="20% - Accent1 23 2 5" xfId="10260" xr:uid="{4CECC65D-7C8B-4B32-98E3-80472E0D981F}"/>
    <cellStyle name="20% - Accent1 23 3" xfId="1953" xr:uid="{00000000-0005-0000-0000-0000F5010000}"/>
    <cellStyle name="20% - Accent1 23 3 2" xfId="4865" xr:uid="{00000000-0005-0000-0000-0000F6010000}"/>
    <cellStyle name="20% - Accent1 23 3 2 2" xfId="13922" xr:uid="{169A2331-05B5-49B6-BBD3-9332B1BBC74C}"/>
    <cellStyle name="20% - Accent1 23 3 3" xfId="7776" xr:uid="{00000000-0005-0000-0000-0000F7010000}"/>
    <cellStyle name="20% - Accent1 23 3 3 2" xfId="16801" xr:uid="{FF26DCF1-4DB4-4D7E-AD27-CA0A748B6C10}"/>
    <cellStyle name="20% - Accent1 23 3 4" xfId="11047" xr:uid="{50505C9E-064E-4020-9B2D-B6F34D90C0C1}"/>
    <cellStyle name="20% - Accent1 23 4" xfId="3450" xr:uid="{00000000-0005-0000-0000-0000F8010000}"/>
    <cellStyle name="20% - Accent1 23 4 2" xfId="12512" xr:uid="{C5D11E57-6034-4596-8363-B31252FB63A1}"/>
    <cellStyle name="20% - Accent1 23 5" xfId="6363" xr:uid="{00000000-0005-0000-0000-0000F9010000}"/>
    <cellStyle name="20% - Accent1 23 5 2" xfId="15388" xr:uid="{5A457E2E-F5AD-4136-BEA8-2228386E2A3F}"/>
    <cellStyle name="20% - Accent1 23 6" xfId="9628" xr:uid="{8A126685-6C98-40B0-B227-36847697CFC7}"/>
    <cellStyle name="20% - Accent1 24" xfId="604" xr:uid="{00000000-0005-0000-0000-0000FA010000}"/>
    <cellStyle name="20% - Accent1 24 2" xfId="1243" xr:uid="{00000000-0005-0000-0000-0000FB010000}"/>
    <cellStyle name="20% - Accent1 24 2 2" xfId="2671" xr:uid="{00000000-0005-0000-0000-0000FC010000}"/>
    <cellStyle name="20% - Accent1 24 2 2 2" xfId="5575" xr:uid="{00000000-0005-0000-0000-0000FD010000}"/>
    <cellStyle name="20% - Accent1 24 2 2 2 2" xfId="14632" xr:uid="{BC35A4DF-F51A-42AE-BCE3-4A05B090C308}"/>
    <cellStyle name="20% - Accent1 24 2 2 3" xfId="8493" xr:uid="{00000000-0005-0000-0000-0000FE010000}"/>
    <cellStyle name="20% - Accent1 24 2 2 3 2" xfId="17510" xr:uid="{E0D8F0C5-E727-4089-A2FE-DC4254A90125}"/>
    <cellStyle name="20% - Accent1 24 2 2 4" xfId="11758" xr:uid="{11DF03F9-8121-4AFD-BBB8-A711AAC2CB08}"/>
    <cellStyle name="20% - Accent1 24 2 3" xfId="4160" xr:uid="{00000000-0005-0000-0000-0000FF010000}"/>
    <cellStyle name="20% - Accent1 24 2 3 2" xfId="13219" xr:uid="{DF96582B-6060-4483-BA7A-B941D9636D70}"/>
    <cellStyle name="20% - Accent1 24 2 4" xfId="7074" xr:uid="{00000000-0005-0000-0000-000000020000}"/>
    <cellStyle name="20% - Accent1 24 2 4 2" xfId="16099" xr:uid="{6ADED0DB-5875-4C80-ADF4-965201875C83}"/>
    <cellStyle name="20% - Accent1 24 2 5" xfId="10343" xr:uid="{281A429A-6966-4C62-BFDB-E692CED077A2}"/>
    <cellStyle name="20% - Accent1 24 3" xfId="2036" xr:uid="{00000000-0005-0000-0000-000001020000}"/>
    <cellStyle name="20% - Accent1 24 3 2" xfId="4945" xr:uid="{00000000-0005-0000-0000-000002020000}"/>
    <cellStyle name="20% - Accent1 24 3 2 2" xfId="14002" xr:uid="{B1B5C94D-166F-4AC6-B6D6-E46964A7D94B}"/>
    <cellStyle name="20% - Accent1 24 3 3" xfId="7859" xr:uid="{00000000-0005-0000-0000-000003020000}"/>
    <cellStyle name="20% - Accent1 24 3 3 2" xfId="16881" xr:uid="{8F43C0E3-F7C5-460C-B5CD-89A05DFA38AB}"/>
    <cellStyle name="20% - Accent1 24 3 4" xfId="11128" xr:uid="{5C2E38F6-9CF0-4F61-8C5E-1AF457A78902}"/>
    <cellStyle name="20% - Accent1 24 4" xfId="3533" xr:uid="{00000000-0005-0000-0000-000004020000}"/>
    <cellStyle name="20% - Accent1 24 4 2" xfId="12592" xr:uid="{B6B98238-BA8E-437B-8E64-3C4E1C2FDF4F}"/>
    <cellStyle name="20% - Accent1 24 5" xfId="6443" xr:uid="{00000000-0005-0000-0000-000005020000}"/>
    <cellStyle name="20% - Accent1 24 5 2" xfId="15468" xr:uid="{E6620E98-9350-4F97-850A-9BCEB24376FA}"/>
    <cellStyle name="20% - Accent1 24 6" xfId="9711" xr:uid="{3D8E66B2-3753-4759-9334-48AB80728325}"/>
    <cellStyle name="20% - Accent1 25" xfId="619" xr:uid="{00000000-0005-0000-0000-000006020000}"/>
    <cellStyle name="20% - Accent1 25 2" xfId="1258" xr:uid="{00000000-0005-0000-0000-000007020000}"/>
    <cellStyle name="20% - Accent1 25 2 2" xfId="2686" xr:uid="{00000000-0005-0000-0000-000008020000}"/>
    <cellStyle name="20% - Accent1 25 2 2 2" xfId="5590" xr:uid="{00000000-0005-0000-0000-000009020000}"/>
    <cellStyle name="20% - Accent1 25 2 2 2 2" xfId="14647" xr:uid="{42627F5B-15AF-4234-89E8-DAA57358A184}"/>
    <cellStyle name="20% - Accent1 25 2 2 3" xfId="8508" xr:uid="{00000000-0005-0000-0000-00000A020000}"/>
    <cellStyle name="20% - Accent1 25 2 2 3 2" xfId="17525" xr:uid="{89E0967D-9910-43A4-8E86-EB20E2CE66F5}"/>
    <cellStyle name="20% - Accent1 25 2 2 4" xfId="11773" xr:uid="{CF035431-43EC-4B2B-8EF1-4C2D1D911D70}"/>
    <cellStyle name="20% - Accent1 25 2 3" xfId="4175" xr:uid="{00000000-0005-0000-0000-00000B020000}"/>
    <cellStyle name="20% - Accent1 25 2 3 2" xfId="13234" xr:uid="{A4C70E46-5B55-4898-916E-A7BCDD626FB2}"/>
    <cellStyle name="20% - Accent1 25 2 4" xfId="7089" xr:uid="{00000000-0005-0000-0000-00000C020000}"/>
    <cellStyle name="20% - Accent1 25 2 4 2" xfId="16114" xr:uid="{FE1A2F55-3E9A-4630-A72D-F348C8842493}"/>
    <cellStyle name="20% - Accent1 25 2 5" xfId="10358" xr:uid="{35D552D5-4F36-4976-9631-2F1435CBB03C}"/>
    <cellStyle name="20% - Accent1 25 3" xfId="2051" xr:uid="{00000000-0005-0000-0000-00000D020000}"/>
    <cellStyle name="20% - Accent1 25 3 2" xfId="4960" xr:uid="{00000000-0005-0000-0000-00000E020000}"/>
    <cellStyle name="20% - Accent1 25 3 2 2" xfId="14017" xr:uid="{D10F5A23-B29F-4612-ABD9-CE6B7618D6ED}"/>
    <cellStyle name="20% - Accent1 25 3 3" xfId="7874" xr:uid="{00000000-0005-0000-0000-00000F020000}"/>
    <cellStyle name="20% - Accent1 25 3 3 2" xfId="16896" xr:uid="{74214374-3BA6-445C-9A91-16808F282217}"/>
    <cellStyle name="20% - Accent1 25 3 4" xfId="11143" xr:uid="{98F87255-751D-4579-9E78-85EB1293BE3B}"/>
    <cellStyle name="20% - Accent1 25 4" xfId="3548" xr:uid="{00000000-0005-0000-0000-000010020000}"/>
    <cellStyle name="20% - Accent1 25 4 2" xfId="12607" xr:uid="{CA1E0152-DB12-468C-BF59-821A90CE80A6}"/>
    <cellStyle name="20% - Accent1 25 5" xfId="6458" xr:uid="{00000000-0005-0000-0000-000011020000}"/>
    <cellStyle name="20% - Accent1 25 5 2" xfId="15483" xr:uid="{21928508-F1FA-40FE-AB84-B797AABD91D4}"/>
    <cellStyle name="20% - Accent1 25 6" xfId="9726" xr:uid="{50C2C053-ED99-498D-AD87-378BB0A5925C}"/>
    <cellStyle name="20% - Accent1 26" xfId="633" xr:uid="{00000000-0005-0000-0000-000012020000}"/>
    <cellStyle name="20% - Accent1 26 2" xfId="1272" xr:uid="{00000000-0005-0000-0000-000013020000}"/>
    <cellStyle name="20% - Accent1 26 2 2" xfId="2700" xr:uid="{00000000-0005-0000-0000-000014020000}"/>
    <cellStyle name="20% - Accent1 26 2 2 2" xfId="5604" xr:uid="{00000000-0005-0000-0000-000015020000}"/>
    <cellStyle name="20% - Accent1 26 2 2 2 2" xfId="14661" xr:uid="{81C8F35B-D8E3-418C-8EFD-0A3A484ADF61}"/>
    <cellStyle name="20% - Accent1 26 2 2 3" xfId="8522" xr:uid="{00000000-0005-0000-0000-000016020000}"/>
    <cellStyle name="20% - Accent1 26 2 2 3 2" xfId="17539" xr:uid="{71132642-A063-473D-9E5B-C39A0DF15514}"/>
    <cellStyle name="20% - Accent1 26 2 2 4" xfId="11787" xr:uid="{7729CCC5-883E-46B9-A8B2-B2E9E37291DE}"/>
    <cellStyle name="20% - Accent1 26 2 3" xfId="4189" xr:uid="{00000000-0005-0000-0000-000017020000}"/>
    <cellStyle name="20% - Accent1 26 2 3 2" xfId="13248" xr:uid="{49E4574F-164D-4D5F-927A-7DEDFE8B52F2}"/>
    <cellStyle name="20% - Accent1 26 2 4" xfId="7103" xr:uid="{00000000-0005-0000-0000-000018020000}"/>
    <cellStyle name="20% - Accent1 26 2 4 2" xfId="16128" xr:uid="{4F727206-6EE1-42D6-9D79-A6B1CE2E5930}"/>
    <cellStyle name="20% - Accent1 26 2 5" xfId="10372" xr:uid="{06EA9188-88A4-4939-87F2-95AB20087E05}"/>
    <cellStyle name="20% - Accent1 26 3" xfId="2065" xr:uid="{00000000-0005-0000-0000-000019020000}"/>
    <cellStyle name="20% - Accent1 26 3 2" xfId="4974" xr:uid="{00000000-0005-0000-0000-00001A020000}"/>
    <cellStyle name="20% - Accent1 26 3 2 2" xfId="14031" xr:uid="{60467739-BBA2-4EF7-8F89-5A05F2C8A2AB}"/>
    <cellStyle name="20% - Accent1 26 3 3" xfId="7888" xr:uid="{00000000-0005-0000-0000-00001B020000}"/>
    <cellStyle name="20% - Accent1 26 3 3 2" xfId="16910" xr:uid="{226E807E-C8CB-4541-9EF1-F5A919104803}"/>
    <cellStyle name="20% - Accent1 26 3 4" xfId="11157" xr:uid="{1D99E4B3-D237-4896-8AFC-BB3DF1790E37}"/>
    <cellStyle name="20% - Accent1 26 4" xfId="3562" xr:uid="{00000000-0005-0000-0000-00001C020000}"/>
    <cellStyle name="20% - Accent1 26 4 2" xfId="12621" xr:uid="{B783C904-3CCB-44E0-86D2-4CEBE873012C}"/>
    <cellStyle name="20% - Accent1 26 5" xfId="6472" xr:uid="{00000000-0005-0000-0000-00001D020000}"/>
    <cellStyle name="20% - Accent1 26 5 2" xfId="15497" xr:uid="{04A7A366-DC71-46C4-8201-F14B64A39DCD}"/>
    <cellStyle name="20% - Accent1 26 6" xfId="9740" xr:uid="{59386ACC-888B-49A9-93A6-E6CFA713E4E0}"/>
    <cellStyle name="20% - Accent1 27" xfId="647" xr:uid="{00000000-0005-0000-0000-00001E020000}"/>
    <cellStyle name="20% - Accent1 27 2" xfId="1286" xr:uid="{00000000-0005-0000-0000-00001F020000}"/>
    <cellStyle name="20% - Accent1 27 2 2" xfId="2714" xr:uid="{00000000-0005-0000-0000-000020020000}"/>
    <cellStyle name="20% - Accent1 27 2 2 2" xfId="5618" xr:uid="{00000000-0005-0000-0000-000021020000}"/>
    <cellStyle name="20% - Accent1 27 2 2 2 2" xfId="14675" xr:uid="{946B5036-7497-4834-B5DE-A7165FAC92B1}"/>
    <cellStyle name="20% - Accent1 27 2 2 3" xfId="8536" xr:uid="{00000000-0005-0000-0000-000022020000}"/>
    <cellStyle name="20% - Accent1 27 2 2 3 2" xfId="17553" xr:uid="{6A03B394-A895-4EA8-961A-8BD7B3E7163D}"/>
    <cellStyle name="20% - Accent1 27 2 2 4" xfId="11801" xr:uid="{10A2D847-C06E-4DA8-A1E6-0BB54B8708F6}"/>
    <cellStyle name="20% - Accent1 27 2 3" xfId="4203" xr:uid="{00000000-0005-0000-0000-000023020000}"/>
    <cellStyle name="20% - Accent1 27 2 3 2" xfId="13262" xr:uid="{5063B40D-B2E4-4E39-A39B-954E0CA17D22}"/>
    <cellStyle name="20% - Accent1 27 2 4" xfId="7117" xr:uid="{00000000-0005-0000-0000-000024020000}"/>
    <cellStyle name="20% - Accent1 27 2 4 2" xfId="16142" xr:uid="{BACC2C2F-2971-432D-9EDE-B74C639D2778}"/>
    <cellStyle name="20% - Accent1 27 2 5" xfId="10386" xr:uid="{03F53624-ACEC-442A-8E97-F9D9A6FB299A}"/>
    <cellStyle name="20% - Accent1 27 3" xfId="2079" xr:uid="{00000000-0005-0000-0000-000025020000}"/>
    <cellStyle name="20% - Accent1 27 3 2" xfId="4988" xr:uid="{00000000-0005-0000-0000-000026020000}"/>
    <cellStyle name="20% - Accent1 27 3 2 2" xfId="14045" xr:uid="{5801D867-DFAD-4599-93AD-BF5E54A4297A}"/>
    <cellStyle name="20% - Accent1 27 3 3" xfId="7902" xr:uid="{00000000-0005-0000-0000-000027020000}"/>
    <cellStyle name="20% - Accent1 27 3 3 2" xfId="16924" xr:uid="{F9CFD788-A646-4129-AD25-933F5AD01A7E}"/>
    <cellStyle name="20% - Accent1 27 3 4" xfId="11171" xr:uid="{A386BCF7-18C4-4B89-BF24-D50B5C18221F}"/>
    <cellStyle name="20% - Accent1 27 4" xfId="3576" xr:uid="{00000000-0005-0000-0000-000028020000}"/>
    <cellStyle name="20% - Accent1 27 4 2" xfId="12635" xr:uid="{908CE6F4-C7EF-4314-8E7E-CFE9C7499735}"/>
    <cellStyle name="20% - Accent1 27 5" xfId="6486" xr:uid="{00000000-0005-0000-0000-000029020000}"/>
    <cellStyle name="20% - Accent1 27 5 2" xfId="15511" xr:uid="{86F7AD64-3899-423A-B368-006F8253CF18}"/>
    <cellStyle name="20% - Accent1 27 6" xfId="9754" xr:uid="{FFFAB713-52D3-4D3D-8B17-776BD91DE71C}"/>
    <cellStyle name="20% - Accent1 28" xfId="661" xr:uid="{00000000-0005-0000-0000-00002A020000}"/>
    <cellStyle name="20% - Accent1 28 2" xfId="1300" xr:uid="{00000000-0005-0000-0000-00002B020000}"/>
    <cellStyle name="20% - Accent1 28 2 2" xfId="2728" xr:uid="{00000000-0005-0000-0000-00002C020000}"/>
    <cellStyle name="20% - Accent1 28 2 2 2" xfId="5632" xr:uid="{00000000-0005-0000-0000-00002D020000}"/>
    <cellStyle name="20% - Accent1 28 2 2 2 2" xfId="14689" xr:uid="{A663AD47-E479-47B4-BE5C-6C55669087B5}"/>
    <cellStyle name="20% - Accent1 28 2 2 3" xfId="8550" xr:uid="{00000000-0005-0000-0000-00002E020000}"/>
    <cellStyle name="20% - Accent1 28 2 2 3 2" xfId="17567" xr:uid="{C0D04DEA-C37F-4881-BDF3-9634F6DBDF77}"/>
    <cellStyle name="20% - Accent1 28 2 2 4" xfId="11815" xr:uid="{A68AE1EF-8E25-4DA5-BE2F-F0CB130E36B8}"/>
    <cellStyle name="20% - Accent1 28 2 3" xfId="4217" xr:uid="{00000000-0005-0000-0000-00002F020000}"/>
    <cellStyle name="20% - Accent1 28 2 3 2" xfId="13276" xr:uid="{D87A9210-1976-40A7-8A6B-F3346687D88F}"/>
    <cellStyle name="20% - Accent1 28 2 4" xfId="7131" xr:uid="{00000000-0005-0000-0000-000030020000}"/>
    <cellStyle name="20% - Accent1 28 2 4 2" xfId="16156" xr:uid="{66058A18-FF17-4684-B206-EAA823D41B45}"/>
    <cellStyle name="20% - Accent1 28 2 5" xfId="10400" xr:uid="{79E44815-42F4-4D52-96D0-9865B184B4BE}"/>
    <cellStyle name="20% - Accent1 28 3" xfId="2093" xr:uid="{00000000-0005-0000-0000-000031020000}"/>
    <cellStyle name="20% - Accent1 28 3 2" xfId="5002" xr:uid="{00000000-0005-0000-0000-000032020000}"/>
    <cellStyle name="20% - Accent1 28 3 2 2" xfId="14059" xr:uid="{B9B3456D-5D07-49D6-88EC-2640AB37F3E2}"/>
    <cellStyle name="20% - Accent1 28 3 3" xfId="7916" xr:uid="{00000000-0005-0000-0000-000033020000}"/>
    <cellStyle name="20% - Accent1 28 3 3 2" xfId="16938" xr:uid="{C4E71C67-8D81-42EC-8264-EC0E58EADE62}"/>
    <cellStyle name="20% - Accent1 28 3 4" xfId="11185" xr:uid="{4A9D1C57-C2EC-4540-AFC1-5C0850BA218F}"/>
    <cellStyle name="20% - Accent1 28 4" xfId="3590" xr:uid="{00000000-0005-0000-0000-000034020000}"/>
    <cellStyle name="20% - Accent1 28 4 2" xfId="12649" xr:uid="{0C783A61-E4C6-4CA3-BBC1-41C231977484}"/>
    <cellStyle name="20% - Accent1 28 5" xfId="6500" xr:uid="{00000000-0005-0000-0000-000035020000}"/>
    <cellStyle name="20% - Accent1 28 5 2" xfId="15525" xr:uid="{62FD9611-1DE0-409C-97A5-E2CA1FC8D935}"/>
    <cellStyle name="20% - Accent1 28 6" xfId="9768" xr:uid="{B62EEA5A-9544-4B3A-BF19-652DD53D3437}"/>
    <cellStyle name="20% - Accent1 29" xfId="675" xr:uid="{00000000-0005-0000-0000-000036020000}"/>
    <cellStyle name="20% - Accent1 29 2" xfId="1314" xr:uid="{00000000-0005-0000-0000-000037020000}"/>
    <cellStyle name="20% - Accent1 29 2 2" xfId="2742" xr:uid="{00000000-0005-0000-0000-000038020000}"/>
    <cellStyle name="20% - Accent1 29 2 2 2" xfId="5646" xr:uid="{00000000-0005-0000-0000-000039020000}"/>
    <cellStyle name="20% - Accent1 29 2 2 2 2" xfId="14703" xr:uid="{C6CE0649-C2FE-4FE7-B7AE-781E92F7CE68}"/>
    <cellStyle name="20% - Accent1 29 2 2 3" xfId="8564" xr:uid="{00000000-0005-0000-0000-00003A020000}"/>
    <cellStyle name="20% - Accent1 29 2 2 3 2" xfId="17581" xr:uid="{0C2FAA2E-01AA-483D-B0AF-70CBB10D5089}"/>
    <cellStyle name="20% - Accent1 29 2 2 4" xfId="11829" xr:uid="{2A6BB811-6F57-4385-B2F0-6AF1FE0229C7}"/>
    <cellStyle name="20% - Accent1 29 2 3" xfId="4231" xr:uid="{00000000-0005-0000-0000-00003B020000}"/>
    <cellStyle name="20% - Accent1 29 2 3 2" xfId="13290" xr:uid="{2D8C9A14-6AE5-4168-AD94-3A62D4C85D44}"/>
    <cellStyle name="20% - Accent1 29 2 4" xfId="7145" xr:uid="{00000000-0005-0000-0000-00003C020000}"/>
    <cellStyle name="20% - Accent1 29 2 4 2" xfId="16170" xr:uid="{50B4DBFD-9B9E-4DE5-86E1-A11C0752238E}"/>
    <cellStyle name="20% - Accent1 29 2 5" xfId="10414" xr:uid="{06E10D68-5523-42E9-A736-AA2AC4894AF9}"/>
    <cellStyle name="20% - Accent1 29 3" xfId="2107" xr:uid="{00000000-0005-0000-0000-00003D020000}"/>
    <cellStyle name="20% - Accent1 29 3 2" xfId="5016" xr:uid="{00000000-0005-0000-0000-00003E020000}"/>
    <cellStyle name="20% - Accent1 29 3 2 2" xfId="14073" xr:uid="{4ED86AC7-201F-43F7-BCA8-F6D571F2FEBA}"/>
    <cellStyle name="20% - Accent1 29 3 3" xfId="7930" xr:uid="{00000000-0005-0000-0000-00003F020000}"/>
    <cellStyle name="20% - Accent1 29 3 3 2" xfId="16952" xr:uid="{48892F69-A26A-4CB9-B249-2DE441C27E07}"/>
    <cellStyle name="20% - Accent1 29 3 4" xfId="11199" xr:uid="{88C2BACB-E5B9-4DF5-890C-96547075AA80}"/>
    <cellStyle name="20% - Accent1 29 4" xfId="3604" xr:uid="{00000000-0005-0000-0000-000040020000}"/>
    <cellStyle name="20% - Accent1 29 4 2" xfId="12663" xr:uid="{C9EEB7D3-D341-4310-9A0C-02E90AD16E39}"/>
    <cellStyle name="20% - Accent1 29 5" xfId="6514" xr:uid="{00000000-0005-0000-0000-000041020000}"/>
    <cellStyle name="20% - Accent1 29 5 2" xfId="15539" xr:uid="{5A84C71F-3BBA-422C-B8C7-528336B20274}"/>
    <cellStyle name="20% - Accent1 29 6" xfId="9782" xr:uid="{CB01A15E-08A8-4303-BC98-4B9AFD679577}"/>
    <cellStyle name="20% - Accent1 3" xfId="209" xr:uid="{00000000-0005-0000-0000-000042020000}"/>
    <cellStyle name="20% - Accent1 3 2" xfId="555" xr:uid="{00000000-0005-0000-0000-000043020000}"/>
    <cellStyle name="20% - Accent1 3 2 2" xfId="1196" xr:uid="{00000000-0005-0000-0000-000044020000}"/>
    <cellStyle name="20% - Accent1 3 2 2 2" xfId="2624" xr:uid="{00000000-0005-0000-0000-000045020000}"/>
    <cellStyle name="20% - Accent1 3 2 2 2 2" xfId="5528" xr:uid="{00000000-0005-0000-0000-000046020000}"/>
    <cellStyle name="20% - Accent1 3 2 2 2 2 2" xfId="14585" xr:uid="{FD188193-0B13-43BD-9A36-F9AE84A8EB7D}"/>
    <cellStyle name="20% - Accent1 3 2 2 2 3" xfId="8446" xr:uid="{00000000-0005-0000-0000-000047020000}"/>
    <cellStyle name="20% - Accent1 3 2 2 2 3 2" xfId="17463" xr:uid="{E4755CC8-D728-4B63-BF0E-486A864C8744}"/>
    <cellStyle name="20% - Accent1 3 2 2 2 4" xfId="11711" xr:uid="{87E23C28-9B98-44CB-B626-9C94BAAA478C}"/>
    <cellStyle name="20% - Accent1 3 2 2 3" xfId="4113" xr:uid="{00000000-0005-0000-0000-000048020000}"/>
    <cellStyle name="20% - Accent1 3 2 2 3 2" xfId="13172" xr:uid="{2DB4F425-C317-4BDA-861C-53DEFDA3377D}"/>
    <cellStyle name="20% - Accent1 3 2 2 4" xfId="7027" xr:uid="{00000000-0005-0000-0000-000049020000}"/>
    <cellStyle name="20% - Accent1 3 2 2 4 2" xfId="16052" xr:uid="{F1EAC48B-7A3E-4BF4-95CF-DF053B6EDE18}"/>
    <cellStyle name="20% - Accent1 3 2 2 5" xfId="10296" xr:uid="{394097C6-E1AF-429E-B40F-591C44DF011B}"/>
    <cellStyle name="20% - Accent1 3 2 3" xfId="1989" xr:uid="{00000000-0005-0000-0000-00004A020000}"/>
    <cellStyle name="20% - Accent1 3 2 3 2" xfId="4898" xr:uid="{00000000-0005-0000-0000-00004B020000}"/>
    <cellStyle name="20% - Accent1 3 2 3 2 2" xfId="13955" xr:uid="{8BA851E2-3900-4092-9CB8-5E8B900BF868}"/>
    <cellStyle name="20% - Accent1 3 2 3 3" xfId="7812" xr:uid="{00000000-0005-0000-0000-00004C020000}"/>
    <cellStyle name="20% - Accent1 3 2 3 3 2" xfId="16834" xr:uid="{DCEB4757-B839-4ACE-8A53-1DFCE0D35908}"/>
    <cellStyle name="20% - Accent1 3 2 3 4" xfId="11081" xr:uid="{CE31A216-83AB-4715-BD63-CC7DBD35BB62}"/>
    <cellStyle name="20% - Accent1 3 2 4" xfId="3486" xr:uid="{00000000-0005-0000-0000-00004D020000}"/>
    <cellStyle name="20% - Accent1 3 2 4 2" xfId="12545" xr:uid="{4CE93719-248B-4C02-82C3-D8E41EA2E4E6}"/>
    <cellStyle name="20% - Accent1 3 2 5" xfId="6396" xr:uid="{00000000-0005-0000-0000-00004E020000}"/>
    <cellStyle name="20% - Accent1 3 2 5 2" xfId="15421" xr:uid="{8A6BF5C9-52FC-40B1-B83C-89756BB889B2}"/>
    <cellStyle name="20% - Accent1 3 2 6" xfId="9664" xr:uid="{0F15EF55-DCC9-4859-9A19-61DF44C4FE1B}"/>
    <cellStyle name="20% - Accent1 3 3" xfId="854" xr:uid="{00000000-0005-0000-0000-00004F020000}"/>
    <cellStyle name="20% - Accent1 3 3 2" xfId="2283" xr:uid="{00000000-0005-0000-0000-000050020000}"/>
    <cellStyle name="20% - Accent1 3 3 2 2" xfId="5190" xr:uid="{00000000-0005-0000-0000-000051020000}"/>
    <cellStyle name="20% - Accent1 3 3 2 2 2" xfId="14247" xr:uid="{783F8A49-BEBF-4BE2-9E37-8D2B7438747D}"/>
    <cellStyle name="20% - Accent1 3 3 2 3" xfId="8106" xr:uid="{00000000-0005-0000-0000-000052020000}"/>
    <cellStyle name="20% - Accent1 3 3 2 3 2" xfId="17126" xr:uid="{A4A8E8F9-4F99-4D7F-BB86-C3011D680078}"/>
    <cellStyle name="20% - Accent1 3 3 2 4" xfId="11373" xr:uid="{949D948F-A45F-4197-B016-06DDA89EB9CD}"/>
    <cellStyle name="20% - Accent1 3 3 3" xfId="3777" xr:uid="{00000000-0005-0000-0000-000053020000}"/>
    <cellStyle name="20% - Accent1 3 3 3 2" xfId="12836" xr:uid="{4FFA7644-04D3-4327-95E5-5D431E2C762F}"/>
    <cellStyle name="20% - Accent1 3 3 4" xfId="6689" xr:uid="{00000000-0005-0000-0000-000054020000}"/>
    <cellStyle name="20% - Accent1 3 3 4 2" xfId="15714" xr:uid="{C6A5D2F2-A1E5-440E-B831-6E133BE882B9}"/>
    <cellStyle name="20% - Accent1 3 3 5" xfId="9957" xr:uid="{0EC91F97-3F1A-47C2-8AC0-10CEA5A75ED8}"/>
    <cellStyle name="20% - Accent1 3 4" xfId="1649" xr:uid="{00000000-0005-0000-0000-000055020000}"/>
    <cellStyle name="20% - Accent1 3 4 2" xfId="4561" xr:uid="{00000000-0005-0000-0000-000056020000}"/>
    <cellStyle name="20% - Accent1 3 4 2 2" xfId="13618" xr:uid="{723D236E-8989-4A54-9356-2BB0D4F3AF27}"/>
    <cellStyle name="20% - Accent1 3 4 3" xfId="7473" xr:uid="{00000000-0005-0000-0000-000057020000}"/>
    <cellStyle name="20% - Accent1 3 4 3 2" xfId="16498" xr:uid="{4D0AB906-0F66-417C-B03C-4DE398826708}"/>
    <cellStyle name="20% - Accent1 3 4 4" xfId="10743" xr:uid="{B3B4D359-2B29-4223-9362-D58DE0955E96}"/>
    <cellStyle name="20% - Accent1 3 5" xfId="3147" xr:uid="{00000000-0005-0000-0000-000058020000}"/>
    <cellStyle name="20% - Accent1 3 5 2" xfId="12209" xr:uid="{7A3C892E-F976-491E-B3BD-86504EEBA2A6}"/>
    <cellStyle name="20% - Accent1 3 6" xfId="6060" xr:uid="{00000000-0005-0000-0000-000059020000}"/>
    <cellStyle name="20% - Accent1 3 6 2" xfId="15085" xr:uid="{44309AE7-7341-4A58-806F-9C9165DF2DF7}"/>
    <cellStyle name="20% - Accent1 3 7" xfId="9324" xr:uid="{6B134ED2-045E-4253-8020-FA09662A4C53}"/>
    <cellStyle name="20% - Accent1 30" xfId="689" xr:uid="{00000000-0005-0000-0000-00005A020000}"/>
    <cellStyle name="20% - Accent1 30 2" xfId="1328" xr:uid="{00000000-0005-0000-0000-00005B020000}"/>
    <cellStyle name="20% - Accent1 30 2 2" xfId="2756" xr:uid="{00000000-0005-0000-0000-00005C020000}"/>
    <cellStyle name="20% - Accent1 30 2 2 2" xfId="5660" xr:uid="{00000000-0005-0000-0000-00005D020000}"/>
    <cellStyle name="20% - Accent1 30 2 2 2 2" xfId="14717" xr:uid="{747BB106-A6D5-4C5B-83F5-ED1CA3057DF1}"/>
    <cellStyle name="20% - Accent1 30 2 2 3" xfId="8578" xr:uid="{00000000-0005-0000-0000-00005E020000}"/>
    <cellStyle name="20% - Accent1 30 2 2 3 2" xfId="17595" xr:uid="{573467C6-9615-41C9-B0EA-CB996BDD73F4}"/>
    <cellStyle name="20% - Accent1 30 2 2 4" xfId="11843" xr:uid="{10C7A4E2-695A-4199-986E-EB1688741E6C}"/>
    <cellStyle name="20% - Accent1 30 2 3" xfId="4245" xr:uid="{00000000-0005-0000-0000-00005F020000}"/>
    <cellStyle name="20% - Accent1 30 2 3 2" xfId="13304" xr:uid="{FF963AF1-4A5A-4A42-B333-1EDECD358CF5}"/>
    <cellStyle name="20% - Accent1 30 2 4" xfId="7159" xr:uid="{00000000-0005-0000-0000-000060020000}"/>
    <cellStyle name="20% - Accent1 30 2 4 2" xfId="16184" xr:uid="{D32A4EDC-DE19-45EE-9D26-50265794CFC8}"/>
    <cellStyle name="20% - Accent1 30 2 5" xfId="10428" xr:uid="{FEF47DFD-D211-453A-AACA-E29F19C6970E}"/>
    <cellStyle name="20% - Accent1 30 3" xfId="2121" xr:uid="{00000000-0005-0000-0000-000061020000}"/>
    <cellStyle name="20% - Accent1 30 3 2" xfId="5030" xr:uid="{00000000-0005-0000-0000-000062020000}"/>
    <cellStyle name="20% - Accent1 30 3 2 2" xfId="14087" xr:uid="{CA4D4685-16C6-4D95-989A-F56BE9DBEB18}"/>
    <cellStyle name="20% - Accent1 30 3 3" xfId="7944" xr:uid="{00000000-0005-0000-0000-000063020000}"/>
    <cellStyle name="20% - Accent1 30 3 3 2" xfId="16966" xr:uid="{BFE8C49E-B843-44FD-B8AF-E2CE79149CBC}"/>
    <cellStyle name="20% - Accent1 30 3 4" xfId="11213" xr:uid="{45BD7C29-E33C-4A62-9611-17B2DEAAA54B}"/>
    <cellStyle name="20% - Accent1 30 4" xfId="3618" xr:uid="{00000000-0005-0000-0000-000064020000}"/>
    <cellStyle name="20% - Accent1 30 4 2" xfId="12677" xr:uid="{9B8422E3-6248-4237-B8BC-24A550F59A0D}"/>
    <cellStyle name="20% - Accent1 30 5" xfId="6528" xr:uid="{00000000-0005-0000-0000-000065020000}"/>
    <cellStyle name="20% - Accent1 30 5 2" xfId="15553" xr:uid="{EB471838-CDC3-40D6-A515-6D7FC6F04EA1}"/>
    <cellStyle name="20% - Accent1 30 6" xfId="9796" xr:uid="{645746D0-3277-4CCD-9923-2CD7DAE2859C}"/>
    <cellStyle name="20% - Accent1 31" xfId="704" xr:uid="{00000000-0005-0000-0000-000066020000}"/>
    <cellStyle name="20% - Accent1 31 2" xfId="1343" xr:uid="{00000000-0005-0000-0000-000067020000}"/>
    <cellStyle name="20% - Accent1 31 2 2" xfId="2771" xr:uid="{00000000-0005-0000-0000-000068020000}"/>
    <cellStyle name="20% - Accent1 31 2 2 2" xfId="5675" xr:uid="{00000000-0005-0000-0000-000069020000}"/>
    <cellStyle name="20% - Accent1 31 2 2 2 2" xfId="14732" xr:uid="{E2E5E0A7-2CD9-497B-90EA-0455612275E6}"/>
    <cellStyle name="20% - Accent1 31 2 2 3" xfId="8593" xr:uid="{00000000-0005-0000-0000-00006A020000}"/>
    <cellStyle name="20% - Accent1 31 2 2 3 2" xfId="17610" xr:uid="{15E40F88-A2D9-4532-BC6E-458B19C7A919}"/>
    <cellStyle name="20% - Accent1 31 2 2 4" xfId="11858" xr:uid="{08469EAD-716A-46F7-A51F-10CF90488E43}"/>
    <cellStyle name="20% - Accent1 31 2 3" xfId="4260" xr:uid="{00000000-0005-0000-0000-00006B020000}"/>
    <cellStyle name="20% - Accent1 31 2 3 2" xfId="13319" xr:uid="{657733BB-E894-4502-8A0A-B7F21327AC4C}"/>
    <cellStyle name="20% - Accent1 31 2 4" xfId="7174" xr:uid="{00000000-0005-0000-0000-00006C020000}"/>
    <cellStyle name="20% - Accent1 31 2 4 2" xfId="16199" xr:uid="{82747873-AE0B-44E9-804E-7C030860E174}"/>
    <cellStyle name="20% - Accent1 31 2 5" xfId="10443" xr:uid="{0605AECB-CF3A-4C8E-AE7B-17A97D2B59DD}"/>
    <cellStyle name="20% - Accent1 31 3" xfId="2136" xr:uid="{00000000-0005-0000-0000-00006D020000}"/>
    <cellStyle name="20% - Accent1 31 3 2" xfId="5045" xr:uid="{00000000-0005-0000-0000-00006E020000}"/>
    <cellStyle name="20% - Accent1 31 3 2 2" xfId="14102" xr:uid="{44030EEB-62A4-4B9A-B6B1-7E843BEF6D39}"/>
    <cellStyle name="20% - Accent1 31 3 3" xfId="7959" xr:uid="{00000000-0005-0000-0000-00006F020000}"/>
    <cellStyle name="20% - Accent1 31 3 3 2" xfId="16981" xr:uid="{1C3F4CD5-026E-4197-B735-D2CD191E9560}"/>
    <cellStyle name="20% - Accent1 31 3 4" xfId="11228" xr:uid="{8C98638D-A5B7-4C05-97F2-5332C6A24CCB}"/>
    <cellStyle name="20% - Accent1 31 4" xfId="3633" xr:uid="{00000000-0005-0000-0000-000070020000}"/>
    <cellStyle name="20% - Accent1 31 4 2" xfId="12692" xr:uid="{F9F08AF0-0E96-4672-8F72-30FC165AE472}"/>
    <cellStyle name="20% - Accent1 31 5" xfId="6543" xr:uid="{00000000-0005-0000-0000-000071020000}"/>
    <cellStyle name="20% - Accent1 31 5 2" xfId="15568" xr:uid="{58A097E6-BDA9-44DC-BC39-94B837EF354D}"/>
    <cellStyle name="20% - Accent1 31 6" xfId="9811" xr:uid="{A4D0A257-2858-42EA-B79C-0A5FD2500022}"/>
    <cellStyle name="20% - Accent1 32" xfId="718" xr:uid="{00000000-0005-0000-0000-000072020000}"/>
    <cellStyle name="20% - Accent1 32 2" xfId="1357" xr:uid="{00000000-0005-0000-0000-000073020000}"/>
    <cellStyle name="20% - Accent1 32 2 2" xfId="2785" xr:uid="{00000000-0005-0000-0000-000074020000}"/>
    <cellStyle name="20% - Accent1 32 2 2 2" xfId="5689" xr:uid="{00000000-0005-0000-0000-000075020000}"/>
    <cellStyle name="20% - Accent1 32 2 2 2 2" xfId="14746" xr:uid="{58BC64B1-2EFC-446B-B6C3-D450B2500F73}"/>
    <cellStyle name="20% - Accent1 32 2 2 3" xfId="8607" xr:uid="{00000000-0005-0000-0000-000076020000}"/>
    <cellStyle name="20% - Accent1 32 2 2 3 2" xfId="17624" xr:uid="{71BA48EA-063A-4A35-BFA3-4917DAB20DA5}"/>
    <cellStyle name="20% - Accent1 32 2 2 4" xfId="11872" xr:uid="{56383D46-970D-4F1C-A2BB-5DECECAA4480}"/>
    <cellStyle name="20% - Accent1 32 2 3" xfId="4274" xr:uid="{00000000-0005-0000-0000-000077020000}"/>
    <cellStyle name="20% - Accent1 32 2 3 2" xfId="13333" xr:uid="{483A6649-54C5-41E0-ABD5-1DB100FD8BBB}"/>
    <cellStyle name="20% - Accent1 32 2 4" xfId="7188" xr:uid="{00000000-0005-0000-0000-000078020000}"/>
    <cellStyle name="20% - Accent1 32 2 4 2" xfId="16213" xr:uid="{FD7C8DD0-08B4-4DAD-A055-226327055EFE}"/>
    <cellStyle name="20% - Accent1 32 2 5" xfId="10457" xr:uid="{B793B94B-150C-4AE0-A789-F3298590BEB7}"/>
    <cellStyle name="20% - Accent1 32 3" xfId="2150" xr:uid="{00000000-0005-0000-0000-000079020000}"/>
    <cellStyle name="20% - Accent1 32 3 2" xfId="5059" xr:uid="{00000000-0005-0000-0000-00007A020000}"/>
    <cellStyle name="20% - Accent1 32 3 2 2" xfId="14116" xr:uid="{2E8CE634-1478-4ACB-B0A4-7F1F248F549E}"/>
    <cellStyle name="20% - Accent1 32 3 3" xfId="7973" xr:uid="{00000000-0005-0000-0000-00007B020000}"/>
    <cellStyle name="20% - Accent1 32 3 3 2" xfId="16995" xr:uid="{7E551D77-CD92-4D6F-A360-A113B0EEB342}"/>
    <cellStyle name="20% - Accent1 32 3 4" xfId="11242" xr:uid="{7DFDEF0D-C18E-4D3C-BC21-A3EA0728DD14}"/>
    <cellStyle name="20% - Accent1 32 4" xfId="3647" xr:uid="{00000000-0005-0000-0000-00007C020000}"/>
    <cellStyle name="20% - Accent1 32 4 2" xfId="12706" xr:uid="{08612FDA-0D6D-480D-831C-3D7DEA21B9D0}"/>
    <cellStyle name="20% - Accent1 32 5" xfId="6557" xr:uid="{00000000-0005-0000-0000-00007D020000}"/>
    <cellStyle name="20% - Accent1 32 5 2" xfId="15582" xr:uid="{B5BE240B-C179-411D-A66F-60D432CAD79D}"/>
    <cellStyle name="20% - Accent1 32 6" xfId="9825" xr:uid="{81943ADD-17DB-4AF4-9B51-3DB0E95CD050}"/>
    <cellStyle name="20% - Accent1 33" xfId="732" xr:uid="{00000000-0005-0000-0000-00007E020000}"/>
    <cellStyle name="20% - Accent1 33 2" xfId="1371" xr:uid="{00000000-0005-0000-0000-00007F020000}"/>
    <cellStyle name="20% - Accent1 33 2 2" xfId="2799" xr:uid="{00000000-0005-0000-0000-000080020000}"/>
    <cellStyle name="20% - Accent1 33 2 2 2" xfId="5703" xr:uid="{00000000-0005-0000-0000-000081020000}"/>
    <cellStyle name="20% - Accent1 33 2 2 2 2" xfId="14760" xr:uid="{F7ACD43B-3EB5-452A-AFA6-D6F9A580F322}"/>
    <cellStyle name="20% - Accent1 33 2 2 3" xfId="8621" xr:uid="{00000000-0005-0000-0000-000082020000}"/>
    <cellStyle name="20% - Accent1 33 2 2 3 2" xfId="17638" xr:uid="{8A0A92DA-76D1-496B-B2FB-A978EE364B16}"/>
    <cellStyle name="20% - Accent1 33 2 2 4" xfId="11886" xr:uid="{80F974D4-70E4-4529-A63D-0F77E031E077}"/>
    <cellStyle name="20% - Accent1 33 2 3" xfId="4288" xr:uid="{00000000-0005-0000-0000-000083020000}"/>
    <cellStyle name="20% - Accent1 33 2 3 2" xfId="13347" xr:uid="{77F89F20-5E48-47AD-AE0F-43693C390C7E}"/>
    <cellStyle name="20% - Accent1 33 2 4" xfId="7202" xr:uid="{00000000-0005-0000-0000-000084020000}"/>
    <cellStyle name="20% - Accent1 33 2 4 2" xfId="16227" xr:uid="{F9526AA1-ED94-4E67-8D02-119FA15DDFE0}"/>
    <cellStyle name="20% - Accent1 33 2 5" xfId="10471" xr:uid="{0187C90E-3816-4872-B314-50F3A0EB815E}"/>
    <cellStyle name="20% - Accent1 33 3" xfId="2164" xr:uid="{00000000-0005-0000-0000-000085020000}"/>
    <cellStyle name="20% - Accent1 33 3 2" xfId="5073" xr:uid="{00000000-0005-0000-0000-000086020000}"/>
    <cellStyle name="20% - Accent1 33 3 2 2" xfId="14130" xr:uid="{E8EC1C1C-CFC4-4E02-9E7D-9F7C02D28D9B}"/>
    <cellStyle name="20% - Accent1 33 3 3" xfId="7987" xr:uid="{00000000-0005-0000-0000-000087020000}"/>
    <cellStyle name="20% - Accent1 33 3 3 2" xfId="17009" xr:uid="{396D185D-D28A-4B26-A397-4AC5E8E10B40}"/>
    <cellStyle name="20% - Accent1 33 3 4" xfId="11256" xr:uid="{F60371CE-4F95-4403-AC3D-5D713A893341}"/>
    <cellStyle name="20% - Accent1 33 4" xfId="3661" xr:uid="{00000000-0005-0000-0000-000088020000}"/>
    <cellStyle name="20% - Accent1 33 4 2" xfId="12720" xr:uid="{8C0E395E-7ED5-4B5D-A5A1-999EE66901EA}"/>
    <cellStyle name="20% - Accent1 33 5" xfId="6571" xr:uid="{00000000-0005-0000-0000-000089020000}"/>
    <cellStyle name="20% - Accent1 33 5 2" xfId="15596" xr:uid="{F855ACDB-79F0-46E2-9CDF-8C203E1EF104}"/>
    <cellStyle name="20% - Accent1 33 6" xfId="9839" xr:uid="{7CDFFBCA-43B4-452A-8432-5CCB2AC72A4F}"/>
    <cellStyle name="20% - Accent1 34" xfId="746" xr:uid="{00000000-0005-0000-0000-00008A020000}"/>
    <cellStyle name="20% - Accent1 34 2" xfId="1385" xr:uid="{00000000-0005-0000-0000-00008B020000}"/>
    <cellStyle name="20% - Accent1 34 2 2" xfId="2813" xr:uid="{00000000-0005-0000-0000-00008C020000}"/>
    <cellStyle name="20% - Accent1 34 2 2 2" xfId="5717" xr:uid="{00000000-0005-0000-0000-00008D020000}"/>
    <cellStyle name="20% - Accent1 34 2 2 2 2" xfId="14774" xr:uid="{1A76122D-34B4-4E29-A36D-45C8DCCD9315}"/>
    <cellStyle name="20% - Accent1 34 2 2 3" xfId="8635" xr:uid="{00000000-0005-0000-0000-00008E020000}"/>
    <cellStyle name="20% - Accent1 34 2 2 3 2" xfId="17652" xr:uid="{7233FE8C-3385-4327-B866-68040E423AC3}"/>
    <cellStyle name="20% - Accent1 34 2 2 4" xfId="11900" xr:uid="{365A2AF1-D70A-4CEE-BDE8-45F518A67B18}"/>
    <cellStyle name="20% - Accent1 34 2 3" xfId="4302" xr:uid="{00000000-0005-0000-0000-00008F020000}"/>
    <cellStyle name="20% - Accent1 34 2 3 2" xfId="13361" xr:uid="{1EF89B10-E082-4793-B65C-860048CFBA6C}"/>
    <cellStyle name="20% - Accent1 34 2 4" xfId="7216" xr:uid="{00000000-0005-0000-0000-000090020000}"/>
    <cellStyle name="20% - Accent1 34 2 4 2" xfId="16241" xr:uid="{1F3BA35F-35B4-427E-A2C6-D16B5AA3AC4C}"/>
    <cellStyle name="20% - Accent1 34 2 5" xfId="10485" xr:uid="{DAED3979-2D58-4C26-AF96-38891D67F193}"/>
    <cellStyle name="20% - Accent1 34 3" xfId="2178" xr:uid="{00000000-0005-0000-0000-000091020000}"/>
    <cellStyle name="20% - Accent1 34 3 2" xfId="5087" xr:uid="{00000000-0005-0000-0000-000092020000}"/>
    <cellStyle name="20% - Accent1 34 3 2 2" xfId="14144" xr:uid="{4CBCD377-59D5-458C-B5F6-5B89E9284325}"/>
    <cellStyle name="20% - Accent1 34 3 3" xfId="8001" xr:uid="{00000000-0005-0000-0000-000093020000}"/>
    <cellStyle name="20% - Accent1 34 3 3 2" xfId="17023" xr:uid="{65E9BC3C-A57A-485D-8FB1-43161AAAA521}"/>
    <cellStyle name="20% - Accent1 34 3 4" xfId="11270" xr:uid="{808D6063-AE5A-4470-8CAF-E54AA6676BD9}"/>
    <cellStyle name="20% - Accent1 34 4" xfId="3675" xr:uid="{00000000-0005-0000-0000-000094020000}"/>
    <cellStyle name="20% - Accent1 34 4 2" xfId="12734" xr:uid="{74675089-E165-4801-A96D-BC1A603680A3}"/>
    <cellStyle name="20% - Accent1 34 5" xfId="6585" xr:uid="{00000000-0005-0000-0000-000095020000}"/>
    <cellStyle name="20% - Accent1 34 5 2" xfId="15610" xr:uid="{C3D23FAB-A82E-414B-B800-8774137B843B}"/>
    <cellStyle name="20% - Accent1 34 6" xfId="9853" xr:uid="{F9F96119-A0C7-487B-A45C-7FD8BEDA14E3}"/>
    <cellStyle name="20% - Accent1 35" xfId="760" xr:uid="{00000000-0005-0000-0000-000096020000}"/>
    <cellStyle name="20% - Accent1 35 2" xfId="1399" xr:uid="{00000000-0005-0000-0000-000097020000}"/>
    <cellStyle name="20% - Accent1 35 2 2" xfId="2827" xr:uid="{00000000-0005-0000-0000-000098020000}"/>
    <cellStyle name="20% - Accent1 35 2 2 2" xfId="5731" xr:uid="{00000000-0005-0000-0000-000099020000}"/>
    <cellStyle name="20% - Accent1 35 2 2 2 2" xfId="14788" xr:uid="{3D411E38-9421-442A-AAFD-B627D34C4E26}"/>
    <cellStyle name="20% - Accent1 35 2 2 3" xfId="8649" xr:uid="{00000000-0005-0000-0000-00009A020000}"/>
    <cellStyle name="20% - Accent1 35 2 2 3 2" xfId="17666" xr:uid="{BC54F301-F3C9-4395-B020-CE0BDE81BB99}"/>
    <cellStyle name="20% - Accent1 35 2 2 4" xfId="11914" xr:uid="{65470564-C095-4ABD-94CB-BE4FFCFAE2A2}"/>
    <cellStyle name="20% - Accent1 35 2 3" xfId="4316" xr:uid="{00000000-0005-0000-0000-00009B020000}"/>
    <cellStyle name="20% - Accent1 35 2 3 2" xfId="13375" xr:uid="{905B29C9-0B35-42F1-86D1-BA20F2D4EFBB}"/>
    <cellStyle name="20% - Accent1 35 2 4" xfId="7230" xr:uid="{00000000-0005-0000-0000-00009C020000}"/>
    <cellStyle name="20% - Accent1 35 2 4 2" xfId="16255" xr:uid="{4AAD335E-BEE3-4F93-A117-7C074FE63866}"/>
    <cellStyle name="20% - Accent1 35 2 5" xfId="10499" xr:uid="{276E07AB-9474-40A0-91CD-159D0D02B78B}"/>
    <cellStyle name="20% - Accent1 35 3" xfId="2192" xr:uid="{00000000-0005-0000-0000-00009D020000}"/>
    <cellStyle name="20% - Accent1 35 3 2" xfId="5101" xr:uid="{00000000-0005-0000-0000-00009E020000}"/>
    <cellStyle name="20% - Accent1 35 3 2 2" xfId="14158" xr:uid="{063BF614-47E3-4DF9-887C-746D215652DC}"/>
    <cellStyle name="20% - Accent1 35 3 3" xfId="8015" xr:uid="{00000000-0005-0000-0000-00009F020000}"/>
    <cellStyle name="20% - Accent1 35 3 3 2" xfId="17037" xr:uid="{629882FD-6D93-40E4-8F4C-8AEC103F3AF6}"/>
    <cellStyle name="20% - Accent1 35 3 4" xfId="11284" xr:uid="{208FB566-C66E-4173-BEE1-B5AFE3CD82F7}"/>
    <cellStyle name="20% - Accent1 35 4" xfId="3689" xr:uid="{00000000-0005-0000-0000-0000A0020000}"/>
    <cellStyle name="20% - Accent1 35 4 2" xfId="12748" xr:uid="{2817557C-48BA-413A-9DE4-3BF2FBB305F9}"/>
    <cellStyle name="20% - Accent1 35 5" xfId="6599" xr:uid="{00000000-0005-0000-0000-0000A1020000}"/>
    <cellStyle name="20% - Accent1 35 5 2" xfId="15624" xr:uid="{F0D6D80A-087B-46A6-B3AA-E6C2D52D8829}"/>
    <cellStyle name="20% - Accent1 35 6" xfId="9867" xr:uid="{A584CC53-EA76-4702-89E7-03906BB6FBBC}"/>
    <cellStyle name="20% - Accent1 36" xfId="774" xr:uid="{00000000-0005-0000-0000-0000A2020000}"/>
    <cellStyle name="20% - Accent1 36 2" xfId="1413" xr:uid="{00000000-0005-0000-0000-0000A3020000}"/>
    <cellStyle name="20% - Accent1 36 2 2" xfId="2841" xr:uid="{00000000-0005-0000-0000-0000A4020000}"/>
    <cellStyle name="20% - Accent1 36 2 2 2" xfId="5745" xr:uid="{00000000-0005-0000-0000-0000A5020000}"/>
    <cellStyle name="20% - Accent1 36 2 2 2 2" xfId="14802" xr:uid="{220127F4-51C6-461B-AC72-301B72ECB3C6}"/>
    <cellStyle name="20% - Accent1 36 2 2 3" xfId="8663" xr:uid="{00000000-0005-0000-0000-0000A6020000}"/>
    <cellStyle name="20% - Accent1 36 2 2 3 2" xfId="17680" xr:uid="{DC9AA25B-A0F3-4608-B718-42C29BFC9DB8}"/>
    <cellStyle name="20% - Accent1 36 2 2 4" xfId="11928" xr:uid="{8CDD2516-489F-4DC7-89DC-506C3CABC68E}"/>
    <cellStyle name="20% - Accent1 36 2 3" xfId="4330" xr:uid="{00000000-0005-0000-0000-0000A7020000}"/>
    <cellStyle name="20% - Accent1 36 2 3 2" xfId="13389" xr:uid="{CAEE7301-E07F-479A-9908-6A4B8009CC9F}"/>
    <cellStyle name="20% - Accent1 36 2 4" xfId="7244" xr:uid="{00000000-0005-0000-0000-0000A8020000}"/>
    <cellStyle name="20% - Accent1 36 2 4 2" xfId="16269" xr:uid="{F951172C-68E1-43A4-A18A-DF9550889A42}"/>
    <cellStyle name="20% - Accent1 36 2 5" xfId="10513" xr:uid="{8E29E941-A382-424B-AF46-7329214BD880}"/>
    <cellStyle name="20% - Accent1 36 3" xfId="2206" xr:uid="{00000000-0005-0000-0000-0000A9020000}"/>
    <cellStyle name="20% - Accent1 36 3 2" xfId="5115" xr:uid="{00000000-0005-0000-0000-0000AA020000}"/>
    <cellStyle name="20% - Accent1 36 3 2 2" xfId="14172" xr:uid="{C102A7B8-6ADA-4DD0-B94E-2F214DFC2F17}"/>
    <cellStyle name="20% - Accent1 36 3 3" xfId="8029" xr:uid="{00000000-0005-0000-0000-0000AB020000}"/>
    <cellStyle name="20% - Accent1 36 3 3 2" xfId="17051" xr:uid="{7A26E9BA-7719-4C13-A515-427B2B17B837}"/>
    <cellStyle name="20% - Accent1 36 3 4" xfId="11298" xr:uid="{9DFF2181-B430-4516-B88B-9DAF75D5E34B}"/>
    <cellStyle name="20% - Accent1 36 4" xfId="3703" xr:uid="{00000000-0005-0000-0000-0000AC020000}"/>
    <cellStyle name="20% - Accent1 36 4 2" xfId="12762" xr:uid="{FE4C2457-8880-4E66-BB44-E6822BA9E61C}"/>
    <cellStyle name="20% - Accent1 36 5" xfId="6613" xr:uid="{00000000-0005-0000-0000-0000AD020000}"/>
    <cellStyle name="20% - Accent1 36 5 2" xfId="15638" xr:uid="{643C576F-C702-48F4-880E-93AD1D7B3852}"/>
    <cellStyle name="20% - Accent1 36 6" xfId="9881" xr:uid="{7310EF55-9E5E-4687-B93A-2CFF76B5192D}"/>
    <cellStyle name="20% - Accent1 37" xfId="789" xr:uid="{00000000-0005-0000-0000-0000AE020000}"/>
    <cellStyle name="20% - Accent1 37 2" xfId="1428" xr:uid="{00000000-0005-0000-0000-0000AF020000}"/>
    <cellStyle name="20% - Accent1 37 2 2" xfId="2856" xr:uid="{00000000-0005-0000-0000-0000B0020000}"/>
    <cellStyle name="20% - Accent1 37 2 2 2" xfId="5760" xr:uid="{00000000-0005-0000-0000-0000B1020000}"/>
    <cellStyle name="20% - Accent1 37 2 2 2 2" xfId="14817" xr:uid="{14668DD6-B50E-40F8-836F-BAA341A5DF98}"/>
    <cellStyle name="20% - Accent1 37 2 2 3" xfId="8678" xr:uid="{00000000-0005-0000-0000-0000B2020000}"/>
    <cellStyle name="20% - Accent1 37 2 2 3 2" xfId="17695" xr:uid="{A2FE20E9-FD38-4B2F-959E-3A1C07D0B90C}"/>
    <cellStyle name="20% - Accent1 37 2 2 4" xfId="11943" xr:uid="{33216B63-6D45-4E97-B0E0-045F8E182C22}"/>
    <cellStyle name="20% - Accent1 37 2 3" xfId="4345" xr:uid="{00000000-0005-0000-0000-0000B3020000}"/>
    <cellStyle name="20% - Accent1 37 2 3 2" xfId="13404" xr:uid="{41961A18-3550-4313-9CC2-45B317001CCD}"/>
    <cellStyle name="20% - Accent1 37 2 4" xfId="7259" xr:uid="{00000000-0005-0000-0000-0000B4020000}"/>
    <cellStyle name="20% - Accent1 37 2 4 2" xfId="16284" xr:uid="{F3C75FF9-A92E-4A99-97FD-F48CD1BAB7DF}"/>
    <cellStyle name="20% - Accent1 37 2 5" xfId="10528" xr:uid="{71B31AE6-612A-462B-A177-9884AAE548A5}"/>
    <cellStyle name="20% - Accent1 37 3" xfId="2221" xr:uid="{00000000-0005-0000-0000-0000B5020000}"/>
    <cellStyle name="20% - Accent1 37 3 2" xfId="5130" xr:uid="{00000000-0005-0000-0000-0000B6020000}"/>
    <cellStyle name="20% - Accent1 37 3 2 2" xfId="14187" xr:uid="{2DC53FB0-3354-4E1B-8C9F-F9B8D4E9384D}"/>
    <cellStyle name="20% - Accent1 37 3 3" xfId="8044" xr:uid="{00000000-0005-0000-0000-0000B7020000}"/>
    <cellStyle name="20% - Accent1 37 3 3 2" xfId="17066" xr:uid="{48E5A87C-9E7C-4D3D-BF8C-64A72B8AEBA1}"/>
    <cellStyle name="20% - Accent1 37 3 4" xfId="11313" xr:uid="{11FD91F8-E698-447B-ACFB-71E482BF5989}"/>
    <cellStyle name="20% - Accent1 37 4" xfId="3718" xr:uid="{00000000-0005-0000-0000-0000B8020000}"/>
    <cellStyle name="20% - Accent1 37 4 2" xfId="12777" xr:uid="{43CD034A-00E1-4007-845A-A9E6E171BD77}"/>
    <cellStyle name="20% - Accent1 37 5" xfId="6628" xr:uid="{00000000-0005-0000-0000-0000B9020000}"/>
    <cellStyle name="20% - Accent1 37 5 2" xfId="15653" xr:uid="{B8E85DE4-5A42-4E25-9F79-A1C1D18FB7F6}"/>
    <cellStyle name="20% - Accent1 37 6" xfId="9896" xr:uid="{975D769A-6F83-446F-889D-DCF582C3E7B8}"/>
    <cellStyle name="20% - Accent1 38" xfId="803" xr:uid="{00000000-0005-0000-0000-0000BA020000}"/>
    <cellStyle name="20% - Accent1 38 2" xfId="1442" xr:uid="{00000000-0005-0000-0000-0000BB020000}"/>
    <cellStyle name="20% - Accent1 38 2 2" xfId="2870" xr:uid="{00000000-0005-0000-0000-0000BC020000}"/>
    <cellStyle name="20% - Accent1 38 2 2 2" xfId="5774" xr:uid="{00000000-0005-0000-0000-0000BD020000}"/>
    <cellStyle name="20% - Accent1 38 2 2 2 2" xfId="14831" xr:uid="{1191C58A-DD81-48D1-9C70-D9A6EEB45C43}"/>
    <cellStyle name="20% - Accent1 38 2 2 3" xfId="8692" xr:uid="{00000000-0005-0000-0000-0000BE020000}"/>
    <cellStyle name="20% - Accent1 38 2 2 3 2" xfId="17709" xr:uid="{9E5DA938-C969-48CF-8038-EFCF69789100}"/>
    <cellStyle name="20% - Accent1 38 2 2 4" xfId="11957" xr:uid="{74B1FECD-868C-487C-91CD-E8D215DF2594}"/>
    <cellStyle name="20% - Accent1 38 2 3" xfId="4359" xr:uid="{00000000-0005-0000-0000-0000BF020000}"/>
    <cellStyle name="20% - Accent1 38 2 3 2" xfId="13418" xr:uid="{BB4C1EA4-3115-491A-9454-CE6612B83D3B}"/>
    <cellStyle name="20% - Accent1 38 2 4" xfId="7273" xr:uid="{00000000-0005-0000-0000-0000C0020000}"/>
    <cellStyle name="20% - Accent1 38 2 4 2" xfId="16298" xr:uid="{D2B94C5F-E370-489B-A574-BE7FCEDFC55A}"/>
    <cellStyle name="20% - Accent1 38 2 5" xfId="10542" xr:uid="{45F2D421-8A53-46D8-9ED9-828526A14E46}"/>
    <cellStyle name="20% - Accent1 38 3" xfId="2235" xr:uid="{00000000-0005-0000-0000-0000C1020000}"/>
    <cellStyle name="20% - Accent1 38 3 2" xfId="5144" xr:uid="{00000000-0005-0000-0000-0000C2020000}"/>
    <cellStyle name="20% - Accent1 38 3 2 2" xfId="14201" xr:uid="{619EEC43-916C-4041-B3C5-E624D478278F}"/>
    <cellStyle name="20% - Accent1 38 3 3" xfId="8058" xr:uid="{00000000-0005-0000-0000-0000C3020000}"/>
    <cellStyle name="20% - Accent1 38 3 3 2" xfId="17080" xr:uid="{FEB735C3-0971-4166-8407-14BE2ADDD9C3}"/>
    <cellStyle name="20% - Accent1 38 3 4" xfId="11327" xr:uid="{8E064FF8-F91C-4529-9C2D-E158B5B25AE0}"/>
    <cellStyle name="20% - Accent1 38 4" xfId="3732" xr:uid="{00000000-0005-0000-0000-0000C4020000}"/>
    <cellStyle name="20% - Accent1 38 4 2" xfId="12791" xr:uid="{298C90A6-FDAD-4484-9740-11FF2D983802}"/>
    <cellStyle name="20% - Accent1 38 5" xfId="6642" xr:uid="{00000000-0005-0000-0000-0000C5020000}"/>
    <cellStyle name="20% - Accent1 38 5 2" xfId="15667" xr:uid="{79F0CA7D-1C06-4DA8-9D2E-2730952E3A52}"/>
    <cellStyle name="20% - Accent1 38 6" xfId="9910" xr:uid="{C482A210-EF97-4CEC-B11B-88D93A0B2ECA}"/>
    <cellStyle name="20% - Accent1 39" xfId="817" xr:uid="{00000000-0005-0000-0000-0000C6020000}"/>
    <cellStyle name="20% - Accent1 39 2" xfId="2249" xr:uid="{00000000-0005-0000-0000-0000C7020000}"/>
    <cellStyle name="20% - Accent1 39 2 2" xfId="5158" xr:uid="{00000000-0005-0000-0000-0000C8020000}"/>
    <cellStyle name="20% - Accent1 39 2 2 2" xfId="14215" xr:uid="{574F5E1E-6462-4535-8AAA-83D3A9774194}"/>
    <cellStyle name="20% - Accent1 39 2 3" xfId="8072" xr:uid="{00000000-0005-0000-0000-0000C9020000}"/>
    <cellStyle name="20% - Accent1 39 2 3 2" xfId="17094" xr:uid="{4A76B72D-1B12-4388-AB60-A4E9E1AAB017}"/>
    <cellStyle name="20% - Accent1 39 2 4" xfId="11341" xr:uid="{A1A94798-6686-4727-A801-6179518466E3}"/>
    <cellStyle name="20% - Accent1 39 3" xfId="3746" xr:uid="{00000000-0005-0000-0000-0000CA020000}"/>
    <cellStyle name="20% - Accent1 39 3 2" xfId="12805" xr:uid="{C24D7A0C-B8C6-4CE3-82F8-3AFFE01DEDD6}"/>
    <cellStyle name="20% - Accent1 39 4" xfId="6656" xr:uid="{00000000-0005-0000-0000-0000CB020000}"/>
    <cellStyle name="20% - Accent1 39 4 2" xfId="15681" xr:uid="{0C415D30-9E94-42CF-B2A6-C5FCB211A22E}"/>
    <cellStyle name="20% - Accent1 39 5" xfId="9924" xr:uid="{0E2976E7-87A3-47AC-9FF4-F256BFB4ED63}"/>
    <cellStyle name="20% - Accent1 4" xfId="223" xr:uid="{00000000-0005-0000-0000-0000CC020000}"/>
    <cellStyle name="20% - Accent1 4 2" xfId="575" xr:uid="{00000000-0005-0000-0000-0000CD020000}"/>
    <cellStyle name="20% - Accent1 4 2 2" xfId="1214" xr:uid="{00000000-0005-0000-0000-0000CE020000}"/>
    <cellStyle name="20% - Accent1 4 2 2 2" xfId="2642" xr:uid="{00000000-0005-0000-0000-0000CF020000}"/>
    <cellStyle name="20% - Accent1 4 2 2 2 2" xfId="5546" xr:uid="{00000000-0005-0000-0000-0000D0020000}"/>
    <cellStyle name="20% - Accent1 4 2 2 2 2 2" xfId="14603" xr:uid="{96C95E5D-9AD7-4F25-8FB8-CC7A2E98F15F}"/>
    <cellStyle name="20% - Accent1 4 2 2 2 3" xfId="8464" xr:uid="{00000000-0005-0000-0000-0000D1020000}"/>
    <cellStyle name="20% - Accent1 4 2 2 2 3 2" xfId="17481" xr:uid="{329CA56B-D770-454D-95DF-E040C5BC6D6F}"/>
    <cellStyle name="20% - Accent1 4 2 2 2 4" xfId="11729" xr:uid="{AEED3EFF-F7B3-45C9-8B18-248146703DC6}"/>
    <cellStyle name="20% - Accent1 4 2 2 3" xfId="4131" xr:uid="{00000000-0005-0000-0000-0000D2020000}"/>
    <cellStyle name="20% - Accent1 4 2 2 3 2" xfId="13190" xr:uid="{24EE620B-2347-4AE7-8C11-C754B8857340}"/>
    <cellStyle name="20% - Accent1 4 2 2 4" xfId="7045" xr:uid="{00000000-0005-0000-0000-0000D3020000}"/>
    <cellStyle name="20% - Accent1 4 2 2 4 2" xfId="16070" xr:uid="{2439D27A-DE1A-47BA-AB30-46DCC9C2A635}"/>
    <cellStyle name="20% - Accent1 4 2 2 5" xfId="10314" xr:uid="{44BDA24F-E6A6-4C25-8735-90CA194AFE6F}"/>
    <cellStyle name="20% - Accent1 4 2 3" xfId="2007" xr:uid="{00000000-0005-0000-0000-0000D4020000}"/>
    <cellStyle name="20% - Accent1 4 2 3 2" xfId="4916" xr:uid="{00000000-0005-0000-0000-0000D5020000}"/>
    <cellStyle name="20% - Accent1 4 2 3 2 2" xfId="13973" xr:uid="{6BF4F1E4-FB8E-471B-9257-23963F8951C7}"/>
    <cellStyle name="20% - Accent1 4 2 3 3" xfId="7830" xr:uid="{00000000-0005-0000-0000-0000D6020000}"/>
    <cellStyle name="20% - Accent1 4 2 3 3 2" xfId="16852" xr:uid="{D959482B-D9CD-449D-A40B-9533D0ABBDD0}"/>
    <cellStyle name="20% - Accent1 4 2 3 4" xfId="11099" xr:uid="{D7AC75E1-F40D-4E40-9049-129D1C69F625}"/>
    <cellStyle name="20% - Accent1 4 2 4" xfId="3504" xr:uid="{00000000-0005-0000-0000-0000D7020000}"/>
    <cellStyle name="20% - Accent1 4 2 4 2" xfId="12563" xr:uid="{666E4A88-7081-4AA4-935B-DDF277FA4138}"/>
    <cellStyle name="20% - Accent1 4 2 5" xfId="6414" xr:uid="{00000000-0005-0000-0000-0000D8020000}"/>
    <cellStyle name="20% - Accent1 4 2 5 2" xfId="15439" xr:uid="{5A457B34-553B-4E8A-A495-3459A14396AC}"/>
    <cellStyle name="20% - Accent1 4 2 6" xfId="9682" xr:uid="{ED35AD06-FC44-43BC-9142-9E89478284AF}"/>
    <cellStyle name="20% - Accent1 4 3" xfId="868" xr:uid="{00000000-0005-0000-0000-0000D9020000}"/>
    <cellStyle name="20% - Accent1 4 3 2" xfId="2297" xr:uid="{00000000-0005-0000-0000-0000DA020000}"/>
    <cellStyle name="20% - Accent1 4 3 2 2" xfId="5204" xr:uid="{00000000-0005-0000-0000-0000DB020000}"/>
    <cellStyle name="20% - Accent1 4 3 2 2 2" xfId="14261" xr:uid="{4DDAA4EE-DA51-4F5F-B5B7-AACB8B07E8DE}"/>
    <cellStyle name="20% - Accent1 4 3 2 3" xfId="8120" xr:uid="{00000000-0005-0000-0000-0000DC020000}"/>
    <cellStyle name="20% - Accent1 4 3 2 3 2" xfId="17140" xr:uid="{CAABAABF-491E-460F-9477-0088DD3E8B7C}"/>
    <cellStyle name="20% - Accent1 4 3 2 4" xfId="11387" xr:uid="{D9B927B5-FC34-4416-9E61-EA47004BFEAF}"/>
    <cellStyle name="20% - Accent1 4 3 3" xfId="3791" xr:uid="{00000000-0005-0000-0000-0000DD020000}"/>
    <cellStyle name="20% - Accent1 4 3 3 2" xfId="12850" xr:uid="{BC8F910B-A787-4E41-8629-07127CC379E1}"/>
    <cellStyle name="20% - Accent1 4 3 4" xfId="6703" xr:uid="{00000000-0005-0000-0000-0000DE020000}"/>
    <cellStyle name="20% - Accent1 4 3 4 2" xfId="15728" xr:uid="{C0C95A9B-4FE2-419A-B31B-DAB584B6CEDC}"/>
    <cellStyle name="20% - Accent1 4 3 5" xfId="9971" xr:uid="{74201AD4-7356-4E9E-BECE-E81CEF4EFC9F}"/>
    <cellStyle name="20% - Accent1 4 4" xfId="1663" xr:uid="{00000000-0005-0000-0000-0000DF020000}"/>
    <cellStyle name="20% - Accent1 4 4 2" xfId="4575" xr:uid="{00000000-0005-0000-0000-0000E0020000}"/>
    <cellStyle name="20% - Accent1 4 4 2 2" xfId="13632" xr:uid="{0BE9340C-8249-44E2-AA29-8967EF60B8E9}"/>
    <cellStyle name="20% - Accent1 4 4 3" xfId="7487" xr:uid="{00000000-0005-0000-0000-0000E1020000}"/>
    <cellStyle name="20% - Accent1 4 4 3 2" xfId="16512" xr:uid="{3BE07D01-0260-4F06-A80D-3ADFF6BC4CC8}"/>
    <cellStyle name="20% - Accent1 4 4 4" xfId="10757" xr:uid="{54509382-DEC2-4311-A744-1231A64780DC}"/>
    <cellStyle name="20% - Accent1 4 5" xfId="3161" xr:uid="{00000000-0005-0000-0000-0000E2020000}"/>
    <cellStyle name="20% - Accent1 4 5 2" xfId="12223" xr:uid="{33AD4AD0-362E-4B4E-89DE-8F30F4606E55}"/>
    <cellStyle name="20% - Accent1 4 6" xfId="6074" xr:uid="{00000000-0005-0000-0000-0000E3020000}"/>
    <cellStyle name="20% - Accent1 4 6 2" xfId="15099" xr:uid="{89789350-189D-4531-B6AF-C4ECDF22DF88}"/>
    <cellStyle name="20% - Accent1 4 7" xfId="9338" xr:uid="{F6814674-8C17-4DE2-9BC9-C9D6120343E4}"/>
    <cellStyle name="20% - Accent1 40" xfId="1459" xr:uid="{00000000-0005-0000-0000-0000E4020000}"/>
    <cellStyle name="20% - Accent1 40 2" xfId="2884" xr:uid="{00000000-0005-0000-0000-0000E5020000}"/>
    <cellStyle name="20% - Accent1 40 2 2" xfId="5788" xr:uid="{00000000-0005-0000-0000-0000E6020000}"/>
    <cellStyle name="20% - Accent1 40 2 2 2" xfId="14845" xr:uid="{7204D151-255A-4388-BA0E-7A13A3185852}"/>
    <cellStyle name="20% - Accent1 40 2 3" xfId="8706" xr:uid="{00000000-0005-0000-0000-0000E7020000}"/>
    <cellStyle name="20% - Accent1 40 2 3 2" xfId="17723" xr:uid="{AF15A38C-AE47-47FD-A510-F2CED9D74ADC}"/>
    <cellStyle name="20% - Accent1 40 2 4" xfId="11971" xr:uid="{AD750CF5-08CF-4727-A295-C64206E614EC}"/>
    <cellStyle name="20% - Accent1 40 3" xfId="4373" xr:uid="{00000000-0005-0000-0000-0000E8020000}"/>
    <cellStyle name="20% - Accent1 40 3 2" xfId="13432" xr:uid="{F5B724A4-09A4-4991-8C67-7F8447208E41}"/>
    <cellStyle name="20% - Accent1 40 4" xfId="7287" xr:uid="{00000000-0005-0000-0000-0000E9020000}"/>
    <cellStyle name="20% - Accent1 40 4 2" xfId="16312" xr:uid="{12073459-EC31-45C2-87B3-B703AD834C8B}"/>
    <cellStyle name="20% - Accent1 40 5" xfId="10556" xr:uid="{DC825755-8A20-4AB5-87F5-00B23A8F3EB4}"/>
    <cellStyle name="20% - Accent1 41" xfId="1473" xr:uid="{00000000-0005-0000-0000-0000EA020000}"/>
    <cellStyle name="20% - Accent1 41 2" xfId="2898" xr:uid="{00000000-0005-0000-0000-0000EB020000}"/>
    <cellStyle name="20% - Accent1 41 2 2" xfId="5802" xr:uid="{00000000-0005-0000-0000-0000EC020000}"/>
    <cellStyle name="20% - Accent1 41 2 2 2" xfId="14859" xr:uid="{D87C0749-1BCA-47F0-B840-221F624D1EDB}"/>
    <cellStyle name="20% - Accent1 41 2 3" xfId="8720" xr:uid="{00000000-0005-0000-0000-0000ED020000}"/>
    <cellStyle name="20% - Accent1 41 2 3 2" xfId="17737" xr:uid="{1501F222-A58C-4847-AB2E-3F3C6A026BF8}"/>
    <cellStyle name="20% - Accent1 41 2 4" xfId="11985" xr:uid="{A21A6E59-CA1F-45D5-A5A2-46359A51C613}"/>
    <cellStyle name="20% - Accent1 41 3" xfId="4387" xr:uid="{00000000-0005-0000-0000-0000EE020000}"/>
    <cellStyle name="20% - Accent1 41 3 2" xfId="13446" xr:uid="{7CC2A63C-23F0-47F9-AAD7-457979C7B101}"/>
    <cellStyle name="20% - Accent1 41 4" xfId="7301" xr:uid="{00000000-0005-0000-0000-0000EF020000}"/>
    <cellStyle name="20% - Accent1 41 4 2" xfId="16326" xr:uid="{78D429DD-1539-430C-8DFC-CE097B9B0B5D}"/>
    <cellStyle name="20% - Accent1 41 5" xfId="10570" xr:uid="{087A69E8-0941-4A2D-B449-3BC2560EFF30}"/>
    <cellStyle name="20% - Accent1 42" xfId="1487" xr:uid="{00000000-0005-0000-0000-0000F0020000}"/>
    <cellStyle name="20% - Accent1 42 2" xfId="2912" xr:uid="{00000000-0005-0000-0000-0000F1020000}"/>
    <cellStyle name="20% - Accent1 42 2 2" xfId="5816" xr:uid="{00000000-0005-0000-0000-0000F2020000}"/>
    <cellStyle name="20% - Accent1 42 2 2 2" xfId="14873" xr:uid="{FED26104-0057-400D-9C86-5B80F91271CD}"/>
    <cellStyle name="20% - Accent1 42 2 3" xfId="8734" xr:uid="{00000000-0005-0000-0000-0000F3020000}"/>
    <cellStyle name="20% - Accent1 42 2 3 2" xfId="17751" xr:uid="{A58F4029-0F89-4102-A75F-1626CD8BEA45}"/>
    <cellStyle name="20% - Accent1 42 2 4" xfId="11999" xr:uid="{6465F081-5BCE-4CDE-A7A5-DC3F50B025E8}"/>
    <cellStyle name="20% - Accent1 42 3" xfId="4401" xr:uid="{00000000-0005-0000-0000-0000F4020000}"/>
    <cellStyle name="20% - Accent1 42 3 2" xfId="13460" xr:uid="{32DBE840-0E46-487D-9C13-7B62C228D5DB}"/>
    <cellStyle name="20% - Accent1 42 4" xfId="7315" xr:uid="{00000000-0005-0000-0000-0000F5020000}"/>
    <cellStyle name="20% - Accent1 42 4 2" xfId="16340" xr:uid="{E18FDEB6-85A1-456D-B5E6-079B24E9E34C}"/>
    <cellStyle name="20% - Accent1 42 5" xfId="10584" xr:uid="{128A355F-5D88-4BCB-8BA7-08F0DC772806}"/>
    <cellStyle name="20% - Accent1 43" xfId="1501" xr:uid="{00000000-0005-0000-0000-0000F6020000}"/>
    <cellStyle name="20% - Accent1 43 2" xfId="2926" xr:uid="{00000000-0005-0000-0000-0000F7020000}"/>
    <cellStyle name="20% - Accent1 43 2 2" xfId="5830" xr:uid="{00000000-0005-0000-0000-0000F8020000}"/>
    <cellStyle name="20% - Accent1 43 2 2 2" xfId="14887" xr:uid="{8FE63CB7-AEAB-4EFF-8B51-1D22E9B45181}"/>
    <cellStyle name="20% - Accent1 43 2 3" xfId="8748" xr:uid="{00000000-0005-0000-0000-0000F9020000}"/>
    <cellStyle name="20% - Accent1 43 2 3 2" xfId="17765" xr:uid="{9D4C319F-4EAC-4D07-9E1D-D3E2CFB43ECA}"/>
    <cellStyle name="20% - Accent1 43 2 4" xfId="12013" xr:uid="{6B65D411-2A70-4577-97C4-177FC6408E8E}"/>
    <cellStyle name="20% - Accent1 43 3" xfId="4415" xr:uid="{00000000-0005-0000-0000-0000FA020000}"/>
    <cellStyle name="20% - Accent1 43 3 2" xfId="13474" xr:uid="{CB3C50B2-6785-4A96-AB95-031BD5AF3EE4}"/>
    <cellStyle name="20% - Accent1 43 4" xfId="7329" xr:uid="{00000000-0005-0000-0000-0000FB020000}"/>
    <cellStyle name="20% - Accent1 43 4 2" xfId="16354" xr:uid="{C3A22F50-7DEA-4560-8B33-ED36F040130C}"/>
    <cellStyle name="20% - Accent1 43 5" xfId="10598" xr:uid="{89D398E9-02B7-4D59-9BF3-08B734638BFA}"/>
    <cellStyle name="20% - Accent1 44" xfId="1515" xr:uid="{00000000-0005-0000-0000-0000FC020000}"/>
    <cellStyle name="20% - Accent1 44 2" xfId="2940" xr:uid="{00000000-0005-0000-0000-0000FD020000}"/>
    <cellStyle name="20% - Accent1 44 2 2" xfId="5844" xr:uid="{00000000-0005-0000-0000-0000FE020000}"/>
    <cellStyle name="20% - Accent1 44 2 2 2" xfId="14901" xr:uid="{08DDE560-3F30-425C-8923-2816C8C4FAAC}"/>
    <cellStyle name="20% - Accent1 44 2 3" xfId="8762" xr:uid="{00000000-0005-0000-0000-0000FF020000}"/>
    <cellStyle name="20% - Accent1 44 2 3 2" xfId="17779" xr:uid="{FA1EF397-6089-4B88-B8FB-148CE95C475D}"/>
    <cellStyle name="20% - Accent1 44 2 4" xfId="12027" xr:uid="{E6524AAD-9AAB-4DA5-AE50-50743666C6BE}"/>
    <cellStyle name="20% - Accent1 44 3" xfId="4429" xr:uid="{00000000-0005-0000-0000-000000030000}"/>
    <cellStyle name="20% - Accent1 44 3 2" xfId="13488" xr:uid="{562F51B9-A58C-4E68-AD2C-A19F465CBE3B}"/>
    <cellStyle name="20% - Accent1 44 4" xfId="7343" xr:uid="{00000000-0005-0000-0000-000001030000}"/>
    <cellStyle name="20% - Accent1 44 4 2" xfId="16368" xr:uid="{01C4F090-3732-438D-A1A1-233FC977E18B}"/>
    <cellStyle name="20% - Accent1 44 5" xfId="10612" xr:uid="{10363EED-A896-4049-AC81-6C7D983D60C5}"/>
    <cellStyle name="20% - Accent1 45" xfId="1529" xr:uid="{00000000-0005-0000-0000-000002030000}"/>
    <cellStyle name="20% - Accent1 45 2" xfId="2954" xr:uid="{00000000-0005-0000-0000-000003030000}"/>
    <cellStyle name="20% - Accent1 45 2 2" xfId="5858" xr:uid="{00000000-0005-0000-0000-000004030000}"/>
    <cellStyle name="20% - Accent1 45 2 2 2" xfId="14915" xr:uid="{36B6CCC4-40B6-4AAE-836A-D1FF571A145B}"/>
    <cellStyle name="20% - Accent1 45 2 3" xfId="8776" xr:uid="{00000000-0005-0000-0000-000005030000}"/>
    <cellStyle name="20% - Accent1 45 2 3 2" xfId="17793" xr:uid="{A477F9C8-F9CE-4266-9108-113A87E653DF}"/>
    <cellStyle name="20% - Accent1 45 2 4" xfId="12041" xr:uid="{EE1120C9-80F8-4DF5-862F-369136D2CC09}"/>
    <cellStyle name="20% - Accent1 45 3" xfId="4443" xr:uid="{00000000-0005-0000-0000-000006030000}"/>
    <cellStyle name="20% - Accent1 45 3 2" xfId="13502" xr:uid="{ADD9EB49-4828-4101-8DE3-BF3D5F31CC48}"/>
    <cellStyle name="20% - Accent1 45 4" xfId="7357" xr:uid="{00000000-0005-0000-0000-000007030000}"/>
    <cellStyle name="20% - Accent1 45 4 2" xfId="16382" xr:uid="{639024E5-6BE8-4E63-9D75-EC360BB78301}"/>
    <cellStyle name="20% - Accent1 45 5" xfId="10626" xr:uid="{8395BD36-C152-42FC-93A3-617D4B85A65C}"/>
    <cellStyle name="20% - Accent1 46" xfId="1544" xr:uid="{00000000-0005-0000-0000-000008030000}"/>
    <cellStyle name="20% - Accent1 46 2" xfId="2969" xr:uid="{00000000-0005-0000-0000-000009030000}"/>
    <cellStyle name="20% - Accent1 46 2 2" xfId="5873" xr:uid="{00000000-0005-0000-0000-00000A030000}"/>
    <cellStyle name="20% - Accent1 46 2 2 2" xfId="14930" xr:uid="{0E8AF8CE-FEA2-4C1D-9698-65265FA69909}"/>
    <cellStyle name="20% - Accent1 46 2 3" xfId="8791" xr:uid="{00000000-0005-0000-0000-00000B030000}"/>
    <cellStyle name="20% - Accent1 46 2 3 2" xfId="17808" xr:uid="{16570FBB-335F-4C0F-B726-EABC35DE52AC}"/>
    <cellStyle name="20% - Accent1 46 2 4" xfId="12056" xr:uid="{F5FA8CB4-72D4-40A1-A9ED-05C8C52CF6FC}"/>
    <cellStyle name="20% - Accent1 46 3" xfId="4458" xr:uid="{00000000-0005-0000-0000-00000C030000}"/>
    <cellStyle name="20% - Accent1 46 3 2" xfId="13517" xr:uid="{0899E92F-FBA3-4E0E-8554-37BF24C807C0}"/>
    <cellStyle name="20% - Accent1 46 4" xfId="7372" xr:uid="{00000000-0005-0000-0000-00000D030000}"/>
    <cellStyle name="20% - Accent1 46 4 2" xfId="16397" xr:uid="{35A39F23-66C2-4115-9DF2-DDCB6382B3CD}"/>
    <cellStyle name="20% - Accent1 46 5" xfId="10641" xr:uid="{450ED43C-689E-4E7C-9FE1-68A790C6EA00}"/>
    <cellStyle name="20% - Accent1 47" xfId="1558" xr:uid="{00000000-0005-0000-0000-00000E030000}"/>
    <cellStyle name="20% - Accent1 47 2" xfId="2983" xr:uid="{00000000-0005-0000-0000-00000F030000}"/>
    <cellStyle name="20% - Accent1 47 2 2" xfId="5887" xr:uid="{00000000-0005-0000-0000-000010030000}"/>
    <cellStyle name="20% - Accent1 47 2 2 2" xfId="14944" xr:uid="{E081C1A6-9D21-4379-B659-086E3F61DB63}"/>
    <cellStyle name="20% - Accent1 47 2 3" xfId="8805" xr:uid="{00000000-0005-0000-0000-000011030000}"/>
    <cellStyle name="20% - Accent1 47 2 3 2" xfId="17822" xr:uid="{C3DB71B8-4D4F-4341-B66E-6BE188052C29}"/>
    <cellStyle name="20% - Accent1 47 2 4" xfId="12070" xr:uid="{582C81D3-1231-40D4-AA00-3473E46595B0}"/>
    <cellStyle name="20% - Accent1 47 3" xfId="4472" xr:uid="{00000000-0005-0000-0000-000012030000}"/>
    <cellStyle name="20% - Accent1 47 3 2" xfId="13531" xr:uid="{21495892-8DA9-4C9B-BB74-B8DDE3625D48}"/>
    <cellStyle name="20% - Accent1 47 4" xfId="7386" xr:uid="{00000000-0005-0000-0000-000013030000}"/>
    <cellStyle name="20% - Accent1 47 4 2" xfId="16411" xr:uid="{99547871-FAD2-4DB5-B225-0B862480B035}"/>
    <cellStyle name="20% - Accent1 47 5" xfId="10655" xr:uid="{03299AE7-1FEE-4A24-AE5B-365968C9E971}"/>
    <cellStyle name="20% - Accent1 48" xfId="1573" xr:uid="{00000000-0005-0000-0000-000014030000}"/>
    <cellStyle name="20% - Accent1 48 2" xfId="2998" xr:uid="{00000000-0005-0000-0000-000015030000}"/>
    <cellStyle name="20% - Accent1 48 2 2" xfId="5902" xr:uid="{00000000-0005-0000-0000-000016030000}"/>
    <cellStyle name="20% - Accent1 48 2 2 2" xfId="14959" xr:uid="{248BF134-BF49-41EC-AE43-CE4AF565A433}"/>
    <cellStyle name="20% - Accent1 48 2 3" xfId="8820" xr:uid="{00000000-0005-0000-0000-000017030000}"/>
    <cellStyle name="20% - Accent1 48 2 3 2" xfId="17837" xr:uid="{5D6F75A5-E2C1-461F-8433-9807ED35CEDA}"/>
    <cellStyle name="20% - Accent1 48 2 4" xfId="12085" xr:uid="{4FE98ABD-604B-49E0-B615-A9901E3CC313}"/>
    <cellStyle name="20% - Accent1 48 3" xfId="4487" xr:uid="{00000000-0005-0000-0000-000018030000}"/>
    <cellStyle name="20% - Accent1 48 3 2" xfId="13546" xr:uid="{9B69168E-E252-435E-95AE-F0F844FE14FC}"/>
    <cellStyle name="20% - Accent1 48 4" xfId="7401" xr:uid="{00000000-0005-0000-0000-000019030000}"/>
    <cellStyle name="20% - Accent1 48 4 2" xfId="16426" xr:uid="{F2B8B769-B472-4FBE-A181-0C1F0ACDA4CD}"/>
    <cellStyle name="20% - Accent1 48 5" xfId="10670" xr:uid="{F26FFDB5-8A67-4D42-BAF8-F8D40CB62641}"/>
    <cellStyle name="20% - Accent1 49" xfId="1595" xr:uid="{00000000-0005-0000-0000-00001A030000}"/>
    <cellStyle name="20% - Accent1 49 2" xfId="4508" xr:uid="{00000000-0005-0000-0000-00001B030000}"/>
    <cellStyle name="20% - Accent1 49 2 2" xfId="13567" xr:uid="{B3EF6FBF-3C15-4DED-AA65-95A132293704}"/>
    <cellStyle name="20% - Accent1 49 3" xfId="7422" xr:uid="{00000000-0005-0000-0000-00001C030000}"/>
    <cellStyle name="20% - Accent1 49 3 2" xfId="16447" xr:uid="{D4FE417A-101E-407B-A058-068651AB1B48}"/>
    <cellStyle name="20% - Accent1 49 4" xfId="10691" xr:uid="{162BB3B5-C280-4EE7-9A9E-2C35FFF59205}"/>
    <cellStyle name="20% - Accent1 5" xfId="237" xr:uid="{00000000-0005-0000-0000-00001D030000}"/>
    <cellStyle name="20% - Accent1 5 2" xfId="589" xr:uid="{00000000-0005-0000-0000-00001E030000}"/>
    <cellStyle name="20% - Accent1 5 2 2" xfId="1228" xr:uid="{00000000-0005-0000-0000-00001F030000}"/>
    <cellStyle name="20% - Accent1 5 2 2 2" xfId="2656" xr:uid="{00000000-0005-0000-0000-000020030000}"/>
    <cellStyle name="20% - Accent1 5 2 2 2 2" xfId="5560" xr:uid="{00000000-0005-0000-0000-000021030000}"/>
    <cellStyle name="20% - Accent1 5 2 2 2 2 2" xfId="14617" xr:uid="{DBCBC211-3847-4152-A61F-1F4F29E9EB56}"/>
    <cellStyle name="20% - Accent1 5 2 2 2 3" xfId="8478" xr:uid="{00000000-0005-0000-0000-000022030000}"/>
    <cellStyle name="20% - Accent1 5 2 2 2 3 2" xfId="17495" xr:uid="{0E6C3701-CA17-4EFD-A599-EFC50C2D22E7}"/>
    <cellStyle name="20% - Accent1 5 2 2 2 4" xfId="11743" xr:uid="{327BC019-5677-431A-966E-D86B7291741B}"/>
    <cellStyle name="20% - Accent1 5 2 2 3" xfId="4145" xr:uid="{00000000-0005-0000-0000-000023030000}"/>
    <cellStyle name="20% - Accent1 5 2 2 3 2" xfId="13204" xr:uid="{DE19FE4B-5984-4EEF-8718-B8B4F3D31EE9}"/>
    <cellStyle name="20% - Accent1 5 2 2 4" xfId="7059" xr:uid="{00000000-0005-0000-0000-000024030000}"/>
    <cellStyle name="20% - Accent1 5 2 2 4 2" xfId="16084" xr:uid="{CBAFEC35-754F-4E84-A0A4-5D854C5BF735}"/>
    <cellStyle name="20% - Accent1 5 2 2 5" xfId="10328" xr:uid="{6722BDB5-034E-4F67-9EF6-BE01C4378957}"/>
    <cellStyle name="20% - Accent1 5 2 3" xfId="2021" xr:uid="{00000000-0005-0000-0000-000025030000}"/>
    <cellStyle name="20% - Accent1 5 2 3 2" xfId="4930" xr:uid="{00000000-0005-0000-0000-000026030000}"/>
    <cellStyle name="20% - Accent1 5 2 3 2 2" xfId="13987" xr:uid="{A4CD2C4A-4F88-48E5-A83A-CE85035239AA}"/>
    <cellStyle name="20% - Accent1 5 2 3 3" xfId="7844" xr:uid="{00000000-0005-0000-0000-000027030000}"/>
    <cellStyle name="20% - Accent1 5 2 3 3 2" xfId="16866" xr:uid="{2822F12B-267B-436E-B1F5-05E0DF806AB2}"/>
    <cellStyle name="20% - Accent1 5 2 3 4" xfId="11113" xr:uid="{5F069637-5207-465B-BF17-D478FF7046AD}"/>
    <cellStyle name="20% - Accent1 5 2 4" xfId="3518" xr:uid="{00000000-0005-0000-0000-000028030000}"/>
    <cellStyle name="20% - Accent1 5 2 4 2" xfId="12577" xr:uid="{4D032D43-2351-44E8-AA06-E95EA82F5021}"/>
    <cellStyle name="20% - Accent1 5 2 5" xfId="6428" xr:uid="{00000000-0005-0000-0000-000029030000}"/>
    <cellStyle name="20% - Accent1 5 2 5 2" xfId="15453" xr:uid="{592A7652-0546-4243-84E4-D012F88A23B2}"/>
    <cellStyle name="20% - Accent1 5 2 6" xfId="9696" xr:uid="{604C658A-68C9-49E2-987B-46C879469CB5}"/>
    <cellStyle name="20% - Accent1 5 3" xfId="882" xr:uid="{00000000-0005-0000-0000-00002A030000}"/>
    <cellStyle name="20% - Accent1 5 3 2" xfId="2311" xr:uid="{00000000-0005-0000-0000-00002B030000}"/>
    <cellStyle name="20% - Accent1 5 3 2 2" xfId="5218" xr:uid="{00000000-0005-0000-0000-00002C030000}"/>
    <cellStyle name="20% - Accent1 5 3 2 2 2" xfId="14275" xr:uid="{E1D7124C-1780-42B7-BB48-E3BB1055AB48}"/>
    <cellStyle name="20% - Accent1 5 3 2 3" xfId="8134" xr:uid="{00000000-0005-0000-0000-00002D030000}"/>
    <cellStyle name="20% - Accent1 5 3 2 3 2" xfId="17154" xr:uid="{7E8F4303-D293-4E2D-8FA5-9CFD05568913}"/>
    <cellStyle name="20% - Accent1 5 3 2 4" xfId="11401" xr:uid="{6D30DF4E-7C12-4FFD-A877-49ED9593D63C}"/>
    <cellStyle name="20% - Accent1 5 3 3" xfId="3805" xr:uid="{00000000-0005-0000-0000-00002E030000}"/>
    <cellStyle name="20% - Accent1 5 3 3 2" xfId="12864" xr:uid="{D7C1CCA7-3C8C-40D1-8004-2CB9B60D52FA}"/>
    <cellStyle name="20% - Accent1 5 3 4" xfId="6717" xr:uid="{00000000-0005-0000-0000-00002F030000}"/>
    <cellStyle name="20% - Accent1 5 3 4 2" xfId="15742" xr:uid="{7B293C58-A377-4DA5-9809-F7FD025D099A}"/>
    <cellStyle name="20% - Accent1 5 3 5" xfId="9985" xr:uid="{8B12B0DC-AF4F-4659-8B86-73D9D33A1871}"/>
    <cellStyle name="20% - Accent1 5 4" xfId="1677" xr:uid="{00000000-0005-0000-0000-000030030000}"/>
    <cellStyle name="20% - Accent1 5 4 2" xfId="4589" xr:uid="{00000000-0005-0000-0000-000031030000}"/>
    <cellStyle name="20% - Accent1 5 4 2 2" xfId="13646" xr:uid="{3330B5A9-2AE6-4DED-B9C9-1284295E4AAB}"/>
    <cellStyle name="20% - Accent1 5 4 3" xfId="7501" xr:uid="{00000000-0005-0000-0000-000032030000}"/>
    <cellStyle name="20% - Accent1 5 4 3 2" xfId="16526" xr:uid="{3995A3C1-4CE1-4AEB-80BC-E0EA295230D1}"/>
    <cellStyle name="20% - Accent1 5 4 4" xfId="10771" xr:uid="{BA271CB0-B552-4029-8921-6D6F2C488A18}"/>
    <cellStyle name="20% - Accent1 5 5" xfId="3175" xr:uid="{00000000-0005-0000-0000-000033030000}"/>
    <cellStyle name="20% - Accent1 5 5 2" xfId="12237" xr:uid="{E17C7050-2003-4923-B3B6-3B0486C1FEF0}"/>
    <cellStyle name="20% - Accent1 5 6" xfId="6088" xr:uid="{00000000-0005-0000-0000-000034030000}"/>
    <cellStyle name="20% - Accent1 5 6 2" xfId="15113" xr:uid="{D6F8B58A-341B-4997-91AC-BF36C19311EB}"/>
    <cellStyle name="20% - Accent1 5 7" xfId="9352" xr:uid="{7EE19B35-90A3-4A1F-818C-F3EC37958CC9}"/>
    <cellStyle name="20% - Accent1 50" xfId="1619" xr:uid="{00000000-0005-0000-0000-000035030000}"/>
    <cellStyle name="20% - Accent1 50 2" xfId="4531" xr:uid="{00000000-0005-0000-0000-000036030000}"/>
    <cellStyle name="20% - Accent1 50 2 2" xfId="13588" xr:uid="{FCB5B640-38D8-400D-A908-C235F30E17E7}"/>
    <cellStyle name="20% - Accent1 50 3" xfId="7443" xr:uid="{00000000-0005-0000-0000-000037030000}"/>
    <cellStyle name="20% - Accent1 50 3 2" xfId="16468" xr:uid="{6666A750-C4B0-4EF6-91A8-60AE8C62DEB6}"/>
    <cellStyle name="20% - Accent1 50 4" xfId="10713" xr:uid="{FC266667-EB3F-4D97-BB12-A8F6903E297B}"/>
    <cellStyle name="20% - Accent1 51" xfId="3117" xr:uid="{00000000-0005-0000-0000-000038030000}"/>
    <cellStyle name="20% - Accent1 51 2" xfId="12179" xr:uid="{4685DB4B-C238-46FA-81E8-949919F6FEB8}"/>
    <cellStyle name="20% - Accent1 52" xfId="6014" xr:uid="{00000000-0005-0000-0000-000039030000}"/>
    <cellStyle name="20% - Accent1 52 2" xfId="15048" xr:uid="{74F49465-EC6D-4A28-A1EE-FFB9E3C06A86}"/>
    <cellStyle name="20% - Accent1 53" xfId="9001" xr:uid="{00000000-0005-0000-0000-00003A030000}"/>
    <cellStyle name="20% - Accent1 53 2" xfId="18013" xr:uid="{43225036-E51F-497D-82FD-80B61AD52034}"/>
    <cellStyle name="20% - Accent1 54" xfId="9021" xr:uid="{00000000-0005-0000-0000-00003B030000}"/>
    <cellStyle name="20% - Accent1 54 2" xfId="18033" xr:uid="{9D71BB73-C0CA-49DE-9851-3242E93A972B}"/>
    <cellStyle name="20% - Accent1 55" xfId="9041" xr:uid="{00000000-0005-0000-0000-00003C030000}"/>
    <cellStyle name="20% - Accent1 55 2" xfId="18053" xr:uid="{92D9D98D-EDB1-440E-9560-C234E86F2B69}"/>
    <cellStyle name="20% - Accent1 56" xfId="9062" xr:uid="{00000000-0005-0000-0000-00003D030000}"/>
    <cellStyle name="20% - Accent1 56 2" xfId="18074" xr:uid="{2452A08D-66C5-44B8-A7F9-CC95BFFF66D3}"/>
    <cellStyle name="20% - Accent1 57" xfId="9083" xr:uid="{00000000-0005-0000-0000-00003E030000}"/>
    <cellStyle name="20% - Accent1 57 2" xfId="18095" xr:uid="{8EAA4820-0ADF-405C-8C5A-A1FC8CD69A4D}"/>
    <cellStyle name="20% - Accent1 58" xfId="9104" xr:uid="{00000000-0005-0000-0000-00003F030000}"/>
    <cellStyle name="20% - Accent1 58 2" xfId="18116" xr:uid="{D463C454-9ADF-4E77-8D21-EAA7C57CDF66}"/>
    <cellStyle name="20% - Accent1 59" xfId="9126" xr:uid="{00000000-0005-0000-0000-000040030000}"/>
    <cellStyle name="20% - Accent1 59 2" xfId="18138" xr:uid="{2B091D40-7064-4A66-83A8-72D890F2D5EA}"/>
    <cellStyle name="20% - Accent1 6" xfId="251" xr:uid="{00000000-0005-0000-0000-000041030000}"/>
    <cellStyle name="20% - Accent1 6 2" xfId="896" xr:uid="{00000000-0005-0000-0000-000042030000}"/>
    <cellStyle name="20% - Accent1 6 2 2" xfId="2325" xr:uid="{00000000-0005-0000-0000-000043030000}"/>
    <cellStyle name="20% - Accent1 6 2 2 2" xfId="5232" xr:uid="{00000000-0005-0000-0000-000044030000}"/>
    <cellStyle name="20% - Accent1 6 2 2 2 2" xfId="14289" xr:uid="{E8998596-0679-42FE-A937-F1169BF8D7E6}"/>
    <cellStyle name="20% - Accent1 6 2 2 3" xfId="8148" xr:uid="{00000000-0005-0000-0000-000045030000}"/>
    <cellStyle name="20% - Accent1 6 2 2 3 2" xfId="17168" xr:uid="{B03AE87C-55BE-46A1-A7A5-F037B2334FED}"/>
    <cellStyle name="20% - Accent1 6 2 2 4" xfId="11415" xr:uid="{505145B0-A2B4-4F8A-B7D3-FC66243756C0}"/>
    <cellStyle name="20% - Accent1 6 2 3" xfId="3819" xr:uid="{00000000-0005-0000-0000-000046030000}"/>
    <cellStyle name="20% - Accent1 6 2 3 2" xfId="12878" xr:uid="{9FFF4E61-5380-4D00-9D52-9D240957606C}"/>
    <cellStyle name="20% - Accent1 6 2 4" xfId="6731" xr:uid="{00000000-0005-0000-0000-000047030000}"/>
    <cellStyle name="20% - Accent1 6 2 4 2" xfId="15756" xr:uid="{58E7749F-AECC-44B2-9801-C4D785167D6D}"/>
    <cellStyle name="20% - Accent1 6 2 5" xfId="9999" xr:uid="{A38062A5-8951-4EF4-A9D8-D8F122ED4136}"/>
    <cellStyle name="20% - Accent1 6 3" xfId="1691" xr:uid="{00000000-0005-0000-0000-000048030000}"/>
    <cellStyle name="20% - Accent1 6 3 2" xfId="4603" xr:uid="{00000000-0005-0000-0000-000049030000}"/>
    <cellStyle name="20% - Accent1 6 3 2 2" xfId="13660" xr:uid="{AF7C89DF-0719-45B1-BC46-2549D2B407C9}"/>
    <cellStyle name="20% - Accent1 6 3 3" xfId="7515" xr:uid="{00000000-0005-0000-0000-00004A030000}"/>
    <cellStyle name="20% - Accent1 6 3 3 2" xfId="16540" xr:uid="{E89CE535-68EA-451F-9264-4BCEE4F237B0}"/>
    <cellStyle name="20% - Accent1 6 3 4" xfId="10785" xr:uid="{FB83E80F-76D9-4E14-A88B-9FBAC14AADE3}"/>
    <cellStyle name="20% - Accent1 6 4" xfId="3189" xr:uid="{00000000-0005-0000-0000-00004B030000}"/>
    <cellStyle name="20% - Accent1 6 4 2" xfId="12251" xr:uid="{BC0EC729-6EB9-4A6C-910E-FE2A91285639}"/>
    <cellStyle name="20% - Accent1 6 5" xfId="6102" xr:uid="{00000000-0005-0000-0000-00004C030000}"/>
    <cellStyle name="20% - Accent1 6 5 2" xfId="15127" xr:uid="{2BE0173C-872C-493C-8AFC-F4953B0ECEAE}"/>
    <cellStyle name="20% - Accent1 6 6" xfId="9366" xr:uid="{F6F2AA65-56B7-42AA-ADDB-A4A42DCE496B}"/>
    <cellStyle name="20% - Accent1 60" xfId="9146" xr:uid="{00000000-0005-0000-0000-00004D030000}"/>
    <cellStyle name="20% - Accent1 60 2" xfId="18158" xr:uid="{ACB9423F-D2FC-4190-B8B6-08358C31AD88}"/>
    <cellStyle name="20% - Accent1 61" xfId="9166" xr:uid="{00000000-0005-0000-0000-00004E030000}"/>
    <cellStyle name="20% - Accent1 61 2" xfId="18178" xr:uid="{54AAB3D0-AEF9-426B-8604-2511D7B97DC7}"/>
    <cellStyle name="20% - Accent1 62" xfId="9186" xr:uid="{00000000-0005-0000-0000-00004F030000}"/>
    <cellStyle name="20% - Accent1 62 2" xfId="18198" xr:uid="{9CA8F143-6290-40CF-A704-97594BCF8176}"/>
    <cellStyle name="20% - Accent1 63" xfId="179" xr:uid="{00000000-0005-0000-0000-000050030000}"/>
    <cellStyle name="20% - Accent1 63 2" xfId="9294" xr:uid="{D84D8F3B-8F91-4579-8FB8-0B8FA2735CDD}"/>
    <cellStyle name="20% - Accent1 64" xfId="9212" xr:uid="{F9ED481A-DB8B-4D0D-836C-0E2336FE1A57}"/>
    <cellStyle name="20% - Accent1 7" xfId="265" xr:uid="{00000000-0005-0000-0000-000051030000}"/>
    <cellStyle name="20% - Accent1 7 2" xfId="910" xr:uid="{00000000-0005-0000-0000-000052030000}"/>
    <cellStyle name="20% - Accent1 7 2 2" xfId="2339" xr:uid="{00000000-0005-0000-0000-000053030000}"/>
    <cellStyle name="20% - Accent1 7 2 2 2" xfId="5246" xr:uid="{00000000-0005-0000-0000-000054030000}"/>
    <cellStyle name="20% - Accent1 7 2 2 2 2" xfId="14303" xr:uid="{170B46B8-FF9E-44A0-B68C-99981CEB4058}"/>
    <cellStyle name="20% - Accent1 7 2 2 3" xfId="8162" xr:uid="{00000000-0005-0000-0000-000055030000}"/>
    <cellStyle name="20% - Accent1 7 2 2 3 2" xfId="17182" xr:uid="{4DE7F587-E2BD-4529-B4A5-9A1856F74A5F}"/>
    <cellStyle name="20% - Accent1 7 2 2 4" xfId="11429" xr:uid="{0F6E5B78-F7A5-4466-A2AF-7B2DA34EABCD}"/>
    <cellStyle name="20% - Accent1 7 2 3" xfId="3833" xr:uid="{00000000-0005-0000-0000-000056030000}"/>
    <cellStyle name="20% - Accent1 7 2 3 2" xfId="12892" xr:uid="{EBAFD6B8-1AAD-4BEF-8D3E-0A03B0742FB2}"/>
    <cellStyle name="20% - Accent1 7 2 4" xfId="6745" xr:uid="{00000000-0005-0000-0000-000057030000}"/>
    <cellStyle name="20% - Accent1 7 2 4 2" xfId="15770" xr:uid="{F2DF6279-118A-47EF-A5B3-261DBB3F9518}"/>
    <cellStyle name="20% - Accent1 7 2 5" xfId="10013" xr:uid="{D7F0481F-E315-4A5B-8AAD-4CC2B989B75B}"/>
    <cellStyle name="20% - Accent1 7 3" xfId="1705" xr:uid="{00000000-0005-0000-0000-000058030000}"/>
    <cellStyle name="20% - Accent1 7 3 2" xfId="4617" xr:uid="{00000000-0005-0000-0000-000059030000}"/>
    <cellStyle name="20% - Accent1 7 3 2 2" xfId="13674" xr:uid="{7B21FDD4-EA2E-4889-BF79-040A731D4E53}"/>
    <cellStyle name="20% - Accent1 7 3 3" xfId="7529" xr:uid="{00000000-0005-0000-0000-00005A030000}"/>
    <cellStyle name="20% - Accent1 7 3 3 2" xfId="16554" xr:uid="{0FA05F70-4353-49BA-BA5A-838EF12611BB}"/>
    <cellStyle name="20% - Accent1 7 3 4" xfId="10799" xr:uid="{6F162A9C-313C-41DE-A690-87DE5804B51F}"/>
    <cellStyle name="20% - Accent1 7 4" xfId="3203" xr:uid="{00000000-0005-0000-0000-00005B030000}"/>
    <cellStyle name="20% - Accent1 7 4 2" xfId="12265" xr:uid="{8BEA08E0-3ED4-4F13-AFDB-256DCD3D326A}"/>
    <cellStyle name="20% - Accent1 7 5" xfId="6116" xr:uid="{00000000-0005-0000-0000-00005C030000}"/>
    <cellStyle name="20% - Accent1 7 5 2" xfId="15141" xr:uid="{647B4068-2051-4EEA-B77A-DFDB0975E26C}"/>
    <cellStyle name="20% - Accent1 7 6" xfId="9380" xr:uid="{A9B884A0-7B6B-486F-BBAB-A2B4BA0E2A3B}"/>
    <cellStyle name="20% - Accent1 8" xfId="280" xr:uid="{00000000-0005-0000-0000-00005D030000}"/>
    <cellStyle name="20% - Accent1 8 2" xfId="924" xr:uid="{00000000-0005-0000-0000-00005E030000}"/>
    <cellStyle name="20% - Accent1 8 2 2" xfId="2353" xr:uid="{00000000-0005-0000-0000-00005F030000}"/>
    <cellStyle name="20% - Accent1 8 2 2 2" xfId="5260" xr:uid="{00000000-0005-0000-0000-000060030000}"/>
    <cellStyle name="20% - Accent1 8 2 2 2 2" xfId="14317" xr:uid="{BD6CEA85-938A-44D8-A11C-F71784B0394F}"/>
    <cellStyle name="20% - Accent1 8 2 2 3" xfId="8176" xr:uid="{00000000-0005-0000-0000-000061030000}"/>
    <cellStyle name="20% - Accent1 8 2 2 3 2" xfId="17196" xr:uid="{EA17CCDD-B3EE-4976-AF0F-DB5B54A0A57E}"/>
    <cellStyle name="20% - Accent1 8 2 2 4" xfId="11443" xr:uid="{5A7B9482-D724-408E-995B-AAF8CE61B3F0}"/>
    <cellStyle name="20% - Accent1 8 2 3" xfId="3847" xr:uid="{00000000-0005-0000-0000-000062030000}"/>
    <cellStyle name="20% - Accent1 8 2 3 2" xfId="12906" xr:uid="{6188FA28-640B-40E6-9469-9B3723E7A676}"/>
    <cellStyle name="20% - Accent1 8 2 4" xfId="6759" xr:uid="{00000000-0005-0000-0000-000063030000}"/>
    <cellStyle name="20% - Accent1 8 2 4 2" xfId="15784" xr:uid="{DC9B337E-68FD-4085-BD43-499593E0DA78}"/>
    <cellStyle name="20% - Accent1 8 2 5" xfId="10027" xr:uid="{D3D17745-EA0F-4EAF-8722-5569F4FE743B}"/>
    <cellStyle name="20% - Accent1 8 3" xfId="1719" xr:uid="{00000000-0005-0000-0000-000064030000}"/>
    <cellStyle name="20% - Accent1 8 3 2" xfId="4631" xr:uid="{00000000-0005-0000-0000-000065030000}"/>
    <cellStyle name="20% - Accent1 8 3 2 2" xfId="13688" xr:uid="{14519E88-95E4-47E5-A96E-CCB7D51CA49B}"/>
    <cellStyle name="20% - Accent1 8 3 3" xfId="7543" xr:uid="{00000000-0005-0000-0000-000066030000}"/>
    <cellStyle name="20% - Accent1 8 3 3 2" xfId="16568" xr:uid="{8BBB2667-6EC0-4740-B9E1-E6396CBFD19B}"/>
    <cellStyle name="20% - Accent1 8 3 4" xfId="10813" xr:uid="{19DF8598-212D-4D26-8A11-4F1DE709CCF0}"/>
    <cellStyle name="20% - Accent1 8 4" xfId="3217" xr:uid="{00000000-0005-0000-0000-000067030000}"/>
    <cellStyle name="20% - Accent1 8 4 2" xfId="12279" xr:uid="{A3F9DF71-0B4D-4E16-A2E0-D93603448492}"/>
    <cellStyle name="20% - Accent1 8 5" xfId="6130" xr:uid="{00000000-0005-0000-0000-000068030000}"/>
    <cellStyle name="20% - Accent1 8 5 2" xfId="15155" xr:uid="{403AE4F3-9E65-4F62-9C58-DA015CE470A9}"/>
    <cellStyle name="20% - Accent1 8 6" xfId="9394" xr:uid="{1D0978DE-D5CE-49FF-BE7D-6C1EEF27691E}"/>
    <cellStyle name="20% - Accent1 9" xfId="301" xr:uid="{00000000-0005-0000-0000-000069030000}"/>
    <cellStyle name="20% - Accent1 9 2" xfId="942" xr:uid="{00000000-0005-0000-0000-00006A030000}"/>
    <cellStyle name="20% - Accent1 9 2 2" xfId="2371" xr:uid="{00000000-0005-0000-0000-00006B030000}"/>
    <cellStyle name="20% - Accent1 9 2 2 2" xfId="5278" xr:uid="{00000000-0005-0000-0000-00006C030000}"/>
    <cellStyle name="20% - Accent1 9 2 2 2 2" xfId="14335" xr:uid="{5351C822-9032-40B9-8E54-10D68A9A12BE}"/>
    <cellStyle name="20% - Accent1 9 2 2 3" xfId="8194" xr:uid="{00000000-0005-0000-0000-00006D030000}"/>
    <cellStyle name="20% - Accent1 9 2 2 3 2" xfId="17214" xr:uid="{3CBDA168-6DBE-40D3-8B62-FA54791486C6}"/>
    <cellStyle name="20% - Accent1 9 2 2 4" xfId="11461" xr:uid="{6D7343C5-2992-48D9-8C13-138855976911}"/>
    <cellStyle name="20% - Accent1 9 2 3" xfId="3865" xr:uid="{00000000-0005-0000-0000-00006E030000}"/>
    <cellStyle name="20% - Accent1 9 2 3 2" xfId="12924" xr:uid="{F6F7209D-A8BB-424B-84E7-684C24B50408}"/>
    <cellStyle name="20% - Accent1 9 2 4" xfId="6777" xr:uid="{00000000-0005-0000-0000-00006F030000}"/>
    <cellStyle name="20% - Accent1 9 2 4 2" xfId="15802" xr:uid="{7C86F978-6346-4757-BC9C-1AB257747B0E}"/>
    <cellStyle name="20% - Accent1 9 2 5" xfId="10045" xr:uid="{712B470A-E689-417B-A060-4C56F6B71215}"/>
    <cellStyle name="20% - Accent1 9 3" xfId="1738" xr:uid="{00000000-0005-0000-0000-000070030000}"/>
    <cellStyle name="20% - Accent1 9 3 2" xfId="4650" xr:uid="{00000000-0005-0000-0000-000071030000}"/>
    <cellStyle name="20% - Accent1 9 3 2 2" xfId="13707" xr:uid="{1AC3F233-EC58-4A7D-9474-6D8C7097DA00}"/>
    <cellStyle name="20% - Accent1 9 3 3" xfId="7561" xr:uid="{00000000-0005-0000-0000-000072030000}"/>
    <cellStyle name="20% - Accent1 9 3 3 2" xfId="16586" xr:uid="{A596C0A4-D362-44DD-A8AD-76DD6D24A067}"/>
    <cellStyle name="20% - Accent1 9 3 4" xfId="10832" xr:uid="{89D15BDA-A21D-460A-9489-66351F5B673A}"/>
    <cellStyle name="20% - Accent1 9 4" xfId="3235" xr:uid="{00000000-0005-0000-0000-000073030000}"/>
    <cellStyle name="20% - Accent1 9 4 2" xfId="12297" xr:uid="{0605B026-A357-4C59-9174-99640C893214}"/>
    <cellStyle name="20% - Accent1 9 5" xfId="6148" xr:uid="{00000000-0005-0000-0000-000074030000}"/>
    <cellStyle name="20% - Accent1 9 5 2" xfId="15173" xr:uid="{F31E12C3-14D7-45C4-8ACA-DE901CA68CCA}"/>
    <cellStyle name="20% - Accent1 9 6" xfId="9413" xr:uid="{E3F703BB-DF48-4EAE-8448-6E28ACDF0F36}"/>
    <cellStyle name="20% - Accent2" xfId="28" builtinId="34" customBuiltin="1"/>
    <cellStyle name="20% - Accent2 10" xfId="317" xr:uid="{00000000-0005-0000-0000-000076030000}"/>
    <cellStyle name="20% - Accent2 10 2" xfId="958" xr:uid="{00000000-0005-0000-0000-000077030000}"/>
    <cellStyle name="20% - Accent2 10 2 2" xfId="2387" xr:uid="{00000000-0005-0000-0000-000078030000}"/>
    <cellStyle name="20% - Accent2 10 2 2 2" xfId="5294" xr:uid="{00000000-0005-0000-0000-000079030000}"/>
    <cellStyle name="20% - Accent2 10 2 2 2 2" xfId="14351" xr:uid="{9A7362B9-51F0-4904-A23A-15A53D3D20E6}"/>
    <cellStyle name="20% - Accent2 10 2 2 3" xfId="8210" xr:uid="{00000000-0005-0000-0000-00007A030000}"/>
    <cellStyle name="20% - Accent2 10 2 2 3 2" xfId="17230" xr:uid="{4F2F80BC-0C8D-4A06-9C7E-EAFA88C79D25}"/>
    <cellStyle name="20% - Accent2 10 2 2 4" xfId="11477" xr:uid="{BECF92D1-2321-4E4A-A816-FBEFE4B278F6}"/>
    <cellStyle name="20% - Accent2 10 2 3" xfId="3881" xr:uid="{00000000-0005-0000-0000-00007B030000}"/>
    <cellStyle name="20% - Accent2 10 2 3 2" xfId="12940" xr:uid="{DADEB39E-3D49-473F-928B-F2B41C0EF957}"/>
    <cellStyle name="20% - Accent2 10 2 4" xfId="6793" xr:uid="{00000000-0005-0000-0000-00007C030000}"/>
    <cellStyle name="20% - Accent2 10 2 4 2" xfId="15818" xr:uid="{BC086884-C80C-48C7-A3FE-B8D5FDA9501C}"/>
    <cellStyle name="20% - Accent2 10 2 5" xfId="10061" xr:uid="{F2F818B2-CCA1-432C-A081-4114284CCCA4}"/>
    <cellStyle name="20% - Accent2 10 3" xfId="1754" xr:uid="{00000000-0005-0000-0000-00007D030000}"/>
    <cellStyle name="20% - Accent2 10 3 2" xfId="4666" xr:uid="{00000000-0005-0000-0000-00007E030000}"/>
    <cellStyle name="20% - Accent2 10 3 2 2" xfId="13723" xr:uid="{63946E8E-6A09-4625-9417-5C7D4B79A576}"/>
    <cellStyle name="20% - Accent2 10 3 3" xfId="7577" xr:uid="{00000000-0005-0000-0000-00007F030000}"/>
    <cellStyle name="20% - Accent2 10 3 3 2" xfId="16602" xr:uid="{C09C6C02-0068-4738-BEAE-07B6884FD9D5}"/>
    <cellStyle name="20% - Accent2 10 3 4" xfId="10848" xr:uid="{A437EDB7-0B59-41B2-AEA2-BC31BAC5FB71}"/>
    <cellStyle name="20% - Accent2 10 4" xfId="3251" xr:uid="{00000000-0005-0000-0000-000080030000}"/>
    <cellStyle name="20% - Accent2 10 4 2" xfId="12313" xr:uid="{90B95820-B788-4C0B-8E40-EED577716C3A}"/>
    <cellStyle name="20% - Accent2 10 5" xfId="6164" xr:uid="{00000000-0005-0000-0000-000081030000}"/>
    <cellStyle name="20% - Accent2 10 5 2" xfId="15189" xr:uid="{C6FF72E7-D293-4495-A013-29283702DE0F}"/>
    <cellStyle name="20% - Accent2 10 6" xfId="9429" xr:uid="{0710D6C1-103F-43A7-A68C-5473CDD5900C}"/>
    <cellStyle name="20% - Accent2 11" xfId="331" xr:uid="{00000000-0005-0000-0000-000082030000}"/>
    <cellStyle name="20% - Accent2 11 2" xfId="972" xr:uid="{00000000-0005-0000-0000-000083030000}"/>
    <cellStyle name="20% - Accent2 11 2 2" xfId="2401" xr:uid="{00000000-0005-0000-0000-000084030000}"/>
    <cellStyle name="20% - Accent2 11 2 2 2" xfId="5308" xr:uid="{00000000-0005-0000-0000-000085030000}"/>
    <cellStyle name="20% - Accent2 11 2 2 2 2" xfId="14365" xr:uid="{92A81AC7-C2A3-43EE-AD42-BFF60E2B6B3E}"/>
    <cellStyle name="20% - Accent2 11 2 2 3" xfId="8224" xr:uid="{00000000-0005-0000-0000-000086030000}"/>
    <cellStyle name="20% - Accent2 11 2 2 3 2" xfId="17244" xr:uid="{09C94E57-ACF3-4F08-A1EA-248883FBEE8A}"/>
    <cellStyle name="20% - Accent2 11 2 2 4" xfId="11491" xr:uid="{F03BC361-725F-45D1-963C-E9E5B3B515F9}"/>
    <cellStyle name="20% - Accent2 11 2 3" xfId="3895" xr:uid="{00000000-0005-0000-0000-000087030000}"/>
    <cellStyle name="20% - Accent2 11 2 3 2" xfId="12954" xr:uid="{B67064FA-16BF-408E-A802-EC4137511512}"/>
    <cellStyle name="20% - Accent2 11 2 4" xfId="6807" xr:uid="{00000000-0005-0000-0000-000088030000}"/>
    <cellStyle name="20% - Accent2 11 2 4 2" xfId="15832" xr:uid="{E8EB591B-46B5-43E6-8F1D-8E2BE9495400}"/>
    <cellStyle name="20% - Accent2 11 2 5" xfId="10075" xr:uid="{D061F86C-EBCC-4487-9F1E-28ED7CC4E122}"/>
    <cellStyle name="20% - Accent2 11 3" xfId="1768" xr:uid="{00000000-0005-0000-0000-000089030000}"/>
    <cellStyle name="20% - Accent2 11 3 2" xfId="4680" xr:uid="{00000000-0005-0000-0000-00008A030000}"/>
    <cellStyle name="20% - Accent2 11 3 2 2" xfId="13737" xr:uid="{6EA0AE0B-6014-4970-AD8B-EE8757AE4CBE}"/>
    <cellStyle name="20% - Accent2 11 3 3" xfId="7591" xr:uid="{00000000-0005-0000-0000-00008B030000}"/>
    <cellStyle name="20% - Accent2 11 3 3 2" xfId="16616" xr:uid="{E3CD3DB0-D27E-4CA0-970D-6721E56FE1A3}"/>
    <cellStyle name="20% - Accent2 11 3 4" xfId="10862" xr:uid="{57E0969F-54C4-4754-A9F4-53413869B45F}"/>
    <cellStyle name="20% - Accent2 11 4" xfId="3265" xr:uid="{00000000-0005-0000-0000-00008C030000}"/>
    <cellStyle name="20% - Accent2 11 4 2" xfId="12327" xr:uid="{CD62F475-2CBE-46FC-8EA4-7AB39CF6E2BE}"/>
    <cellStyle name="20% - Accent2 11 5" xfId="6178" xr:uid="{00000000-0005-0000-0000-00008D030000}"/>
    <cellStyle name="20% - Accent2 11 5 2" xfId="15203" xr:uid="{66EDE6C9-7D3B-4837-9E0C-AA13E8CCBD7F}"/>
    <cellStyle name="20% - Accent2 11 6" xfId="9443" xr:uid="{DA1BC20D-D408-41FA-B993-81C77AB5CF76}"/>
    <cellStyle name="20% - Accent2 12" xfId="345" xr:uid="{00000000-0005-0000-0000-00008E030000}"/>
    <cellStyle name="20% - Accent2 12 2" xfId="986" xr:uid="{00000000-0005-0000-0000-00008F030000}"/>
    <cellStyle name="20% - Accent2 12 2 2" xfId="2415" xr:uid="{00000000-0005-0000-0000-000090030000}"/>
    <cellStyle name="20% - Accent2 12 2 2 2" xfId="5322" xr:uid="{00000000-0005-0000-0000-000091030000}"/>
    <cellStyle name="20% - Accent2 12 2 2 2 2" xfId="14379" xr:uid="{DDEC154B-F098-4FCF-9564-F98ADD858D2D}"/>
    <cellStyle name="20% - Accent2 12 2 2 3" xfId="8238" xr:uid="{00000000-0005-0000-0000-000092030000}"/>
    <cellStyle name="20% - Accent2 12 2 2 3 2" xfId="17258" xr:uid="{22EC1E6C-7F8C-4226-A079-93F7E3AD8541}"/>
    <cellStyle name="20% - Accent2 12 2 2 4" xfId="11505" xr:uid="{28FCBAAE-06E7-444C-B953-1E569A114636}"/>
    <cellStyle name="20% - Accent2 12 2 3" xfId="3909" xr:uid="{00000000-0005-0000-0000-000093030000}"/>
    <cellStyle name="20% - Accent2 12 2 3 2" xfId="12968" xr:uid="{2F777460-8B4F-4A78-8BAE-07A6A94AADC8}"/>
    <cellStyle name="20% - Accent2 12 2 4" xfId="6821" xr:uid="{00000000-0005-0000-0000-000094030000}"/>
    <cellStyle name="20% - Accent2 12 2 4 2" xfId="15846" xr:uid="{B16A84C5-A78E-4635-BE69-C5CFA06B2F5C}"/>
    <cellStyle name="20% - Accent2 12 2 5" xfId="10089" xr:uid="{C7012F35-7170-4D5F-8019-837C3E8708C8}"/>
    <cellStyle name="20% - Accent2 12 3" xfId="1782" xr:uid="{00000000-0005-0000-0000-000095030000}"/>
    <cellStyle name="20% - Accent2 12 3 2" xfId="4694" xr:uid="{00000000-0005-0000-0000-000096030000}"/>
    <cellStyle name="20% - Accent2 12 3 2 2" xfId="13751" xr:uid="{C8B77F4E-949F-498D-AA48-8D79F3820823}"/>
    <cellStyle name="20% - Accent2 12 3 3" xfId="7605" xr:uid="{00000000-0005-0000-0000-000097030000}"/>
    <cellStyle name="20% - Accent2 12 3 3 2" xfId="16630" xr:uid="{D2E43A3B-4975-4D38-BB9B-1E5B82E49996}"/>
    <cellStyle name="20% - Accent2 12 3 4" xfId="10876" xr:uid="{0304FEC4-C2B7-4F34-8DA6-69A099F0554F}"/>
    <cellStyle name="20% - Accent2 12 4" xfId="3279" xr:uid="{00000000-0005-0000-0000-000098030000}"/>
    <cellStyle name="20% - Accent2 12 4 2" xfId="12341" xr:uid="{779B1468-6C18-4B52-A56F-D08E1A01892F}"/>
    <cellStyle name="20% - Accent2 12 5" xfId="6192" xr:uid="{00000000-0005-0000-0000-000099030000}"/>
    <cellStyle name="20% - Accent2 12 5 2" xfId="15217" xr:uid="{1386448C-1819-41D3-9710-A28740936D91}"/>
    <cellStyle name="20% - Accent2 12 6" xfId="9457" xr:uid="{E5DB591A-7784-49BE-8F19-8411A15E9200}"/>
    <cellStyle name="20% - Accent2 13" xfId="361" xr:uid="{00000000-0005-0000-0000-00009A030000}"/>
    <cellStyle name="20% - Accent2 13 2" xfId="1001" xr:uid="{00000000-0005-0000-0000-00009B030000}"/>
    <cellStyle name="20% - Accent2 13 2 2" xfId="2430" xr:uid="{00000000-0005-0000-0000-00009C030000}"/>
    <cellStyle name="20% - Accent2 13 2 2 2" xfId="5337" xr:uid="{00000000-0005-0000-0000-00009D030000}"/>
    <cellStyle name="20% - Accent2 13 2 2 2 2" xfId="14394" xr:uid="{5D1761D3-0797-4C4C-9604-50B656BC4D15}"/>
    <cellStyle name="20% - Accent2 13 2 2 3" xfId="8253" xr:uid="{00000000-0005-0000-0000-00009E030000}"/>
    <cellStyle name="20% - Accent2 13 2 2 3 2" xfId="17273" xr:uid="{A8BE91C2-F1D2-44C4-A9B1-CCC56463A49D}"/>
    <cellStyle name="20% - Accent2 13 2 2 4" xfId="11520" xr:uid="{C4D333B7-5BDA-4B32-9DF0-BFB2E4A35A61}"/>
    <cellStyle name="20% - Accent2 13 2 3" xfId="3924" xr:uid="{00000000-0005-0000-0000-00009F030000}"/>
    <cellStyle name="20% - Accent2 13 2 3 2" xfId="12983" xr:uid="{A852961E-B21A-45C7-8134-54C01BAE1AED}"/>
    <cellStyle name="20% - Accent2 13 2 4" xfId="6836" xr:uid="{00000000-0005-0000-0000-0000A0030000}"/>
    <cellStyle name="20% - Accent2 13 2 4 2" xfId="15861" xr:uid="{96711D17-6EE1-46EE-BA42-D4425FA55865}"/>
    <cellStyle name="20% - Accent2 13 2 5" xfId="10104" xr:uid="{E3B07C8C-F320-48A8-B790-BD6658759A81}"/>
    <cellStyle name="20% - Accent2 13 3" xfId="1797" xr:uid="{00000000-0005-0000-0000-0000A1030000}"/>
    <cellStyle name="20% - Accent2 13 3 2" xfId="4709" xr:uid="{00000000-0005-0000-0000-0000A2030000}"/>
    <cellStyle name="20% - Accent2 13 3 2 2" xfId="13766" xr:uid="{A418E06B-D531-45EA-8FA7-FC8235DAA8BD}"/>
    <cellStyle name="20% - Accent2 13 3 3" xfId="7620" xr:uid="{00000000-0005-0000-0000-0000A3030000}"/>
    <cellStyle name="20% - Accent2 13 3 3 2" xfId="16645" xr:uid="{D91E22DC-2AD8-4E82-A89A-6E5CCDEFC55F}"/>
    <cellStyle name="20% - Accent2 13 3 4" xfId="10891" xr:uid="{4DAD0554-E855-432A-9E6A-3C3532BFC979}"/>
    <cellStyle name="20% - Accent2 13 4" xfId="3294" xr:uid="{00000000-0005-0000-0000-0000A4030000}"/>
    <cellStyle name="20% - Accent2 13 4 2" xfId="12356" xr:uid="{D3C7E016-C2B1-4B2B-8C19-61C7320DD47A}"/>
    <cellStyle name="20% - Accent2 13 5" xfId="6207" xr:uid="{00000000-0005-0000-0000-0000A5030000}"/>
    <cellStyle name="20% - Accent2 13 5 2" xfId="15232" xr:uid="{45B4B5F0-848A-400B-AE9E-EA047C8922EE}"/>
    <cellStyle name="20% - Accent2 13 6" xfId="9472" xr:uid="{BD600405-ACE9-4C03-9788-CCB8EE78C404}"/>
    <cellStyle name="20% - Accent2 14" xfId="380" xr:uid="{00000000-0005-0000-0000-0000A6030000}"/>
    <cellStyle name="20% - Accent2 14 2" xfId="1020" xr:uid="{00000000-0005-0000-0000-0000A7030000}"/>
    <cellStyle name="20% - Accent2 14 2 2" xfId="2449" xr:uid="{00000000-0005-0000-0000-0000A8030000}"/>
    <cellStyle name="20% - Accent2 14 2 2 2" xfId="5356" xr:uid="{00000000-0005-0000-0000-0000A9030000}"/>
    <cellStyle name="20% - Accent2 14 2 2 2 2" xfId="14413" xr:uid="{9F46FED6-BF63-4254-BBAB-53D372757C3F}"/>
    <cellStyle name="20% - Accent2 14 2 2 3" xfId="8272" xr:uid="{00000000-0005-0000-0000-0000AA030000}"/>
    <cellStyle name="20% - Accent2 14 2 2 3 2" xfId="17292" xr:uid="{B848D3AF-03C3-422C-8406-F112193DB7CC}"/>
    <cellStyle name="20% - Accent2 14 2 2 4" xfId="11539" xr:uid="{7CA6F19F-8394-4CE6-9287-96334955DF18}"/>
    <cellStyle name="20% - Accent2 14 2 3" xfId="3943" xr:uid="{00000000-0005-0000-0000-0000AB030000}"/>
    <cellStyle name="20% - Accent2 14 2 3 2" xfId="13002" xr:uid="{CFB41F78-D38A-4841-AE85-A4F488CFB4D1}"/>
    <cellStyle name="20% - Accent2 14 2 4" xfId="6855" xr:uid="{00000000-0005-0000-0000-0000AC030000}"/>
    <cellStyle name="20% - Accent2 14 2 4 2" xfId="15880" xr:uid="{61EE06F2-7CB9-4EEE-89A4-2AD1268E0F6F}"/>
    <cellStyle name="20% - Accent2 14 2 5" xfId="10123" xr:uid="{C023FB65-9973-4FF1-970E-08D65478C022}"/>
    <cellStyle name="20% - Accent2 14 3" xfId="1816" xr:uid="{00000000-0005-0000-0000-0000AD030000}"/>
    <cellStyle name="20% - Accent2 14 3 2" xfId="4728" xr:uid="{00000000-0005-0000-0000-0000AE030000}"/>
    <cellStyle name="20% - Accent2 14 3 2 2" xfId="13785" xr:uid="{7DBD7782-48D8-45BA-B574-16A913D29983}"/>
    <cellStyle name="20% - Accent2 14 3 3" xfId="7639" xr:uid="{00000000-0005-0000-0000-0000AF030000}"/>
    <cellStyle name="20% - Accent2 14 3 3 2" xfId="16664" xr:uid="{4D098D14-507A-43CA-83E3-D68334368488}"/>
    <cellStyle name="20% - Accent2 14 3 4" xfId="10910" xr:uid="{FD26531B-1543-49F1-90FE-0B7FAADCBCE3}"/>
    <cellStyle name="20% - Accent2 14 4" xfId="3313" xr:uid="{00000000-0005-0000-0000-0000B0030000}"/>
    <cellStyle name="20% - Accent2 14 4 2" xfId="12375" xr:uid="{81056709-DE41-4FDE-BF02-DD940FFF999C}"/>
    <cellStyle name="20% - Accent2 14 5" xfId="6226" xr:uid="{00000000-0005-0000-0000-0000B1030000}"/>
    <cellStyle name="20% - Accent2 14 5 2" xfId="15251" xr:uid="{7410FCC4-5B04-4F32-89A3-BF4D9BF55BC5}"/>
    <cellStyle name="20% - Accent2 14 6" xfId="9491" xr:uid="{86D75AB6-DCD0-4941-9155-2AB28AED12A8}"/>
    <cellStyle name="20% - Accent2 15" xfId="406" xr:uid="{00000000-0005-0000-0000-0000B2030000}"/>
    <cellStyle name="20% - Accent2 15 2" xfId="1046" xr:uid="{00000000-0005-0000-0000-0000B3030000}"/>
    <cellStyle name="20% - Accent2 15 2 2" xfId="2475" xr:uid="{00000000-0005-0000-0000-0000B4030000}"/>
    <cellStyle name="20% - Accent2 15 2 2 2" xfId="5382" xr:uid="{00000000-0005-0000-0000-0000B5030000}"/>
    <cellStyle name="20% - Accent2 15 2 2 2 2" xfId="14439" xr:uid="{A17A13B8-B99B-4DF3-855D-D2BB264F562C}"/>
    <cellStyle name="20% - Accent2 15 2 2 3" xfId="8298" xr:uid="{00000000-0005-0000-0000-0000B6030000}"/>
    <cellStyle name="20% - Accent2 15 2 2 3 2" xfId="17318" xr:uid="{11956AA1-B87E-485E-A924-9A087CCEA3FF}"/>
    <cellStyle name="20% - Accent2 15 2 2 4" xfId="11565" xr:uid="{335CD7FD-DF8E-476B-93DC-2633FBA004E5}"/>
    <cellStyle name="20% - Accent2 15 2 3" xfId="3969" xr:uid="{00000000-0005-0000-0000-0000B7030000}"/>
    <cellStyle name="20% - Accent2 15 2 3 2" xfId="13028" xr:uid="{C4C5A972-E996-43DC-BDF8-E47DAA3F110A}"/>
    <cellStyle name="20% - Accent2 15 2 4" xfId="6881" xr:uid="{00000000-0005-0000-0000-0000B8030000}"/>
    <cellStyle name="20% - Accent2 15 2 4 2" xfId="15906" xr:uid="{F63A3218-4A9D-4263-83B0-430BFB5C94FE}"/>
    <cellStyle name="20% - Accent2 15 2 5" xfId="10149" xr:uid="{6F9186B9-1675-4BF3-A103-8B535E8A9DF7}"/>
    <cellStyle name="20% - Accent2 15 3" xfId="1842" xr:uid="{00000000-0005-0000-0000-0000B9030000}"/>
    <cellStyle name="20% - Accent2 15 3 2" xfId="4754" xr:uid="{00000000-0005-0000-0000-0000BA030000}"/>
    <cellStyle name="20% - Accent2 15 3 2 2" xfId="13811" xr:uid="{BA582FCD-0913-4D5D-9F58-96D1577D5192}"/>
    <cellStyle name="20% - Accent2 15 3 3" xfId="7665" xr:uid="{00000000-0005-0000-0000-0000BB030000}"/>
    <cellStyle name="20% - Accent2 15 3 3 2" xfId="16690" xr:uid="{B2E31D95-326A-400B-A912-37D2CC8C3EE7}"/>
    <cellStyle name="20% - Accent2 15 3 4" xfId="10936" xr:uid="{DCE69D96-03C7-4841-A0B5-168B18AC54D1}"/>
    <cellStyle name="20% - Accent2 15 4" xfId="3339" xr:uid="{00000000-0005-0000-0000-0000BC030000}"/>
    <cellStyle name="20% - Accent2 15 4 2" xfId="12401" xr:uid="{C99F5C9C-79D6-4B5B-A023-FE4A9E824730}"/>
    <cellStyle name="20% - Accent2 15 5" xfId="6252" xr:uid="{00000000-0005-0000-0000-0000BD030000}"/>
    <cellStyle name="20% - Accent2 15 5 2" xfId="15277" xr:uid="{94170D40-8F42-483B-802F-F25CA5403567}"/>
    <cellStyle name="20% - Accent2 15 6" xfId="9517" xr:uid="{C57EE48E-0909-4934-98B3-90789DBD3135}"/>
    <cellStyle name="20% - Accent2 16" xfId="420" xr:uid="{00000000-0005-0000-0000-0000BE030000}"/>
    <cellStyle name="20% - Accent2 16 2" xfId="1060" xr:uid="{00000000-0005-0000-0000-0000BF030000}"/>
    <cellStyle name="20% - Accent2 16 2 2" xfId="2489" xr:uid="{00000000-0005-0000-0000-0000C0030000}"/>
    <cellStyle name="20% - Accent2 16 2 2 2" xfId="5396" xr:uid="{00000000-0005-0000-0000-0000C1030000}"/>
    <cellStyle name="20% - Accent2 16 2 2 2 2" xfId="14453" xr:uid="{340A9929-8033-461B-9534-03F6B3666BDB}"/>
    <cellStyle name="20% - Accent2 16 2 2 3" xfId="8312" xr:uid="{00000000-0005-0000-0000-0000C2030000}"/>
    <cellStyle name="20% - Accent2 16 2 2 3 2" xfId="17332" xr:uid="{72C6D015-A01F-48D5-B5DC-294C3EC358C7}"/>
    <cellStyle name="20% - Accent2 16 2 2 4" xfId="11579" xr:uid="{B8EC126F-E4E1-40B4-B4F4-4D03BA78CFE9}"/>
    <cellStyle name="20% - Accent2 16 2 3" xfId="3983" xr:uid="{00000000-0005-0000-0000-0000C3030000}"/>
    <cellStyle name="20% - Accent2 16 2 3 2" xfId="13042" xr:uid="{5B1443D3-401A-47A8-867D-B731D303089D}"/>
    <cellStyle name="20% - Accent2 16 2 4" xfId="6895" xr:uid="{00000000-0005-0000-0000-0000C4030000}"/>
    <cellStyle name="20% - Accent2 16 2 4 2" xfId="15920" xr:uid="{7342BAFF-3A6A-4A0A-BEC7-5BE4E327AC8F}"/>
    <cellStyle name="20% - Accent2 16 2 5" xfId="10163" xr:uid="{94BA1DBF-56AC-4959-B2EA-75E32B0A17F9}"/>
    <cellStyle name="20% - Accent2 16 3" xfId="1856" xr:uid="{00000000-0005-0000-0000-0000C5030000}"/>
    <cellStyle name="20% - Accent2 16 3 2" xfId="4768" xr:uid="{00000000-0005-0000-0000-0000C6030000}"/>
    <cellStyle name="20% - Accent2 16 3 2 2" xfId="13825" xr:uid="{6EA374E5-0CA7-45EB-B45A-51F5B8BD5800}"/>
    <cellStyle name="20% - Accent2 16 3 3" xfId="7679" xr:uid="{00000000-0005-0000-0000-0000C7030000}"/>
    <cellStyle name="20% - Accent2 16 3 3 2" xfId="16704" xr:uid="{DCB040DA-FEA7-44DC-9918-B955DF91E201}"/>
    <cellStyle name="20% - Accent2 16 3 4" xfId="10950" xr:uid="{A848268C-736E-40A7-89C4-F12468487996}"/>
    <cellStyle name="20% - Accent2 16 4" xfId="3353" xr:uid="{00000000-0005-0000-0000-0000C8030000}"/>
    <cellStyle name="20% - Accent2 16 4 2" xfId="12415" xr:uid="{7E7D8F4C-90C5-473D-831D-81B59C71F02D}"/>
    <cellStyle name="20% - Accent2 16 5" xfId="6266" xr:uid="{00000000-0005-0000-0000-0000C9030000}"/>
    <cellStyle name="20% - Accent2 16 5 2" xfId="15291" xr:uid="{48193FA1-7CF9-43AB-A4EA-DA5E23921DB8}"/>
    <cellStyle name="20% - Accent2 16 6" xfId="9531" xr:uid="{40C6B534-C3A4-483E-B985-E529FF34C873}"/>
    <cellStyle name="20% - Accent2 17" xfId="434" xr:uid="{00000000-0005-0000-0000-0000CA030000}"/>
    <cellStyle name="20% - Accent2 17 2" xfId="1074" xr:uid="{00000000-0005-0000-0000-0000CB030000}"/>
    <cellStyle name="20% - Accent2 17 2 2" xfId="2503" xr:uid="{00000000-0005-0000-0000-0000CC030000}"/>
    <cellStyle name="20% - Accent2 17 2 2 2" xfId="5410" xr:uid="{00000000-0005-0000-0000-0000CD030000}"/>
    <cellStyle name="20% - Accent2 17 2 2 2 2" xfId="14467" xr:uid="{9A99BD15-5A4C-44EC-BEDA-617BAD724A5D}"/>
    <cellStyle name="20% - Accent2 17 2 2 3" xfId="8326" xr:uid="{00000000-0005-0000-0000-0000CE030000}"/>
    <cellStyle name="20% - Accent2 17 2 2 3 2" xfId="17346" xr:uid="{BEA9A704-235F-4C0C-803A-F0DB4DDF1485}"/>
    <cellStyle name="20% - Accent2 17 2 2 4" xfId="11593" xr:uid="{25BB468D-495A-4426-95C7-5A915C7F7D77}"/>
    <cellStyle name="20% - Accent2 17 2 3" xfId="3997" xr:uid="{00000000-0005-0000-0000-0000CF030000}"/>
    <cellStyle name="20% - Accent2 17 2 3 2" xfId="13056" xr:uid="{8DFF34B7-7AC3-49C6-B4F1-727A6519B580}"/>
    <cellStyle name="20% - Accent2 17 2 4" xfId="6909" xr:uid="{00000000-0005-0000-0000-0000D0030000}"/>
    <cellStyle name="20% - Accent2 17 2 4 2" xfId="15934" xr:uid="{4F5EB0D4-F7A7-4CAF-9997-F226DAA67257}"/>
    <cellStyle name="20% - Accent2 17 2 5" xfId="10177" xr:uid="{BB8E2045-9869-447F-B522-1DD2C6777F73}"/>
    <cellStyle name="20% - Accent2 17 3" xfId="1870" xr:uid="{00000000-0005-0000-0000-0000D1030000}"/>
    <cellStyle name="20% - Accent2 17 3 2" xfId="4782" xr:uid="{00000000-0005-0000-0000-0000D2030000}"/>
    <cellStyle name="20% - Accent2 17 3 2 2" xfId="13839" xr:uid="{E7C2CF1B-8A36-43C6-9392-BCDF6B49B110}"/>
    <cellStyle name="20% - Accent2 17 3 3" xfId="7693" xr:uid="{00000000-0005-0000-0000-0000D3030000}"/>
    <cellStyle name="20% - Accent2 17 3 3 2" xfId="16718" xr:uid="{6919E665-7799-4258-8E37-B58B18D8D04C}"/>
    <cellStyle name="20% - Accent2 17 3 4" xfId="10964" xr:uid="{B6F1B7E5-84CB-4498-A4C9-271C833689CB}"/>
    <cellStyle name="20% - Accent2 17 4" xfId="3367" xr:uid="{00000000-0005-0000-0000-0000D4030000}"/>
    <cellStyle name="20% - Accent2 17 4 2" xfId="12429" xr:uid="{F53B6779-481D-4E15-AF55-2A485233159E}"/>
    <cellStyle name="20% - Accent2 17 5" xfId="6280" xr:uid="{00000000-0005-0000-0000-0000D5030000}"/>
    <cellStyle name="20% - Accent2 17 5 2" xfId="15305" xr:uid="{B010DA16-44E9-4CA0-A568-2D60BC95CB23}"/>
    <cellStyle name="20% - Accent2 17 6" xfId="9545" xr:uid="{44CA4C94-2170-4CBA-A561-5EAB93590D64}"/>
    <cellStyle name="20% - Accent2 18" xfId="449" xr:uid="{00000000-0005-0000-0000-0000D6030000}"/>
    <cellStyle name="20% - Accent2 18 2" xfId="1089" xr:uid="{00000000-0005-0000-0000-0000D7030000}"/>
    <cellStyle name="20% - Accent2 18 2 2" xfId="2518" xr:uid="{00000000-0005-0000-0000-0000D8030000}"/>
    <cellStyle name="20% - Accent2 18 2 2 2" xfId="5425" xr:uid="{00000000-0005-0000-0000-0000D9030000}"/>
    <cellStyle name="20% - Accent2 18 2 2 2 2" xfId="14482" xr:uid="{A1A888E8-157A-421D-84B7-4CE2B92C31F9}"/>
    <cellStyle name="20% - Accent2 18 2 2 3" xfId="8341" xr:uid="{00000000-0005-0000-0000-0000DA030000}"/>
    <cellStyle name="20% - Accent2 18 2 2 3 2" xfId="17361" xr:uid="{86357CFA-EA0D-4896-9EFF-F35F30E8E01A}"/>
    <cellStyle name="20% - Accent2 18 2 2 4" xfId="11608" xr:uid="{DE93A9FD-4298-411A-979E-DB2E57A29D02}"/>
    <cellStyle name="20% - Accent2 18 2 3" xfId="4012" xr:uid="{00000000-0005-0000-0000-0000DB030000}"/>
    <cellStyle name="20% - Accent2 18 2 3 2" xfId="13071" xr:uid="{11D1AA01-D8E2-4676-835E-295F2E5CA772}"/>
    <cellStyle name="20% - Accent2 18 2 4" xfId="6924" xr:uid="{00000000-0005-0000-0000-0000DC030000}"/>
    <cellStyle name="20% - Accent2 18 2 4 2" xfId="15949" xr:uid="{6C51DBE8-9BAB-4E60-A111-9BB2583DA14B}"/>
    <cellStyle name="20% - Accent2 18 2 5" xfId="10192" xr:uid="{F5CAA93F-8E7F-4A15-924C-E2974E7C7725}"/>
    <cellStyle name="20% - Accent2 18 3" xfId="1885" xr:uid="{00000000-0005-0000-0000-0000DD030000}"/>
    <cellStyle name="20% - Accent2 18 3 2" xfId="4797" xr:uid="{00000000-0005-0000-0000-0000DE030000}"/>
    <cellStyle name="20% - Accent2 18 3 2 2" xfId="13854" xr:uid="{42431730-84A5-4A4C-8613-61C48E703943}"/>
    <cellStyle name="20% - Accent2 18 3 3" xfId="7708" xr:uid="{00000000-0005-0000-0000-0000DF030000}"/>
    <cellStyle name="20% - Accent2 18 3 3 2" xfId="16733" xr:uid="{3507C94F-BAE5-4501-9FA0-1901D23710C7}"/>
    <cellStyle name="20% - Accent2 18 3 4" xfId="10979" xr:uid="{33366B7B-B5BB-4EAE-8E2B-6F50B5858D7B}"/>
    <cellStyle name="20% - Accent2 18 4" xfId="3382" xr:uid="{00000000-0005-0000-0000-0000E0030000}"/>
    <cellStyle name="20% - Accent2 18 4 2" xfId="12444" xr:uid="{55911C6D-7BBD-461C-83F8-DB4AC3228A2E}"/>
    <cellStyle name="20% - Accent2 18 5" xfId="6295" xr:uid="{00000000-0005-0000-0000-0000E1030000}"/>
    <cellStyle name="20% - Accent2 18 5 2" xfId="15320" xr:uid="{02C664EB-27A3-43A2-BA92-4808C624538D}"/>
    <cellStyle name="20% - Accent2 18 6" xfId="9560" xr:uid="{C01FF127-F140-4DB6-A4CE-8941409DF6B5}"/>
    <cellStyle name="20% - Accent2 19" xfId="463" xr:uid="{00000000-0005-0000-0000-0000E2030000}"/>
    <cellStyle name="20% - Accent2 19 2" xfId="1103" xr:uid="{00000000-0005-0000-0000-0000E3030000}"/>
    <cellStyle name="20% - Accent2 19 2 2" xfId="2532" xr:uid="{00000000-0005-0000-0000-0000E4030000}"/>
    <cellStyle name="20% - Accent2 19 2 2 2" xfId="5439" xr:uid="{00000000-0005-0000-0000-0000E5030000}"/>
    <cellStyle name="20% - Accent2 19 2 2 2 2" xfId="14496" xr:uid="{630A7441-3670-4A8B-96F7-5DCECECAC881}"/>
    <cellStyle name="20% - Accent2 19 2 2 3" xfId="8355" xr:uid="{00000000-0005-0000-0000-0000E6030000}"/>
    <cellStyle name="20% - Accent2 19 2 2 3 2" xfId="17375" xr:uid="{C4DE1DE4-09AE-48D8-9ED8-CBAE03E66B29}"/>
    <cellStyle name="20% - Accent2 19 2 2 4" xfId="11622" xr:uid="{1D15FB75-97B8-447F-B9DA-69248BBB22AE}"/>
    <cellStyle name="20% - Accent2 19 2 3" xfId="4026" xr:uid="{00000000-0005-0000-0000-0000E7030000}"/>
    <cellStyle name="20% - Accent2 19 2 3 2" xfId="13085" xr:uid="{DDBF9660-D198-4C84-93B7-02ABC9A9BAAD}"/>
    <cellStyle name="20% - Accent2 19 2 4" xfId="6938" xr:uid="{00000000-0005-0000-0000-0000E8030000}"/>
    <cellStyle name="20% - Accent2 19 2 4 2" xfId="15963" xr:uid="{0DBF926E-B689-4EDD-839D-75BA5AB319F7}"/>
    <cellStyle name="20% - Accent2 19 2 5" xfId="10206" xr:uid="{BA69ACE9-5E2C-43B3-A3BC-4E548D9ED601}"/>
    <cellStyle name="20% - Accent2 19 3" xfId="1899" xr:uid="{00000000-0005-0000-0000-0000E9030000}"/>
    <cellStyle name="20% - Accent2 19 3 2" xfId="4811" xr:uid="{00000000-0005-0000-0000-0000EA030000}"/>
    <cellStyle name="20% - Accent2 19 3 2 2" xfId="13868" xr:uid="{45F7B09D-243D-44E2-A613-F675312EB94C}"/>
    <cellStyle name="20% - Accent2 19 3 3" xfId="7722" xr:uid="{00000000-0005-0000-0000-0000EB030000}"/>
    <cellStyle name="20% - Accent2 19 3 3 2" xfId="16747" xr:uid="{08EAE955-E6BC-4435-8C5B-8300AD8BF33A}"/>
    <cellStyle name="20% - Accent2 19 3 4" xfId="10993" xr:uid="{6765FCB7-E0B8-454E-9A1C-89A84A7A822D}"/>
    <cellStyle name="20% - Accent2 19 4" xfId="3396" xr:uid="{00000000-0005-0000-0000-0000EC030000}"/>
    <cellStyle name="20% - Accent2 19 4 2" xfId="12458" xr:uid="{1178DE56-7EC0-4902-BC6B-DE9F5AA7DDD6}"/>
    <cellStyle name="20% - Accent2 19 5" xfId="6309" xr:uid="{00000000-0005-0000-0000-0000ED030000}"/>
    <cellStyle name="20% - Accent2 19 5 2" xfId="15334" xr:uid="{FD045CBF-5F26-4D33-8523-4508BF163AAF}"/>
    <cellStyle name="20% - Accent2 19 6" xfId="9574" xr:uid="{4C8365DE-117A-4657-A486-549F44C44541}"/>
    <cellStyle name="20% - Accent2 2" xfId="197" xr:uid="{00000000-0005-0000-0000-0000EE030000}"/>
    <cellStyle name="20% - Accent2 2 2" xfId="540" xr:uid="{00000000-0005-0000-0000-0000EF030000}"/>
    <cellStyle name="20% - Accent2 2 2 2" xfId="1180" xr:uid="{00000000-0005-0000-0000-0000F0030000}"/>
    <cellStyle name="20% - Accent2 2 2 2 2" xfId="2609" xr:uid="{00000000-0005-0000-0000-0000F1030000}"/>
    <cellStyle name="20% - Accent2 2 2 2 2 2" xfId="5514" xr:uid="{00000000-0005-0000-0000-0000F2030000}"/>
    <cellStyle name="20% - Accent2 2 2 2 2 2 2" xfId="14571" xr:uid="{A0D3E249-F60C-4E41-BDAB-ABE8B149E226}"/>
    <cellStyle name="20% - Accent2 2 2 2 2 3" xfId="8431" xr:uid="{00000000-0005-0000-0000-0000F3030000}"/>
    <cellStyle name="20% - Accent2 2 2 2 2 3 2" xfId="17449" xr:uid="{60436395-8E01-4FCA-B00D-94778CFC8FBE}"/>
    <cellStyle name="20% - Accent2 2 2 2 2 4" xfId="11697" xr:uid="{9332C3B5-895F-4F7D-AF7C-7C338FBB3C56}"/>
    <cellStyle name="20% - Accent2 2 2 2 3" xfId="4099" xr:uid="{00000000-0005-0000-0000-0000F4030000}"/>
    <cellStyle name="20% - Accent2 2 2 2 3 2" xfId="13158" xr:uid="{AA88D5F3-58DC-4FE5-BA11-32C0EA23CEEF}"/>
    <cellStyle name="20% - Accent2 2 2 2 4" xfId="7012" xr:uid="{00000000-0005-0000-0000-0000F5030000}"/>
    <cellStyle name="20% - Accent2 2 2 2 4 2" xfId="16037" xr:uid="{B85905B4-37A2-4F34-8164-6564BBB6A4F8}"/>
    <cellStyle name="20% - Accent2 2 2 2 5" xfId="10281" xr:uid="{9DDC69F9-4E1F-45DE-A977-308F01396FD2}"/>
    <cellStyle name="20% - Accent2 2 2 3" xfId="1974" xr:uid="{00000000-0005-0000-0000-0000F6030000}"/>
    <cellStyle name="20% - Accent2 2 2 3 2" xfId="4884" xr:uid="{00000000-0005-0000-0000-0000F7030000}"/>
    <cellStyle name="20% - Accent2 2 2 3 2 2" xfId="13941" xr:uid="{1C4776C0-5975-465F-9C86-05554EC1821F}"/>
    <cellStyle name="20% - Accent2 2 2 3 3" xfId="7797" xr:uid="{00000000-0005-0000-0000-0000F8030000}"/>
    <cellStyle name="20% - Accent2 2 2 3 3 2" xfId="16820" xr:uid="{BE2DAF4E-0073-46A7-99C5-7AFA9B0B90B0}"/>
    <cellStyle name="20% - Accent2 2 2 3 4" xfId="11066" xr:uid="{872951CA-B2B3-430B-957F-33A033F76456}"/>
    <cellStyle name="20% - Accent2 2 2 4" xfId="3471" xr:uid="{00000000-0005-0000-0000-0000F9030000}"/>
    <cellStyle name="20% - Accent2 2 2 4 2" xfId="12531" xr:uid="{88F7F70E-67B7-4B1C-BF07-495A7FDACA4F}"/>
    <cellStyle name="20% - Accent2 2 2 5" xfId="6382" xr:uid="{00000000-0005-0000-0000-0000FA030000}"/>
    <cellStyle name="20% - Accent2 2 2 5 2" xfId="15407" xr:uid="{4EE56191-D61A-4800-9C03-D3E76642DB1E}"/>
    <cellStyle name="20% - Accent2 2 2 6" xfId="9649" xr:uid="{46FCBBDF-107B-4864-95C1-01EC2897971D}"/>
    <cellStyle name="20% - Accent2 2 3" xfId="842" xr:uid="{00000000-0005-0000-0000-0000FB030000}"/>
    <cellStyle name="20% - Accent2 2 3 2" xfId="2271" xr:uid="{00000000-0005-0000-0000-0000FC030000}"/>
    <cellStyle name="20% - Accent2 2 3 2 2" xfId="5178" xr:uid="{00000000-0005-0000-0000-0000FD030000}"/>
    <cellStyle name="20% - Accent2 2 3 2 2 2" xfId="14235" xr:uid="{8BC05992-4083-4828-AABA-1EA33C982310}"/>
    <cellStyle name="20% - Accent2 2 3 2 3" xfId="8094" xr:uid="{00000000-0005-0000-0000-0000FE030000}"/>
    <cellStyle name="20% - Accent2 2 3 2 3 2" xfId="17114" xr:uid="{326407A1-0423-4C85-BFD0-E1981E6C60BA}"/>
    <cellStyle name="20% - Accent2 2 3 2 4" xfId="11361" xr:uid="{2833CE5C-0A35-492C-8998-E561A5F4A10A}"/>
    <cellStyle name="20% - Accent2 2 3 3" xfId="3765" xr:uid="{00000000-0005-0000-0000-0000FF030000}"/>
    <cellStyle name="20% - Accent2 2 3 3 2" xfId="12824" xr:uid="{6E9C1249-9E8D-42ED-81DA-6490A3B3C6C1}"/>
    <cellStyle name="20% - Accent2 2 3 4" xfId="6677" xr:uid="{00000000-0005-0000-0000-000000040000}"/>
    <cellStyle name="20% - Accent2 2 3 4 2" xfId="15702" xr:uid="{D94B55CC-04A7-4B20-AF15-CA52FAD72061}"/>
    <cellStyle name="20% - Accent2 2 3 5" xfId="9945" xr:uid="{B543014F-26E3-4745-888D-B408DFE1B8E9}"/>
    <cellStyle name="20% - Accent2 2 4" xfId="1637" xr:uid="{00000000-0005-0000-0000-000001040000}"/>
    <cellStyle name="20% - Accent2 2 4 2" xfId="4549" xr:uid="{00000000-0005-0000-0000-000002040000}"/>
    <cellStyle name="20% - Accent2 2 4 2 2" xfId="13606" xr:uid="{F7BE28DC-3978-4074-AFF2-E57AD0BA4AFD}"/>
    <cellStyle name="20% - Accent2 2 4 3" xfId="7461" xr:uid="{00000000-0005-0000-0000-000003040000}"/>
    <cellStyle name="20% - Accent2 2 4 3 2" xfId="16486" xr:uid="{FB57696B-C9C6-4335-A1F3-CFC57D2C82A9}"/>
    <cellStyle name="20% - Accent2 2 4 4" xfId="10731" xr:uid="{A8559EB2-BF08-43D4-8328-709726B36BFB}"/>
    <cellStyle name="20% - Accent2 2 5" xfId="3135" xr:uid="{00000000-0005-0000-0000-000004040000}"/>
    <cellStyle name="20% - Accent2 2 5 2" xfId="12197" xr:uid="{2C612F6D-C91F-4393-A537-E6D2027F80D3}"/>
    <cellStyle name="20% - Accent2 2 6" xfId="6048" xr:uid="{00000000-0005-0000-0000-000005040000}"/>
    <cellStyle name="20% - Accent2 2 6 2" xfId="15073" xr:uid="{582B2B01-B787-4B6F-895B-60255D469B55}"/>
    <cellStyle name="20% - Accent2 2 7" xfId="9312" xr:uid="{17A74A02-490D-479A-AB5E-0779E28611D7}"/>
    <cellStyle name="20% - Accent2 20" xfId="477" xr:uid="{00000000-0005-0000-0000-000006040000}"/>
    <cellStyle name="20% - Accent2 20 2" xfId="1117" xr:uid="{00000000-0005-0000-0000-000007040000}"/>
    <cellStyle name="20% - Accent2 20 2 2" xfId="2546" xr:uid="{00000000-0005-0000-0000-000008040000}"/>
    <cellStyle name="20% - Accent2 20 2 2 2" xfId="5453" xr:uid="{00000000-0005-0000-0000-000009040000}"/>
    <cellStyle name="20% - Accent2 20 2 2 2 2" xfId="14510" xr:uid="{7EF49185-0C04-48D1-968B-5F35E96BA30E}"/>
    <cellStyle name="20% - Accent2 20 2 2 3" xfId="8369" xr:uid="{00000000-0005-0000-0000-00000A040000}"/>
    <cellStyle name="20% - Accent2 20 2 2 3 2" xfId="17389" xr:uid="{4A65CD38-4A9C-436E-BD44-E071C89AA119}"/>
    <cellStyle name="20% - Accent2 20 2 2 4" xfId="11636" xr:uid="{50B84D88-4026-4C6A-B09B-37A10D58A9C6}"/>
    <cellStyle name="20% - Accent2 20 2 3" xfId="4040" xr:uid="{00000000-0005-0000-0000-00000B040000}"/>
    <cellStyle name="20% - Accent2 20 2 3 2" xfId="13099" xr:uid="{A7B1DF11-5D05-4E46-9953-7E555CBDBB36}"/>
    <cellStyle name="20% - Accent2 20 2 4" xfId="6952" xr:uid="{00000000-0005-0000-0000-00000C040000}"/>
    <cellStyle name="20% - Accent2 20 2 4 2" xfId="15977" xr:uid="{CD7015AC-4D68-4C93-9C96-028ECC115DF4}"/>
    <cellStyle name="20% - Accent2 20 2 5" xfId="10220" xr:uid="{D294A191-1946-4F92-9AAB-CA65889257B9}"/>
    <cellStyle name="20% - Accent2 20 3" xfId="1913" xr:uid="{00000000-0005-0000-0000-00000D040000}"/>
    <cellStyle name="20% - Accent2 20 3 2" xfId="4825" xr:uid="{00000000-0005-0000-0000-00000E040000}"/>
    <cellStyle name="20% - Accent2 20 3 2 2" xfId="13882" xr:uid="{E64EF079-BAB1-47E3-8697-5B63B9DBB429}"/>
    <cellStyle name="20% - Accent2 20 3 3" xfId="7736" xr:uid="{00000000-0005-0000-0000-00000F040000}"/>
    <cellStyle name="20% - Accent2 20 3 3 2" xfId="16761" xr:uid="{ECE424A1-28A2-464C-A882-412FF6F727B5}"/>
    <cellStyle name="20% - Accent2 20 3 4" xfId="11007" xr:uid="{F30DA875-BD44-4324-B659-1E329789E4A6}"/>
    <cellStyle name="20% - Accent2 20 4" xfId="3410" xr:uid="{00000000-0005-0000-0000-000010040000}"/>
    <cellStyle name="20% - Accent2 20 4 2" xfId="12472" xr:uid="{6D6AC7ED-D9FC-41E8-A8F8-A9BE2AD9CF1B}"/>
    <cellStyle name="20% - Accent2 20 5" xfId="6323" xr:uid="{00000000-0005-0000-0000-000011040000}"/>
    <cellStyle name="20% - Accent2 20 5 2" xfId="15348" xr:uid="{831A38DC-918E-4DFD-96A1-BF9A43ECB91B}"/>
    <cellStyle name="20% - Accent2 20 6" xfId="9588" xr:uid="{18032228-1B74-48C7-82EF-7F2E7C1735B4}"/>
    <cellStyle name="20% - Accent2 21" xfId="491" xr:uid="{00000000-0005-0000-0000-000012040000}"/>
    <cellStyle name="20% - Accent2 21 2" xfId="1131" xr:uid="{00000000-0005-0000-0000-000013040000}"/>
    <cellStyle name="20% - Accent2 21 2 2" xfId="2560" xr:uid="{00000000-0005-0000-0000-000014040000}"/>
    <cellStyle name="20% - Accent2 21 2 2 2" xfId="5467" xr:uid="{00000000-0005-0000-0000-000015040000}"/>
    <cellStyle name="20% - Accent2 21 2 2 2 2" xfId="14524" xr:uid="{015F6B25-FE3D-4C6D-A409-C534A7D779A4}"/>
    <cellStyle name="20% - Accent2 21 2 2 3" xfId="8383" xr:uid="{00000000-0005-0000-0000-000016040000}"/>
    <cellStyle name="20% - Accent2 21 2 2 3 2" xfId="17403" xr:uid="{F52C64AF-F43E-4D4B-BFD9-FFA77B103F94}"/>
    <cellStyle name="20% - Accent2 21 2 2 4" xfId="11650" xr:uid="{1A2D6E52-C94B-4805-A50C-DE18F46C8E09}"/>
    <cellStyle name="20% - Accent2 21 2 3" xfId="4054" xr:uid="{00000000-0005-0000-0000-000017040000}"/>
    <cellStyle name="20% - Accent2 21 2 3 2" xfId="13113" xr:uid="{66F2AF4D-15C0-4E89-B76A-241F00FB625B}"/>
    <cellStyle name="20% - Accent2 21 2 4" xfId="6966" xr:uid="{00000000-0005-0000-0000-000018040000}"/>
    <cellStyle name="20% - Accent2 21 2 4 2" xfId="15991" xr:uid="{D59DFF67-8184-473F-B585-EEF4075C35A3}"/>
    <cellStyle name="20% - Accent2 21 2 5" xfId="10234" xr:uid="{44983A3D-4612-41DD-A66D-6EB56C6E45C0}"/>
    <cellStyle name="20% - Accent2 21 3" xfId="1927" xr:uid="{00000000-0005-0000-0000-000019040000}"/>
    <cellStyle name="20% - Accent2 21 3 2" xfId="4839" xr:uid="{00000000-0005-0000-0000-00001A040000}"/>
    <cellStyle name="20% - Accent2 21 3 2 2" xfId="13896" xr:uid="{2C2EA425-24FB-4D0B-856E-C31624738D2E}"/>
    <cellStyle name="20% - Accent2 21 3 3" xfId="7750" xr:uid="{00000000-0005-0000-0000-00001B040000}"/>
    <cellStyle name="20% - Accent2 21 3 3 2" xfId="16775" xr:uid="{4B8DF602-DA69-465B-947A-3C350EA1D3E9}"/>
    <cellStyle name="20% - Accent2 21 3 4" xfId="11021" xr:uid="{94CD4A75-349F-4A7F-84A6-84A2894C74E0}"/>
    <cellStyle name="20% - Accent2 21 4" xfId="3424" xr:uid="{00000000-0005-0000-0000-00001C040000}"/>
    <cellStyle name="20% - Accent2 21 4 2" xfId="12486" xr:uid="{18667665-663F-4AD1-A142-2EBC15590A37}"/>
    <cellStyle name="20% - Accent2 21 5" xfId="6337" xr:uid="{00000000-0005-0000-0000-00001D040000}"/>
    <cellStyle name="20% - Accent2 21 5 2" xfId="15362" xr:uid="{C2231220-EFBE-4BFB-9676-6C2F9D749823}"/>
    <cellStyle name="20% - Accent2 21 6" xfId="9602" xr:uid="{1BFAC413-5F99-4491-B194-3A4FB907DD53}"/>
    <cellStyle name="20% - Accent2 22" xfId="505" xr:uid="{00000000-0005-0000-0000-00001E040000}"/>
    <cellStyle name="20% - Accent2 22 2" xfId="1145" xr:uid="{00000000-0005-0000-0000-00001F040000}"/>
    <cellStyle name="20% - Accent2 22 2 2" xfId="2574" xr:uid="{00000000-0005-0000-0000-000020040000}"/>
    <cellStyle name="20% - Accent2 22 2 2 2" xfId="5481" xr:uid="{00000000-0005-0000-0000-000021040000}"/>
    <cellStyle name="20% - Accent2 22 2 2 2 2" xfId="14538" xr:uid="{0F9BD9F5-3173-4F1D-B388-BF65AC93CEA7}"/>
    <cellStyle name="20% - Accent2 22 2 2 3" xfId="8397" xr:uid="{00000000-0005-0000-0000-000022040000}"/>
    <cellStyle name="20% - Accent2 22 2 2 3 2" xfId="17417" xr:uid="{2FA50C9D-D562-45E1-854F-04A1AF99E8F1}"/>
    <cellStyle name="20% - Accent2 22 2 2 4" xfId="11664" xr:uid="{F5F6702F-C9AC-42FB-8ABC-F632D50AB30C}"/>
    <cellStyle name="20% - Accent2 22 2 3" xfId="4068" xr:uid="{00000000-0005-0000-0000-000023040000}"/>
    <cellStyle name="20% - Accent2 22 2 3 2" xfId="13127" xr:uid="{FBC8B80E-DDE4-431E-A262-8B7E55BDAE1C}"/>
    <cellStyle name="20% - Accent2 22 2 4" xfId="6980" xr:uid="{00000000-0005-0000-0000-000024040000}"/>
    <cellStyle name="20% - Accent2 22 2 4 2" xfId="16005" xr:uid="{914D1FEB-6BEF-4E6A-BA4F-4848015668E4}"/>
    <cellStyle name="20% - Accent2 22 2 5" xfId="10248" xr:uid="{A99E6915-DBD6-43AE-B1C6-48D59F072A6C}"/>
    <cellStyle name="20% - Accent2 22 3" xfId="1941" xr:uid="{00000000-0005-0000-0000-000025040000}"/>
    <cellStyle name="20% - Accent2 22 3 2" xfId="4853" xr:uid="{00000000-0005-0000-0000-000026040000}"/>
    <cellStyle name="20% - Accent2 22 3 2 2" xfId="13910" xr:uid="{9529E15A-D0A3-4DCC-BCF7-6DDF214EEA44}"/>
    <cellStyle name="20% - Accent2 22 3 3" xfId="7764" xr:uid="{00000000-0005-0000-0000-000027040000}"/>
    <cellStyle name="20% - Accent2 22 3 3 2" xfId="16789" xr:uid="{08FAE288-1295-40C4-BF15-9FC7ABD4321A}"/>
    <cellStyle name="20% - Accent2 22 3 4" xfId="11035" xr:uid="{191BD6EE-914D-4C84-AD6C-BF91AF8B26FE}"/>
    <cellStyle name="20% - Accent2 22 4" xfId="3438" xr:uid="{00000000-0005-0000-0000-000028040000}"/>
    <cellStyle name="20% - Accent2 22 4 2" xfId="12500" xr:uid="{FB98CC58-6299-428F-88B2-61DD8C612FC0}"/>
    <cellStyle name="20% - Accent2 22 5" xfId="6351" xr:uid="{00000000-0005-0000-0000-000029040000}"/>
    <cellStyle name="20% - Accent2 22 5 2" xfId="15376" xr:uid="{C86E3023-2E57-46D9-A4AF-549309FCBF23}"/>
    <cellStyle name="20% - Accent2 22 6" xfId="9616" xr:uid="{141DD6C1-94C4-4380-B4D3-42DD366597ED}"/>
    <cellStyle name="20% - Accent2 23" xfId="519" xr:uid="{00000000-0005-0000-0000-00002A040000}"/>
    <cellStyle name="20% - Accent2 23 2" xfId="1159" xr:uid="{00000000-0005-0000-0000-00002B040000}"/>
    <cellStyle name="20% - Accent2 23 2 2" xfId="2588" xr:uid="{00000000-0005-0000-0000-00002C040000}"/>
    <cellStyle name="20% - Accent2 23 2 2 2" xfId="5495" xr:uid="{00000000-0005-0000-0000-00002D040000}"/>
    <cellStyle name="20% - Accent2 23 2 2 2 2" xfId="14552" xr:uid="{A83A7459-027E-4D30-96F2-1F54A264F4C9}"/>
    <cellStyle name="20% - Accent2 23 2 2 3" xfId="8411" xr:uid="{00000000-0005-0000-0000-00002E040000}"/>
    <cellStyle name="20% - Accent2 23 2 2 3 2" xfId="17431" xr:uid="{2EF22ED0-3076-4418-A4F0-45408868FB20}"/>
    <cellStyle name="20% - Accent2 23 2 2 4" xfId="11678" xr:uid="{F53EACC8-C17E-4188-8E48-317C2F2A64A5}"/>
    <cellStyle name="20% - Accent2 23 2 3" xfId="4082" xr:uid="{00000000-0005-0000-0000-00002F040000}"/>
    <cellStyle name="20% - Accent2 23 2 3 2" xfId="13141" xr:uid="{C7E98979-9A60-4C7D-B96F-397249CC1224}"/>
    <cellStyle name="20% - Accent2 23 2 4" xfId="6994" xr:uid="{00000000-0005-0000-0000-000030040000}"/>
    <cellStyle name="20% - Accent2 23 2 4 2" xfId="16019" xr:uid="{4570AFB8-AAEE-4397-9E27-BB4BFFB77264}"/>
    <cellStyle name="20% - Accent2 23 2 5" xfId="10262" xr:uid="{4C10AD03-3558-45D8-BAB0-DDADEF4ECF45}"/>
    <cellStyle name="20% - Accent2 23 3" xfId="1955" xr:uid="{00000000-0005-0000-0000-000031040000}"/>
    <cellStyle name="20% - Accent2 23 3 2" xfId="4867" xr:uid="{00000000-0005-0000-0000-000032040000}"/>
    <cellStyle name="20% - Accent2 23 3 2 2" xfId="13924" xr:uid="{E97942F3-3D6E-4BB0-B95F-A1448D4EF4D3}"/>
    <cellStyle name="20% - Accent2 23 3 3" xfId="7778" xr:uid="{00000000-0005-0000-0000-000033040000}"/>
    <cellStyle name="20% - Accent2 23 3 3 2" xfId="16803" xr:uid="{50B17969-E32C-4280-9CD6-A163AD2B6C4E}"/>
    <cellStyle name="20% - Accent2 23 3 4" xfId="11049" xr:uid="{8F368E75-F960-4479-BBB4-8EA9C9A9E014}"/>
    <cellStyle name="20% - Accent2 23 4" xfId="3452" xr:uid="{00000000-0005-0000-0000-000034040000}"/>
    <cellStyle name="20% - Accent2 23 4 2" xfId="12514" xr:uid="{0612A014-059B-4D6B-A115-73CE68244F3F}"/>
    <cellStyle name="20% - Accent2 23 5" xfId="6365" xr:uid="{00000000-0005-0000-0000-000035040000}"/>
    <cellStyle name="20% - Accent2 23 5 2" xfId="15390" xr:uid="{211A16A6-E24C-403A-854B-8145C3C49BC9}"/>
    <cellStyle name="20% - Accent2 23 6" xfId="9630" xr:uid="{22CECD27-D65E-4F81-BAD1-6F5FFDFCA5FC}"/>
    <cellStyle name="20% - Accent2 24" xfId="606" xr:uid="{00000000-0005-0000-0000-000036040000}"/>
    <cellStyle name="20% - Accent2 24 2" xfId="1245" xr:uid="{00000000-0005-0000-0000-000037040000}"/>
    <cellStyle name="20% - Accent2 24 2 2" xfId="2673" xr:uid="{00000000-0005-0000-0000-000038040000}"/>
    <cellStyle name="20% - Accent2 24 2 2 2" xfId="5577" xr:uid="{00000000-0005-0000-0000-000039040000}"/>
    <cellStyle name="20% - Accent2 24 2 2 2 2" xfId="14634" xr:uid="{6F482690-3427-434E-A72F-7AA9AD7AEA2E}"/>
    <cellStyle name="20% - Accent2 24 2 2 3" xfId="8495" xr:uid="{00000000-0005-0000-0000-00003A040000}"/>
    <cellStyle name="20% - Accent2 24 2 2 3 2" xfId="17512" xr:uid="{AD822F76-1D01-4CE7-B4BE-6256747CD55E}"/>
    <cellStyle name="20% - Accent2 24 2 2 4" xfId="11760" xr:uid="{7CB49A0C-9B4C-4F26-84E7-7942B597E89D}"/>
    <cellStyle name="20% - Accent2 24 2 3" xfId="4162" xr:uid="{00000000-0005-0000-0000-00003B040000}"/>
    <cellStyle name="20% - Accent2 24 2 3 2" xfId="13221" xr:uid="{17578B6C-8187-4E85-8254-2B70392AF27C}"/>
    <cellStyle name="20% - Accent2 24 2 4" xfId="7076" xr:uid="{00000000-0005-0000-0000-00003C040000}"/>
    <cellStyle name="20% - Accent2 24 2 4 2" xfId="16101" xr:uid="{F932C71C-39FF-4D48-B734-AF9EF1DAF51D}"/>
    <cellStyle name="20% - Accent2 24 2 5" xfId="10345" xr:uid="{90F85E93-CEC8-4B57-8D83-C5D4D20E146D}"/>
    <cellStyle name="20% - Accent2 24 3" xfId="2038" xr:uid="{00000000-0005-0000-0000-00003D040000}"/>
    <cellStyle name="20% - Accent2 24 3 2" xfId="4947" xr:uid="{00000000-0005-0000-0000-00003E040000}"/>
    <cellStyle name="20% - Accent2 24 3 2 2" xfId="14004" xr:uid="{D1BF192F-3A23-4C5D-9341-DEA0F7EEAD55}"/>
    <cellStyle name="20% - Accent2 24 3 3" xfId="7861" xr:uid="{00000000-0005-0000-0000-00003F040000}"/>
    <cellStyle name="20% - Accent2 24 3 3 2" xfId="16883" xr:uid="{EF302E2A-5AF1-4813-914C-8991B356EF2C}"/>
    <cellStyle name="20% - Accent2 24 3 4" xfId="11130" xr:uid="{570D7047-6362-48F6-8893-24E7FD518C42}"/>
    <cellStyle name="20% - Accent2 24 4" xfId="3535" xr:uid="{00000000-0005-0000-0000-000040040000}"/>
    <cellStyle name="20% - Accent2 24 4 2" xfId="12594" xr:uid="{FDC259B8-5CEA-47DC-AD5A-57313CF02B91}"/>
    <cellStyle name="20% - Accent2 24 5" xfId="6445" xr:uid="{00000000-0005-0000-0000-000041040000}"/>
    <cellStyle name="20% - Accent2 24 5 2" xfId="15470" xr:uid="{E5A04DA2-61A1-49EE-A9EF-432CF21CF205}"/>
    <cellStyle name="20% - Accent2 24 6" xfId="9713" xr:uid="{46F9D66A-D4AE-425B-B245-8B14110A773E}"/>
    <cellStyle name="20% - Accent2 25" xfId="621" xr:uid="{00000000-0005-0000-0000-000042040000}"/>
    <cellStyle name="20% - Accent2 25 2" xfId="1260" xr:uid="{00000000-0005-0000-0000-000043040000}"/>
    <cellStyle name="20% - Accent2 25 2 2" xfId="2688" xr:uid="{00000000-0005-0000-0000-000044040000}"/>
    <cellStyle name="20% - Accent2 25 2 2 2" xfId="5592" xr:uid="{00000000-0005-0000-0000-000045040000}"/>
    <cellStyle name="20% - Accent2 25 2 2 2 2" xfId="14649" xr:uid="{B578A27E-3D62-4E9F-A0A4-CA969468C3B0}"/>
    <cellStyle name="20% - Accent2 25 2 2 3" xfId="8510" xr:uid="{00000000-0005-0000-0000-000046040000}"/>
    <cellStyle name="20% - Accent2 25 2 2 3 2" xfId="17527" xr:uid="{5F266B9B-8D7C-49C0-8735-D356F64487E5}"/>
    <cellStyle name="20% - Accent2 25 2 2 4" xfId="11775" xr:uid="{D1E9A834-8A25-4FA7-BDB4-7F97CA758133}"/>
    <cellStyle name="20% - Accent2 25 2 3" xfId="4177" xr:uid="{00000000-0005-0000-0000-000047040000}"/>
    <cellStyle name="20% - Accent2 25 2 3 2" xfId="13236" xr:uid="{BB6247D4-2B7C-4A13-A0CD-F13FF32FA59F}"/>
    <cellStyle name="20% - Accent2 25 2 4" xfId="7091" xr:uid="{00000000-0005-0000-0000-000048040000}"/>
    <cellStyle name="20% - Accent2 25 2 4 2" xfId="16116" xr:uid="{48DDDCC3-BA16-49C6-BDE7-ED0D6D19019D}"/>
    <cellStyle name="20% - Accent2 25 2 5" xfId="10360" xr:uid="{C363EF6D-1D1D-4C5F-9E31-1FAB63019EA6}"/>
    <cellStyle name="20% - Accent2 25 3" xfId="2053" xr:uid="{00000000-0005-0000-0000-000049040000}"/>
    <cellStyle name="20% - Accent2 25 3 2" xfId="4962" xr:uid="{00000000-0005-0000-0000-00004A040000}"/>
    <cellStyle name="20% - Accent2 25 3 2 2" xfId="14019" xr:uid="{C00FF901-4870-4C64-820A-D45D820B50AF}"/>
    <cellStyle name="20% - Accent2 25 3 3" xfId="7876" xr:uid="{00000000-0005-0000-0000-00004B040000}"/>
    <cellStyle name="20% - Accent2 25 3 3 2" xfId="16898" xr:uid="{341ED673-6118-4036-8059-C048FD7E2EB9}"/>
    <cellStyle name="20% - Accent2 25 3 4" xfId="11145" xr:uid="{5D806834-7F79-48FE-B0A8-23FF0C4ACE63}"/>
    <cellStyle name="20% - Accent2 25 4" xfId="3550" xr:uid="{00000000-0005-0000-0000-00004C040000}"/>
    <cellStyle name="20% - Accent2 25 4 2" xfId="12609" xr:uid="{58230153-2149-44A0-8A6A-5F2FAB2FD8D9}"/>
    <cellStyle name="20% - Accent2 25 5" xfId="6460" xr:uid="{00000000-0005-0000-0000-00004D040000}"/>
    <cellStyle name="20% - Accent2 25 5 2" xfId="15485" xr:uid="{994E5CCB-1323-42A3-A430-B9B595AA0E9E}"/>
    <cellStyle name="20% - Accent2 25 6" xfId="9728" xr:uid="{4B6849AF-4689-459A-8ACC-A81A0097631F}"/>
    <cellStyle name="20% - Accent2 26" xfId="635" xr:uid="{00000000-0005-0000-0000-00004E040000}"/>
    <cellStyle name="20% - Accent2 26 2" xfId="1274" xr:uid="{00000000-0005-0000-0000-00004F040000}"/>
    <cellStyle name="20% - Accent2 26 2 2" xfId="2702" xr:uid="{00000000-0005-0000-0000-000050040000}"/>
    <cellStyle name="20% - Accent2 26 2 2 2" xfId="5606" xr:uid="{00000000-0005-0000-0000-000051040000}"/>
    <cellStyle name="20% - Accent2 26 2 2 2 2" xfId="14663" xr:uid="{5E6D8E7F-DA6D-4B2E-8540-8B02B868FB76}"/>
    <cellStyle name="20% - Accent2 26 2 2 3" xfId="8524" xr:uid="{00000000-0005-0000-0000-000052040000}"/>
    <cellStyle name="20% - Accent2 26 2 2 3 2" xfId="17541" xr:uid="{13F17248-E160-4EE6-B3D9-37040DBC3FD9}"/>
    <cellStyle name="20% - Accent2 26 2 2 4" xfId="11789" xr:uid="{D1149DE6-1A56-4D54-9215-8C31E011BBE7}"/>
    <cellStyle name="20% - Accent2 26 2 3" xfId="4191" xr:uid="{00000000-0005-0000-0000-000053040000}"/>
    <cellStyle name="20% - Accent2 26 2 3 2" xfId="13250" xr:uid="{D71F8DA4-F1ED-4A16-914B-389AFB05D477}"/>
    <cellStyle name="20% - Accent2 26 2 4" xfId="7105" xr:uid="{00000000-0005-0000-0000-000054040000}"/>
    <cellStyle name="20% - Accent2 26 2 4 2" xfId="16130" xr:uid="{67F53C91-76A0-42D5-B2A4-B136DA8591B0}"/>
    <cellStyle name="20% - Accent2 26 2 5" xfId="10374" xr:uid="{B6797C08-2D18-461A-A57C-1849961D9784}"/>
    <cellStyle name="20% - Accent2 26 3" xfId="2067" xr:uid="{00000000-0005-0000-0000-000055040000}"/>
    <cellStyle name="20% - Accent2 26 3 2" xfId="4976" xr:uid="{00000000-0005-0000-0000-000056040000}"/>
    <cellStyle name="20% - Accent2 26 3 2 2" xfId="14033" xr:uid="{EE19C726-C874-4FF1-8047-239109E10946}"/>
    <cellStyle name="20% - Accent2 26 3 3" xfId="7890" xr:uid="{00000000-0005-0000-0000-000057040000}"/>
    <cellStyle name="20% - Accent2 26 3 3 2" xfId="16912" xr:uid="{A073FCAA-0DC1-4C44-BB5B-D753191D5967}"/>
    <cellStyle name="20% - Accent2 26 3 4" xfId="11159" xr:uid="{63334267-326B-47B8-8881-FE34FD30538C}"/>
    <cellStyle name="20% - Accent2 26 4" xfId="3564" xr:uid="{00000000-0005-0000-0000-000058040000}"/>
    <cellStyle name="20% - Accent2 26 4 2" xfId="12623" xr:uid="{758AD797-1FDD-488E-B382-18484BEC8F92}"/>
    <cellStyle name="20% - Accent2 26 5" xfId="6474" xr:uid="{00000000-0005-0000-0000-000059040000}"/>
    <cellStyle name="20% - Accent2 26 5 2" xfId="15499" xr:uid="{497AE37D-6172-4D76-9E67-F3B7B5E3E98B}"/>
    <cellStyle name="20% - Accent2 26 6" xfId="9742" xr:uid="{4284BF98-4044-4B78-AE66-035B1AC219E6}"/>
    <cellStyle name="20% - Accent2 27" xfId="649" xr:uid="{00000000-0005-0000-0000-00005A040000}"/>
    <cellStyle name="20% - Accent2 27 2" xfId="1288" xr:uid="{00000000-0005-0000-0000-00005B040000}"/>
    <cellStyle name="20% - Accent2 27 2 2" xfId="2716" xr:uid="{00000000-0005-0000-0000-00005C040000}"/>
    <cellStyle name="20% - Accent2 27 2 2 2" xfId="5620" xr:uid="{00000000-0005-0000-0000-00005D040000}"/>
    <cellStyle name="20% - Accent2 27 2 2 2 2" xfId="14677" xr:uid="{59C96F83-5693-491A-AFA4-3093E5D3B41D}"/>
    <cellStyle name="20% - Accent2 27 2 2 3" xfId="8538" xr:uid="{00000000-0005-0000-0000-00005E040000}"/>
    <cellStyle name="20% - Accent2 27 2 2 3 2" xfId="17555" xr:uid="{E9DCC6F7-E954-4106-994B-BB81A9E41342}"/>
    <cellStyle name="20% - Accent2 27 2 2 4" xfId="11803" xr:uid="{EA6D422D-A668-4076-AD63-60300D6E3D4F}"/>
    <cellStyle name="20% - Accent2 27 2 3" xfId="4205" xr:uid="{00000000-0005-0000-0000-00005F040000}"/>
    <cellStyle name="20% - Accent2 27 2 3 2" xfId="13264" xr:uid="{29CFBB32-2687-41CC-974E-42B4F2E5B279}"/>
    <cellStyle name="20% - Accent2 27 2 4" xfId="7119" xr:uid="{00000000-0005-0000-0000-000060040000}"/>
    <cellStyle name="20% - Accent2 27 2 4 2" xfId="16144" xr:uid="{2C29DAD0-61E3-4135-99B2-6197D5FFB670}"/>
    <cellStyle name="20% - Accent2 27 2 5" xfId="10388" xr:uid="{1FF88B29-8ADD-4A94-9D26-F9AB99446EC4}"/>
    <cellStyle name="20% - Accent2 27 3" xfId="2081" xr:uid="{00000000-0005-0000-0000-000061040000}"/>
    <cellStyle name="20% - Accent2 27 3 2" xfId="4990" xr:uid="{00000000-0005-0000-0000-000062040000}"/>
    <cellStyle name="20% - Accent2 27 3 2 2" xfId="14047" xr:uid="{1513393E-A683-4872-A50A-7BC7CAFDEA5D}"/>
    <cellStyle name="20% - Accent2 27 3 3" xfId="7904" xr:uid="{00000000-0005-0000-0000-000063040000}"/>
    <cellStyle name="20% - Accent2 27 3 3 2" xfId="16926" xr:uid="{7BDBCC53-4D6A-4EE5-AF72-3D6A1C5E02BA}"/>
    <cellStyle name="20% - Accent2 27 3 4" xfId="11173" xr:uid="{2C51FD66-B307-4F5E-9F51-9BF2DC06888E}"/>
    <cellStyle name="20% - Accent2 27 4" xfId="3578" xr:uid="{00000000-0005-0000-0000-000064040000}"/>
    <cellStyle name="20% - Accent2 27 4 2" xfId="12637" xr:uid="{A55E113A-142E-4773-9AA6-28D818FED3BF}"/>
    <cellStyle name="20% - Accent2 27 5" xfId="6488" xr:uid="{00000000-0005-0000-0000-000065040000}"/>
    <cellStyle name="20% - Accent2 27 5 2" xfId="15513" xr:uid="{BAAE0DA2-5200-4BB4-969E-E35BA025EEFE}"/>
    <cellStyle name="20% - Accent2 27 6" xfId="9756" xr:uid="{C57B8C22-F007-4441-AA67-FA93790383CB}"/>
    <cellStyle name="20% - Accent2 28" xfId="663" xr:uid="{00000000-0005-0000-0000-000066040000}"/>
    <cellStyle name="20% - Accent2 28 2" xfId="1302" xr:uid="{00000000-0005-0000-0000-000067040000}"/>
    <cellStyle name="20% - Accent2 28 2 2" xfId="2730" xr:uid="{00000000-0005-0000-0000-000068040000}"/>
    <cellStyle name="20% - Accent2 28 2 2 2" xfId="5634" xr:uid="{00000000-0005-0000-0000-000069040000}"/>
    <cellStyle name="20% - Accent2 28 2 2 2 2" xfId="14691" xr:uid="{0B0ECD8E-51AB-4D74-B6B9-F1811C6B611C}"/>
    <cellStyle name="20% - Accent2 28 2 2 3" xfId="8552" xr:uid="{00000000-0005-0000-0000-00006A040000}"/>
    <cellStyle name="20% - Accent2 28 2 2 3 2" xfId="17569" xr:uid="{C1A65C89-98BD-4845-9189-EA2CA483822A}"/>
    <cellStyle name="20% - Accent2 28 2 2 4" xfId="11817" xr:uid="{C26323F3-0EB6-4EAD-8136-0B42DEFBE342}"/>
    <cellStyle name="20% - Accent2 28 2 3" xfId="4219" xr:uid="{00000000-0005-0000-0000-00006B040000}"/>
    <cellStyle name="20% - Accent2 28 2 3 2" xfId="13278" xr:uid="{A098061D-FA33-423D-B37A-ABE69DA25E2B}"/>
    <cellStyle name="20% - Accent2 28 2 4" xfId="7133" xr:uid="{00000000-0005-0000-0000-00006C040000}"/>
    <cellStyle name="20% - Accent2 28 2 4 2" xfId="16158" xr:uid="{5AD7B7EA-420D-4EE0-9A3F-60C6B5AD8494}"/>
    <cellStyle name="20% - Accent2 28 2 5" xfId="10402" xr:uid="{2A82DE16-6C8E-48D3-AB33-76502B287DAF}"/>
    <cellStyle name="20% - Accent2 28 3" xfId="2095" xr:uid="{00000000-0005-0000-0000-00006D040000}"/>
    <cellStyle name="20% - Accent2 28 3 2" xfId="5004" xr:uid="{00000000-0005-0000-0000-00006E040000}"/>
    <cellStyle name="20% - Accent2 28 3 2 2" xfId="14061" xr:uid="{A813144D-F3A8-4621-865A-51E6D315E41F}"/>
    <cellStyle name="20% - Accent2 28 3 3" xfId="7918" xr:uid="{00000000-0005-0000-0000-00006F040000}"/>
    <cellStyle name="20% - Accent2 28 3 3 2" xfId="16940" xr:uid="{0D2312B6-CDB5-466A-96E3-AFC13BEF1CF9}"/>
    <cellStyle name="20% - Accent2 28 3 4" xfId="11187" xr:uid="{E6379FF3-78C8-4665-AAB2-6FC7B21B5454}"/>
    <cellStyle name="20% - Accent2 28 4" xfId="3592" xr:uid="{00000000-0005-0000-0000-000070040000}"/>
    <cellStyle name="20% - Accent2 28 4 2" xfId="12651" xr:uid="{FC87DACA-2583-4838-AA92-CE4696759919}"/>
    <cellStyle name="20% - Accent2 28 5" xfId="6502" xr:uid="{00000000-0005-0000-0000-000071040000}"/>
    <cellStyle name="20% - Accent2 28 5 2" xfId="15527" xr:uid="{D3B1C585-B3C6-4F95-9379-EAE6A40B58E2}"/>
    <cellStyle name="20% - Accent2 28 6" xfId="9770" xr:uid="{760C8468-05BE-4C26-B757-DF1A99E5753B}"/>
    <cellStyle name="20% - Accent2 29" xfId="677" xr:uid="{00000000-0005-0000-0000-000072040000}"/>
    <cellStyle name="20% - Accent2 29 2" xfId="1316" xr:uid="{00000000-0005-0000-0000-000073040000}"/>
    <cellStyle name="20% - Accent2 29 2 2" xfId="2744" xr:uid="{00000000-0005-0000-0000-000074040000}"/>
    <cellStyle name="20% - Accent2 29 2 2 2" xfId="5648" xr:uid="{00000000-0005-0000-0000-000075040000}"/>
    <cellStyle name="20% - Accent2 29 2 2 2 2" xfId="14705" xr:uid="{9A65B949-C7CB-41E4-B1C9-A7EE4DD4A29E}"/>
    <cellStyle name="20% - Accent2 29 2 2 3" xfId="8566" xr:uid="{00000000-0005-0000-0000-000076040000}"/>
    <cellStyle name="20% - Accent2 29 2 2 3 2" xfId="17583" xr:uid="{B49CC2C3-2D8C-45A2-93C8-622363A26A14}"/>
    <cellStyle name="20% - Accent2 29 2 2 4" xfId="11831" xr:uid="{D75042AA-5971-4E78-AA9B-E52BD1A414E9}"/>
    <cellStyle name="20% - Accent2 29 2 3" xfId="4233" xr:uid="{00000000-0005-0000-0000-000077040000}"/>
    <cellStyle name="20% - Accent2 29 2 3 2" xfId="13292" xr:uid="{DE47027C-65DB-4ACA-A6C5-540B8190F629}"/>
    <cellStyle name="20% - Accent2 29 2 4" xfId="7147" xr:uid="{00000000-0005-0000-0000-000078040000}"/>
    <cellStyle name="20% - Accent2 29 2 4 2" xfId="16172" xr:uid="{26A24F66-E1F3-4FF3-A4AB-51355060EE5B}"/>
    <cellStyle name="20% - Accent2 29 2 5" xfId="10416" xr:uid="{2DD10AA4-43D5-4871-99C8-6D4C8C375F9B}"/>
    <cellStyle name="20% - Accent2 29 3" xfId="2109" xr:uid="{00000000-0005-0000-0000-000079040000}"/>
    <cellStyle name="20% - Accent2 29 3 2" xfId="5018" xr:uid="{00000000-0005-0000-0000-00007A040000}"/>
    <cellStyle name="20% - Accent2 29 3 2 2" xfId="14075" xr:uid="{DEC0CB4D-A884-496B-9819-432BABB266B0}"/>
    <cellStyle name="20% - Accent2 29 3 3" xfId="7932" xr:uid="{00000000-0005-0000-0000-00007B040000}"/>
    <cellStyle name="20% - Accent2 29 3 3 2" xfId="16954" xr:uid="{7D6BFCD8-1606-4F1B-BCDE-2D8042FBE1AD}"/>
    <cellStyle name="20% - Accent2 29 3 4" xfId="11201" xr:uid="{3068ABB2-B669-4300-82CF-F07549AF7C20}"/>
    <cellStyle name="20% - Accent2 29 4" xfId="3606" xr:uid="{00000000-0005-0000-0000-00007C040000}"/>
    <cellStyle name="20% - Accent2 29 4 2" xfId="12665" xr:uid="{18AB1FE1-353B-4588-8E92-18B6BAE89F56}"/>
    <cellStyle name="20% - Accent2 29 5" xfId="6516" xr:uid="{00000000-0005-0000-0000-00007D040000}"/>
    <cellStyle name="20% - Accent2 29 5 2" xfId="15541" xr:uid="{4176D432-3B92-4E86-9066-BB0876699221}"/>
    <cellStyle name="20% - Accent2 29 6" xfId="9784" xr:uid="{56838A5B-F91F-42A4-B7F9-5444ED2A372D}"/>
    <cellStyle name="20% - Accent2 3" xfId="211" xr:uid="{00000000-0005-0000-0000-00007E040000}"/>
    <cellStyle name="20% - Accent2 3 2" xfId="557" xr:uid="{00000000-0005-0000-0000-00007F040000}"/>
    <cellStyle name="20% - Accent2 3 2 2" xfId="1198" xr:uid="{00000000-0005-0000-0000-000080040000}"/>
    <cellStyle name="20% - Accent2 3 2 2 2" xfId="2626" xr:uid="{00000000-0005-0000-0000-000081040000}"/>
    <cellStyle name="20% - Accent2 3 2 2 2 2" xfId="5530" xr:uid="{00000000-0005-0000-0000-000082040000}"/>
    <cellStyle name="20% - Accent2 3 2 2 2 2 2" xfId="14587" xr:uid="{732211BB-48FA-4260-9FBC-A9C1CF654EEE}"/>
    <cellStyle name="20% - Accent2 3 2 2 2 3" xfId="8448" xr:uid="{00000000-0005-0000-0000-000083040000}"/>
    <cellStyle name="20% - Accent2 3 2 2 2 3 2" xfId="17465" xr:uid="{15BBD2E5-255A-4209-B14C-59CD1DDCA066}"/>
    <cellStyle name="20% - Accent2 3 2 2 2 4" xfId="11713" xr:uid="{52648D0D-2749-4CE8-902C-1D1DFD8CD6C5}"/>
    <cellStyle name="20% - Accent2 3 2 2 3" xfId="4115" xr:uid="{00000000-0005-0000-0000-000084040000}"/>
    <cellStyle name="20% - Accent2 3 2 2 3 2" xfId="13174" xr:uid="{CE0E0FAE-CD96-417A-A04C-A7B798465243}"/>
    <cellStyle name="20% - Accent2 3 2 2 4" xfId="7029" xr:uid="{00000000-0005-0000-0000-000085040000}"/>
    <cellStyle name="20% - Accent2 3 2 2 4 2" xfId="16054" xr:uid="{622D0955-44E9-4F83-BFEB-1EE34349B24C}"/>
    <cellStyle name="20% - Accent2 3 2 2 5" xfId="10298" xr:uid="{67FF338A-ECCC-498A-90DF-029274B6A9C9}"/>
    <cellStyle name="20% - Accent2 3 2 3" xfId="1991" xr:uid="{00000000-0005-0000-0000-000086040000}"/>
    <cellStyle name="20% - Accent2 3 2 3 2" xfId="4900" xr:uid="{00000000-0005-0000-0000-000087040000}"/>
    <cellStyle name="20% - Accent2 3 2 3 2 2" xfId="13957" xr:uid="{9614973C-F000-4367-8C29-C52A57C6EF10}"/>
    <cellStyle name="20% - Accent2 3 2 3 3" xfId="7814" xr:uid="{00000000-0005-0000-0000-000088040000}"/>
    <cellStyle name="20% - Accent2 3 2 3 3 2" xfId="16836" xr:uid="{AF757C57-730E-4F0B-B314-1ED9EA945091}"/>
    <cellStyle name="20% - Accent2 3 2 3 4" xfId="11083" xr:uid="{89D6FFB1-5FBA-4F63-85C0-853EAA6515DD}"/>
    <cellStyle name="20% - Accent2 3 2 4" xfId="3488" xr:uid="{00000000-0005-0000-0000-000089040000}"/>
    <cellStyle name="20% - Accent2 3 2 4 2" xfId="12547" xr:uid="{D4BA2E2C-CA10-482E-B4AB-74B1284667C5}"/>
    <cellStyle name="20% - Accent2 3 2 5" xfId="6398" xr:uid="{00000000-0005-0000-0000-00008A040000}"/>
    <cellStyle name="20% - Accent2 3 2 5 2" xfId="15423" xr:uid="{A323A95B-27DF-45BA-B71D-BBC8ED7BB768}"/>
    <cellStyle name="20% - Accent2 3 2 6" xfId="9666" xr:uid="{8066C534-C667-47DD-A782-26512325B7DC}"/>
    <cellStyle name="20% - Accent2 3 3" xfId="856" xr:uid="{00000000-0005-0000-0000-00008B040000}"/>
    <cellStyle name="20% - Accent2 3 3 2" xfId="2285" xr:uid="{00000000-0005-0000-0000-00008C040000}"/>
    <cellStyle name="20% - Accent2 3 3 2 2" xfId="5192" xr:uid="{00000000-0005-0000-0000-00008D040000}"/>
    <cellStyle name="20% - Accent2 3 3 2 2 2" xfId="14249" xr:uid="{011614EA-B681-409D-A61B-A9538F4D954F}"/>
    <cellStyle name="20% - Accent2 3 3 2 3" xfId="8108" xr:uid="{00000000-0005-0000-0000-00008E040000}"/>
    <cellStyle name="20% - Accent2 3 3 2 3 2" xfId="17128" xr:uid="{FBBCB763-85B9-403C-BD97-1138DD866972}"/>
    <cellStyle name="20% - Accent2 3 3 2 4" xfId="11375" xr:uid="{22597B7C-F7DA-4CCF-8BC9-2DA1071FD571}"/>
    <cellStyle name="20% - Accent2 3 3 3" xfId="3779" xr:uid="{00000000-0005-0000-0000-00008F040000}"/>
    <cellStyle name="20% - Accent2 3 3 3 2" xfId="12838" xr:uid="{1CE94EE1-C3FD-4D62-8E31-D207811DC7BE}"/>
    <cellStyle name="20% - Accent2 3 3 4" xfId="6691" xr:uid="{00000000-0005-0000-0000-000090040000}"/>
    <cellStyle name="20% - Accent2 3 3 4 2" xfId="15716" xr:uid="{20A082F0-4005-44D8-86C1-5A31D866C1C8}"/>
    <cellStyle name="20% - Accent2 3 3 5" xfId="9959" xr:uid="{3CA9D0C1-59F7-494E-9A2A-1CC21D7CF18D}"/>
    <cellStyle name="20% - Accent2 3 4" xfId="1651" xr:uid="{00000000-0005-0000-0000-000091040000}"/>
    <cellStyle name="20% - Accent2 3 4 2" xfId="4563" xr:uid="{00000000-0005-0000-0000-000092040000}"/>
    <cellStyle name="20% - Accent2 3 4 2 2" xfId="13620" xr:uid="{8F2509EE-4270-44AD-B143-EC302EF58EB4}"/>
    <cellStyle name="20% - Accent2 3 4 3" xfId="7475" xr:uid="{00000000-0005-0000-0000-000093040000}"/>
    <cellStyle name="20% - Accent2 3 4 3 2" xfId="16500" xr:uid="{6E5EB4E9-572F-40EC-BD60-847642905815}"/>
    <cellStyle name="20% - Accent2 3 4 4" xfId="10745" xr:uid="{62452B26-3E67-408D-B023-B560011DFEF5}"/>
    <cellStyle name="20% - Accent2 3 5" xfId="3149" xr:uid="{00000000-0005-0000-0000-000094040000}"/>
    <cellStyle name="20% - Accent2 3 5 2" xfId="12211" xr:uid="{3D8E5119-6C18-4B03-B8F8-914E7BA620C7}"/>
    <cellStyle name="20% - Accent2 3 6" xfId="6062" xr:uid="{00000000-0005-0000-0000-000095040000}"/>
    <cellStyle name="20% - Accent2 3 6 2" xfId="15087" xr:uid="{17938141-EAC5-4C62-AF91-BA07BA040EF5}"/>
    <cellStyle name="20% - Accent2 3 7" xfId="9326" xr:uid="{B2476142-D1E9-400F-A571-4E0502C58733}"/>
    <cellStyle name="20% - Accent2 30" xfId="691" xr:uid="{00000000-0005-0000-0000-000096040000}"/>
    <cellStyle name="20% - Accent2 30 2" xfId="1330" xr:uid="{00000000-0005-0000-0000-000097040000}"/>
    <cellStyle name="20% - Accent2 30 2 2" xfId="2758" xr:uid="{00000000-0005-0000-0000-000098040000}"/>
    <cellStyle name="20% - Accent2 30 2 2 2" xfId="5662" xr:uid="{00000000-0005-0000-0000-000099040000}"/>
    <cellStyle name="20% - Accent2 30 2 2 2 2" xfId="14719" xr:uid="{698205B3-4025-4699-B5E7-5E13EBECA4E1}"/>
    <cellStyle name="20% - Accent2 30 2 2 3" xfId="8580" xr:uid="{00000000-0005-0000-0000-00009A040000}"/>
    <cellStyle name="20% - Accent2 30 2 2 3 2" xfId="17597" xr:uid="{0585D99E-1C00-44A6-A8CA-0143A06A10BD}"/>
    <cellStyle name="20% - Accent2 30 2 2 4" xfId="11845" xr:uid="{1DE1F6CA-0A21-45B9-BBC0-BBF764C81461}"/>
    <cellStyle name="20% - Accent2 30 2 3" xfId="4247" xr:uid="{00000000-0005-0000-0000-00009B040000}"/>
    <cellStyle name="20% - Accent2 30 2 3 2" xfId="13306" xr:uid="{6D68F77C-7B71-4051-B0C2-F44DA42955BF}"/>
    <cellStyle name="20% - Accent2 30 2 4" xfId="7161" xr:uid="{00000000-0005-0000-0000-00009C040000}"/>
    <cellStyle name="20% - Accent2 30 2 4 2" xfId="16186" xr:uid="{097F6595-F6D0-4CE9-8A65-220FA8A9A26F}"/>
    <cellStyle name="20% - Accent2 30 2 5" xfId="10430" xr:uid="{246CF65B-4455-4272-A30A-CCF34FFBFE1A}"/>
    <cellStyle name="20% - Accent2 30 3" xfId="2123" xr:uid="{00000000-0005-0000-0000-00009D040000}"/>
    <cellStyle name="20% - Accent2 30 3 2" xfId="5032" xr:uid="{00000000-0005-0000-0000-00009E040000}"/>
    <cellStyle name="20% - Accent2 30 3 2 2" xfId="14089" xr:uid="{FD8E66B4-0B20-4C10-9C15-39EBFFDA89AD}"/>
    <cellStyle name="20% - Accent2 30 3 3" xfId="7946" xr:uid="{00000000-0005-0000-0000-00009F040000}"/>
    <cellStyle name="20% - Accent2 30 3 3 2" xfId="16968" xr:uid="{8922A804-D65F-4393-97AA-26FA94B4EF62}"/>
    <cellStyle name="20% - Accent2 30 3 4" xfId="11215" xr:uid="{C0DF595C-C53D-423A-99BE-0A78B03135D7}"/>
    <cellStyle name="20% - Accent2 30 4" xfId="3620" xr:uid="{00000000-0005-0000-0000-0000A0040000}"/>
    <cellStyle name="20% - Accent2 30 4 2" xfId="12679" xr:uid="{34C66448-8DB2-474A-B985-A30F32D483E9}"/>
    <cellStyle name="20% - Accent2 30 5" xfId="6530" xr:uid="{00000000-0005-0000-0000-0000A1040000}"/>
    <cellStyle name="20% - Accent2 30 5 2" xfId="15555" xr:uid="{D2B5E27F-1138-46E9-BFF8-020693436E38}"/>
    <cellStyle name="20% - Accent2 30 6" xfId="9798" xr:uid="{2772EEEC-0F2D-40E1-870C-457EB6192F2C}"/>
    <cellStyle name="20% - Accent2 31" xfId="706" xr:uid="{00000000-0005-0000-0000-0000A2040000}"/>
    <cellStyle name="20% - Accent2 31 2" xfId="1345" xr:uid="{00000000-0005-0000-0000-0000A3040000}"/>
    <cellStyle name="20% - Accent2 31 2 2" xfId="2773" xr:uid="{00000000-0005-0000-0000-0000A4040000}"/>
    <cellStyle name="20% - Accent2 31 2 2 2" xfId="5677" xr:uid="{00000000-0005-0000-0000-0000A5040000}"/>
    <cellStyle name="20% - Accent2 31 2 2 2 2" xfId="14734" xr:uid="{721382D6-7ACA-4B86-8FAB-3BEDEDAA56A4}"/>
    <cellStyle name="20% - Accent2 31 2 2 3" xfId="8595" xr:uid="{00000000-0005-0000-0000-0000A6040000}"/>
    <cellStyle name="20% - Accent2 31 2 2 3 2" xfId="17612" xr:uid="{97ABCD7C-2C3E-4C36-8A40-05E99D72BA5A}"/>
    <cellStyle name="20% - Accent2 31 2 2 4" xfId="11860" xr:uid="{D253F749-C1CE-4398-B996-A69E683B4E1E}"/>
    <cellStyle name="20% - Accent2 31 2 3" xfId="4262" xr:uid="{00000000-0005-0000-0000-0000A7040000}"/>
    <cellStyle name="20% - Accent2 31 2 3 2" xfId="13321" xr:uid="{4A4AF1B2-68B1-47CA-8652-A920DE0F2954}"/>
    <cellStyle name="20% - Accent2 31 2 4" xfId="7176" xr:uid="{00000000-0005-0000-0000-0000A8040000}"/>
    <cellStyle name="20% - Accent2 31 2 4 2" xfId="16201" xr:uid="{11FC668F-E0D2-434A-8165-C9C2A30D7F17}"/>
    <cellStyle name="20% - Accent2 31 2 5" xfId="10445" xr:uid="{821F8787-C43C-4E11-BDCC-31CCE6088414}"/>
    <cellStyle name="20% - Accent2 31 3" xfId="2138" xr:uid="{00000000-0005-0000-0000-0000A9040000}"/>
    <cellStyle name="20% - Accent2 31 3 2" xfId="5047" xr:uid="{00000000-0005-0000-0000-0000AA040000}"/>
    <cellStyle name="20% - Accent2 31 3 2 2" xfId="14104" xr:uid="{D3463B24-31BA-455F-8760-A89619A17E18}"/>
    <cellStyle name="20% - Accent2 31 3 3" xfId="7961" xr:uid="{00000000-0005-0000-0000-0000AB040000}"/>
    <cellStyle name="20% - Accent2 31 3 3 2" xfId="16983" xr:uid="{5FB96472-263A-4671-951D-51D43F209F77}"/>
    <cellStyle name="20% - Accent2 31 3 4" xfId="11230" xr:uid="{8EC147CC-27E3-4693-9240-7A988735F350}"/>
    <cellStyle name="20% - Accent2 31 4" xfId="3635" xr:uid="{00000000-0005-0000-0000-0000AC040000}"/>
    <cellStyle name="20% - Accent2 31 4 2" xfId="12694" xr:uid="{7995E155-7EA8-44F9-B5AB-4E0C82F9676D}"/>
    <cellStyle name="20% - Accent2 31 5" xfId="6545" xr:uid="{00000000-0005-0000-0000-0000AD040000}"/>
    <cellStyle name="20% - Accent2 31 5 2" xfId="15570" xr:uid="{EA6470AB-B8BD-42D1-9D96-0B365DE4070E}"/>
    <cellStyle name="20% - Accent2 31 6" xfId="9813" xr:uid="{84FBDCCC-1A12-4041-9591-3FDA4DFB3B2D}"/>
    <cellStyle name="20% - Accent2 32" xfId="720" xr:uid="{00000000-0005-0000-0000-0000AE040000}"/>
    <cellStyle name="20% - Accent2 32 2" xfId="1359" xr:uid="{00000000-0005-0000-0000-0000AF040000}"/>
    <cellStyle name="20% - Accent2 32 2 2" xfId="2787" xr:uid="{00000000-0005-0000-0000-0000B0040000}"/>
    <cellStyle name="20% - Accent2 32 2 2 2" xfId="5691" xr:uid="{00000000-0005-0000-0000-0000B1040000}"/>
    <cellStyle name="20% - Accent2 32 2 2 2 2" xfId="14748" xr:uid="{EC128E24-B4B8-4AE1-B790-6D7F8DB15A40}"/>
    <cellStyle name="20% - Accent2 32 2 2 3" xfId="8609" xr:uid="{00000000-0005-0000-0000-0000B2040000}"/>
    <cellStyle name="20% - Accent2 32 2 2 3 2" xfId="17626" xr:uid="{9B15F04D-6A8E-43BB-ADAC-731D3BF31237}"/>
    <cellStyle name="20% - Accent2 32 2 2 4" xfId="11874" xr:uid="{881FCA42-C41F-4B8B-A931-9D076DD8F6DC}"/>
    <cellStyle name="20% - Accent2 32 2 3" xfId="4276" xr:uid="{00000000-0005-0000-0000-0000B3040000}"/>
    <cellStyle name="20% - Accent2 32 2 3 2" xfId="13335" xr:uid="{A53D2C0C-52FD-4421-937B-5FB41DB4234E}"/>
    <cellStyle name="20% - Accent2 32 2 4" xfId="7190" xr:uid="{00000000-0005-0000-0000-0000B4040000}"/>
    <cellStyle name="20% - Accent2 32 2 4 2" xfId="16215" xr:uid="{E8150AC1-558C-40C1-ACAE-B6174595C69A}"/>
    <cellStyle name="20% - Accent2 32 2 5" xfId="10459" xr:uid="{70AEE95F-8685-43C1-8994-57B69B984A39}"/>
    <cellStyle name="20% - Accent2 32 3" xfId="2152" xr:uid="{00000000-0005-0000-0000-0000B5040000}"/>
    <cellStyle name="20% - Accent2 32 3 2" xfId="5061" xr:uid="{00000000-0005-0000-0000-0000B6040000}"/>
    <cellStyle name="20% - Accent2 32 3 2 2" xfId="14118" xr:uid="{A1547B26-DC14-46F5-890C-0B6303F6F7F9}"/>
    <cellStyle name="20% - Accent2 32 3 3" xfId="7975" xr:uid="{00000000-0005-0000-0000-0000B7040000}"/>
    <cellStyle name="20% - Accent2 32 3 3 2" xfId="16997" xr:uid="{DC4E0ED1-D623-4DDF-9F91-957772016127}"/>
    <cellStyle name="20% - Accent2 32 3 4" xfId="11244" xr:uid="{E7E1C980-282E-4A3A-879E-AB44D7E89802}"/>
    <cellStyle name="20% - Accent2 32 4" xfId="3649" xr:uid="{00000000-0005-0000-0000-0000B8040000}"/>
    <cellStyle name="20% - Accent2 32 4 2" xfId="12708" xr:uid="{B893A926-FD3A-405B-B628-AFEA33D0AD5C}"/>
    <cellStyle name="20% - Accent2 32 5" xfId="6559" xr:uid="{00000000-0005-0000-0000-0000B9040000}"/>
    <cellStyle name="20% - Accent2 32 5 2" xfId="15584" xr:uid="{4446D04D-FDE8-45F2-BDA8-7EC42EBEC2F9}"/>
    <cellStyle name="20% - Accent2 32 6" xfId="9827" xr:uid="{3470C754-6563-4713-ACDC-99084C998C60}"/>
    <cellStyle name="20% - Accent2 33" xfId="734" xr:uid="{00000000-0005-0000-0000-0000BA040000}"/>
    <cellStyle name="20% - Accent2 33 2" xfId="1373" xr:uid="{00000000-0005-0000-0000-0000BB040000}"/>
    <cellStyle name="20% - Accent2 33 2 2" xfId="2801" xr:uid="{00000000-0005-0000-0000-0000BC040000}"/>
    <cellStyle name="20% - Accent2 33 2 2 2" xfId="5705" xr:uid="{00000000-0005-0000-0000-0000BD040000}"/>
    <cellStyle name="20% - Accent2 33 2 2 2 2" xfId="14762" xr:uid="{E07AE565-E61A-43AF-9BE8-907D93540153}"/>
    <cellStyle name="20% - Accent2 33 2 2 3" xfId="8623" xr:uid="{00000000-0005-0000-0000-0000BE040000}"/>
    <cellStyle name="20% - Accent2 33 2 2 3 2" xfId="17640" xr:uid="{9F225607-AACD-48C7-8516-DC87714556F2}"/>
    <cellStyle name="20% - Accent2 33 2 2 4" xfId="11888" xr:uid="{BA279BD1-5514-47F0-B2C4-B4D77AF4751E}"/>
    <cellStyle name="20% - Accent2 33 2 3" xfId="4290" xr:uid="{00000000-0005-0000-0000-0000BF040000}"/>
    <cellStyle name="20% - Accent2 33 2 3 2" xfId="13349" xr:uid="{B574365A-CCF4-40A8-94A1-FEC76C6C0386}"/>
    <cellStyle name="20% - Accent2 33 2 4" xfId="7204" xr:uid="{00000000-0005-0000-0000-0000C0040000}"/>
    <cellStyle name="20% - Accent2 33 2 4 2" xfId="16229" xr:uid="{627C2B5D-9861-42C6-BE68-66BF9599CCF5}"/>
    <cellStyle name="20% - Accent2 33 2 5" xfId="10473" xr:uid="{3A0B83F9-FC1C-474F-BD33-5E5B4AAB6275}"/>
    <cellStyle name="20% - Accent2 33 3" xfId="2166" xr:uid="{00000000-0005-0000-0000-0000C1040000}"/>
    <cellStyle name="20% - Accent2 33 3 2" xfId="5075" xr:uid="{00000000-0005-0000-0000-0000C2040000}"/>
    <cellStyle name="20% - Accent2 33 3 2 2" xfId="14132" xr:uid="{4761F27C-B3FB-4D8F-91DB-227B275AB6F2}"/>
    <cellStyle name="20% - Accent2 33 3 3" xfId="7989" xr:uid="{00000000-0005-0000-0000-0000C3040000}"/>
    <cellStyle name="20% - Accent2 33 3 3 2" xfId="17011" xr:uid="{16F7C477-6EF3-49DA-A74B-C7BB5B9B3450}"/>
    <cellStyle name="20% - Accent2 33 3 4" xfId="11258" xr:uid="{90FEF83F-1632-4E0D-AEE3-31605611A47F}"/>
    <cellStyle name="20% - Accent2 33 4" xfId="3663" xr:uid="{00000000-0005-0000-0000-0000C4040000}"/>
    <cellStyle name="20% - Accent2 33 4 2" xfId="12722" xr:uid="{D9C66DF1-2FB1-40C1-85AD-19D626444719}"/>
    <cellStyle name="20% - Accent2 33 5" xfId="6573" xr:uid="{00000000-0005-0000-0000-0000C5040000}"/>
    <cellStyle name="20% - Accent2 33 5 2" xfId="15598" xr:uid="{BACAFE37-9ACF-46C4-AB19-27E92DCF3082}"/>
    <cellStyle name="20% - Accent2 33 6" xfId="9841" xr:uid="{F7199E56-5734-480A-9339-853F337891EA}"/>
    <cellStyle name="20% - Accent2 34" xfId="748" xr:uid="{00000000-0005-0000-0000-0000C6040000}"/>
    <cellStyle name="20% - Accent2 34 2" xfId="1387" xr:uid="{00000000-0005-0000-0000-0000C7040000}"/>
    <cellStyle name="20% - Accent2 34 2 2" xfId="2815" xr:uid="{00000000-0005-0000-0000-0000C8040000}"/>
    <cellStyle name="20% - Accent2 34 2 2 2" xfId="5719" xr:uid="{00000000-0005-0000-0000-0000C9040000}"/>
    <cellStyle name="20% - Accent2 34 2 2 2 2" xfId="14776" xr:uid="{F5B5C35B-8FB4-430E-9AC9-E54CC5EFAB83}"/>
    <cellStyle name="20% - Accent2 34 2 2 3" xfId="8637" xr:uid="{00000000-0005-0000-0000-0000CA040000}"/>
    <cellStyle name="20% - Accent2 34 2 2 3 2" xfId="17654" xr:uid="{A5AB9A2A-E0AA-4AEB-8BDE-DE61A23E7053}"/>
    <cellStyle name="20% - Accent2 34 2 2 4" xfId="11902" xr:uid="{DDAA0B14-CFA4-4FFE-A276-523475F95253}"/>
    <cellStyle name="20% - Accent2 34 2 3" xfId="4304" xr:uid="{00000000-0005-0000-0000-0000CB040000}"/>
    <cellStyle name="20% - Accent2 34 2 3 2" xfId="13363" xr:uid="{DA543518-D388-4C61-BE8E-F0BEB5C3E288}"/>
    <cellStyle name="20% - Accent2 34 2 4" xfId="7218" xr:uid="{00000000-0005-0000-0000-0000CC040000}"/>
    <cellStyle name="20% - Accent2 34 2 4 2" xfId="16243" xr:uid="{CA5191B3-111A-4B17-9571-56C019A1F66B}"/>
    <cellStyle name="20% - Accent2 34 2 5" xfId="10487" xr:uid="{A9163AAC-BD99-4D01-A31D-9431A559BCBE}"/>
    <cellStyle name="20% - Accent2 34 3" xfId="2180" xr:uid="{00000000-0005-0000-0000-0000CD040000}"/>
    <cellStyle name="20% - Accent2 34 3 2" xfId="5089" xr:uid="{00000000-0005-0000-0000-0000CE040000}"/>
    <cellStyle name="20% - Accent2 34 3 2 2" xfId="14146" xr:uid="{1CF03D71-4791-434C-9A75-9EB53E2E98C5}"/>
    <cellStyle name="20% - Accent2 34 3 3" xfId="8003" xr:uid="{00000000-0005-0000-0000-0000CF040000}"/>
    <cellStyle name="20% - Accent2 34 3 3 2" xfId="17025" xr:uid="{0CEE0B09-23D2-4425-B1D0-42A55C92BA06}"/>
    <cellStyle name="20% - Accent2 34 3 4" xfId="11272" xr:uid="{566D45CA-87E2-4C9B-A754-D39897A5856E}"/>
    <cellStyle name="20% - Accent2 34 4" xfId="3677" xr:uid="{00000000-0005-0000-0000-0000D0040000}"/>
    <cellStyle name="20% - Accent2 34 4 2" xfId="12736" xr:uid="{D6823322-1666-4A38-B647-7307D9B082A2}"/>
    <cellStyle name="20% - Accent2 34 5" xfId="6587" xr:uid="{00000000-0005-0000-0000-0000D1040000}"/>
    <cellStyle name="20% - Accent2 34 5 2" xfId="15612" xr:uid="{F3EDDE27-8DCE-44FE-9F86-A66D57E3D8AD}"/>
    <cellStyle name="20% - Accent2 34 6" xfId="9855" xr:uid="{3B9116BF-17BF-420D-882B-725459380BC3}"/>
    <cellStyle name="20% - Accent2 35" xfId="762" xr:uid="{00000000-0005-0000-0000-0000D2040000}"/>
    <cellStyle name="20% - Accent2 35 2" xfId="1401" xr:uid="{00000000-0005-0000-0000-0000D3040000}"/>
    <cellStyle name="20% - Accent2 35 2 2" xfId="2829" xr:uid="{00000000-0005-0000-0000-0000D4040000}"/>
    <cellStyle name="20% - Accent2 35 2 2 2" xfId="5733" xr:uid="{00000000-0005-0000-0000-0000D5040000}"/>
    <cellStyle name="20% - Accent2 35 2 2 2 2" xfId="14790" xr:uid="{3535F20E-6DD9-4077-B274-3E51430EEE50}"/>
    <cellStyle name="20% - Accent2 35 2 2 3" xfId="8651" xr:uid="{00000000-0005-0000-0000-0000D6040000}"/>
    <cellStyle name="20% - Accent2 35 2 2 3 2" xfId="17668" xr:uid="{7ECBF27F-E9DF-4EAB-9BAA-A289324195EB}"/>
    <cellStyle name="20% - Accent2 35 2 2 4" xfId="11916" xr:uid="{EFB80C94-040C-4CD3-80A6-9D821B0025D0}"/>
    <cellStyle name="20% - Accent2 35 2 3" xfId="4318" xr:uid="{00000000-0005-0000-0000-0000D7040000}"/>
    <cellStyle name="20% - Accent2 35 2 3 2" xfId="13377" xr:uid="{4FFF277C-E65B-4E08-A1BB-4361F434DDF3}"/>
    <cellStyle name="20% - Accent2 35 2 4" xfId="7232" xr:uid="{00000000-0005-0000-0000-0000D8040000}"/>
    <cellStyle name="20% - Accent2 35 2 4 2" xfId="16257" xr:uid="{F3A69CF5-D441-4C73-8E3B-DC0FFAC8D269}"/>
    <cellStyle name="20% - Accent2 35 2 5" xfId="10501" xr:uid="{3A572CCF-EE7E-4E69-A6A0-6E801C227B79}"/>
    <cellStyle name="20% - Accent2 35 3" xfId="2194" xr:uid="{00000000-0005-0000-0000-0000D9040000}"/>
    <cellStyle name="20% - Accent2 35 3 2" xfId="5103" xr:uid="{00000000-0005-0000-0000-0000DA040000}"/>
    <cellStyle name="20% - Accent2 35 3 2 2" xfId="14160" xr:uid="{D692990D-8F99-4D82-B110-C4C7C3F2FFDE}"/>
    <cellStyle name="20% - Accent2 35 3 3" xfId="8017" xr:uid="{00000000-0005-0000-0000-0000DB040000}"/>
    <cellStyle name="20% - Accent2 35 3 3 2" xfId="17039" xr:uid="{14A57DAE-9C7D-4E7A-9A01-F485D7FCC932}"/>
    <cellStyle name="20% - Accent2 35 3 4" xfId="11286" xr:uid="{0C8B7F3A-744B-427F-8AA4-D4CFB216DB4D}"/>
    <cellStyle name="20% - Accent2 35 4" xfId="3691" xr:uid="{00000000-0005-0000-0000-0000DC040000}"/>
    <cellStyle name="20% - Accent2 35 4 2" xfId="12750" xr:uid="{D608B20B-4880-4F67-B799-D125014A30A5}"/>
    <cellStyle name="20% - Accent2 35 5" xfId="6601" xr:uid="{00000000-0005-0000-0000-0000DD040000}"/>
    <cellStyle name="20% - Accent2 35 5 2" xfId="15626" xr:uid="{C02EC960-B233-47F8-9405-C2F8BA204EEA}"/>
    <cellStyle name="20% - Accent2 35 6" xfId="9869" xr:uid="{22FBFEDC-83AF-474B-9AFB-A3D0E03B696D}"/>
    <cellStyle name="20% - Accent2 36" xfId="776" xr:uid="{00000000-0005-0000-0000-0000DE040000}"/>
    <cellStyle name="20% - Accent2 36 2" xfId="1415" xr:uid="{00000000-0005-0000-0000-0000DF040000}"/>
    <cellStyle name="20% - Accent2 36 2 2" xfId="2843" xr:uid="{00000000-0005-0000-0000-0000E0040000}"/>
    <cellStyle name="20% - Accent2 36 2 2 2" xfId="5747" xr:uid="{00000000-0005-0000-0000-0000E1040000}"/>
    <cellStyle name="20% - Accent2 36 2 2 2 2" xfId="14804" xr:uid="{E0A9E4E3-ED43-4734-AC5E-F5F737C19F5E}"/>
    <cellStyle name="20% - Accent2 36 2 2 3" xfId="8665" xr:uid="{00000000-0005-0000-0000-0000E2040000}"/>
    <cellStyle name="20% - Accent2 36 2 2 3 2" xfId="17682" xr:uid="{12499E08-87BF-4EA4-840D-08327385FB79}"/>
    <cellStyle name="20% - Accent2 36 2 2 4" xfId="11930" xr:uid="{AC819F0C-97D2-4A9A-AFFF-F7BAA14A8B41}"/>
    <cellStyle name="20% - Accent2 36 2 3" xfId="4332" xr:uid="{00000000-0005-0000-0000-0000E3040000}"/>
    <cellStyle name="20% - Accent2 36 2 3 2" xfId="13391" xr:uid="{1C17A976-4CD5-4567-AD74-6039DD52BA50}"/>
    <cellStyle name="20% - Accent2 36 2 4" xfId="7246" xr:uid="{00000000-0005-0000-0000-0000E4040000}"/>
    <cellStyle name="20% - Accent2 36 2 4 2" xfId="16271" xr:uid="{26D8366C-7A54-44C2-94A8-EF75F8D6A650}"/>
    <cellStyle name="20% - Accent2 36 2 5" xfId="10515" xr:uid="{F90C8112-3924-46CD-B679-CBA748B15476}"/>
    <cellStyle name="20% - Accent2 36 3" xfId="2208" xr:uid="{00000000-0005-0000-0000-0000E5040000}"/>
    <cellStyle name="20% - Accent2 36 3 2" xfId="5117" xr:uid="{00000000-0005-0000-0000-0000E6040000}"/>
    <cellStyle name="20% - Accent2 36 3 2 2" xfId="14174" xr:uid="{3AFD9801-D7D7-422E-82BE-370B39A6DBB9}"/>
    <cellStyle name="20% - Accent2 36 3 3" xfId="8031" xr:uid="{00000000-0005-0000-0000-0000E7040000}"/>
    <cellStyle name="20% - Accent2 36 3 3 2" xfId="17053" xr:uid="{6447741C-9ACE-4213-BA8D-D575ACE137B3}"/>
    <cellStyle name="20% - Accent2 36 3 4" xfId="11300" xr:uid="{63436F85-2097-4F81-B67C-43326CCE44E2}"/>
    <cellStyle name="20% - Accent2 36 4" xfId="3705" xr:uid="{00000000-0005-0000-0000-0000E8040000}"/>
    <cellStyle name="20% - Accent2 36 4 2" xfId="12764" xr:uid="{3B236BBD-E667-49EE-96BF-A6A04F0D93A8}"/>
    <cellStyle name="20% - Accent2 36 5" xfId="6615" xr:uid="{00000000-0005-0000-0000-0000E9040000}"/>
    <cellStyle name="20% - Accent2 36 5 2" xfId="15640" xr:uid="{95EF5A94-F18A-4BBA-823E-547F98791766}"/>
    <cellStyle name="20% - Accent2 36 6" xfId="9883" xr:uid="{1F0B347F-0D14-4D8B-84AE-A21794E580E5}"/>
    <cellStyle name="20% - Accent2 37" xfId="791" xr:uid="{00000000-0005-0000-0000-0000EA040000}"/>
    <cellStyle name="20% - Accent2 37 2" xfId="1430" xr:uid="{00000000-0005-0000-0000-0000EB040000}"/>
    <cellStyle name="20% - Accent2 37 2 2" xfId="2858" xr:uid="{00000000-0005-0000-0000-0000EC040000}"/>
    <cellStyle name="20% - Accent2 37 2 2 2" xfId="5762" xr:uid="{00000000-0005-0000-0000-0000ED040000}"/>
    <cellStyle name="20% - Accent2 37 2 2 2 2" xfId="14819" xr:uid="{82F3414C-8290-44B6-AF82-3A3147EA0C32}"/>
    <cellStyle name="20% - Accent2 37 2 2 3" xfId="8680" xr:uid="{00000000-0005-0000-0000-0000EE040000}"/>
    <cellStyle name="20% - Accent2 37 2 2 3 2" xfId="17697" xr:uid="{927D9F92-0EDB-4199-86B2-9DD80F513B70}"/>
    <cellStyle name="20% - Accent2 37 2 2 4" xfId="11945" xr:uid="{E5F4E173-D810-4DA5-8E3F-2760B9DCD7A1}"/>
    <cellStyle name="20% - Accent2 37 2 3" xfId="4347" xr:uid="{00000000-0005-0000-0000-0000EF040000}"/>
    <cellStyle name="20% - Accent2 37 2 3 2" xfId="13406" xr:uid="{90EB56DD-2FB1-45CB-89A1-925F86195EA0}"/>
    <cellStyle name="20% - Accent2 37 2 4" xfId="7261" xr:uid="{00000000-0005-0000-0000-0000F0040000}"/>
    <cellStyle name="20% - Accent2 37 2 4 2" xfId="16286" xr:uid="{B2F38DE5-0AEC-4DB3-BD12-7531C9A26E0B}"/>
    <cellStyle name="20% - Accent2 37 2 5" xfId="10530" xr:uid="{557D9122-A4AB-4207-B7E4-DFF8289C0D89}"/>
    <cellStyle name="20% - Accent2 37 3" xfId="2223" xr:uid="{00000000-0005-0000-0000-0000F1040000}"/>
    <cellStyle name="20% - Accent2 37 3 2" xfId="5132" xr:uid="{00000000-0005-0000-0000-0000F2040000}"/>
    <cellStyle name="20% - Accent2 37 3 2 2" xfId="14189" xr:uid="{596713E3-AEC6-4B84-BD73-B77425A9850C}"/>
    <cellStyle name="20% - Accent2 37 3 3" xfId="8046" xr:uid="{00000000-0005-0000-0000-0000F3040000}"/>
    <cellStyle name="20% - Accent2 37 3 3 2" xfId="17068" xr:uid="{8AE6C7A5-7874-4387-9503-F43616C0E40C}"/>
    <cellStyle name="20% - Accent2 37 3 4" xfId="11315" xr:uid="{E122901C-693F-4ED1-B3D0-346852AF72BE}"/>
    <cellStyle name="20% - Accent2 37 4" xfId="3720" xr:uid="{00000000-0005-0000-0000-0000F4040000}"/>
    <cellStyle name="20% - Accent2 37 4 2" xfId="12779" xr:uid="{3A22599F-52B2-4E6F-8A7B-7265F70F4553}"/>
    <cellStyle name="20% - Accent2 37 5" xfId="6630" xr:uid="{00000000-0005-0000-0000-0000F5040000}"/>
    <cellStyle name="20% - Accent2 37 5 2" xfId="15655" xr:uid="{AA90572F-7BCC-4C8E-AAD6-54714C1EDB68}"/>
    <cellStyle name="20% - Accent2 37 6" xfId="9898" xr:uid="{AFB4CBA3-2E57-4B50-AD24-F738D15543A3}"/>
    <cellStyle name="20% - Accent2 38" xfId="805" xr:uid="{00000000-0005-0000-0000-0000F6040000}"/>
    <cellStyle name="20% - Accent2 38 2" xfId="1444" xr:uid="{00000000-0005-0000-0000-0000F7040000}"/>
    <cellStyle name="20% - Accent2 38 2 2" xfId="2872" xr:uid="{00000000-0005-0000-0000-0000F8040000}"/>
    <cellStyle name="20% - Accent2 38 2 2 2" xfId="5776" xr:uid="{00000000-0005-0000-0000-0000F9040000}"/>
    <cellStyle name="20% - Accent2 38 2 2 2 2" xfId="14833" xr:uid="{41802786-B162-432A-9B17-21DCE4CC9664}"/>
    <cellStyle name="20% - Accent2 38 2 2 3" xfId="8694" xr:uid="{00000000-0005-0000-0000-0000FA040000}"/>
    <cellStyle name="20% - Accent2 38 2 2 3 2" xfId="17711" xr:uid="{6EC626FB-91E0-4E66-A20D-B89680D5376E}"/>
    <cellStyle name="20% - Accent2 38 2 2 4" xfId="11959" xr:uid="{0448722D-4013-4924-A28B-B12F397084A0}"/>
    <cellStyle name="20% - Accent2 38 2 3" xfId="4361" xr:uid="{00000000-0005-0000-0000-0000FB040000}"/>
    <cellStyle name="20% - Accent2 38 2 3 2" xfId="13420" xr:uid="{D09EE810-2C62-49FA-90F6-0C0D69EAC1A3}"/>
    <cellStyle name="20% - Accent2 38 2 4" xfId="7275" xr:uid="{00000000-0005-0000-0000-0000FC040000}"/>
    <cellStyle name="20% - Accent2 38 2 4 2" xfId="16300" xr:uid="{F7E292C6-14BB-4F1A-9D9E-BD7FAB908464}"/>
    <cellStyle name="20% - Accent2 38 2 5" xfId="10544" xr:uid="{7D6DE5AD-5BB7-4FB2-B6E1-0A583C345885}"/>
    <cellStyle name="20% - Accent2 38 3" xfId="2237" xr:uid="{00000000-0005-0000-0000-0000FD040000}"/>
    <cellStyle name="20% - Accent2 38 3 2" xfId="5146" xr:uid="{00000000-0005-0000-0000-0000FE040000}"/>
    <cellStyle name="20% - Accent2 38 3 2 2" xfId="14203" xr:uid="{259806F3-BA1A-4C41-A3B1-D1865D2642A3}"/>
    <cellStyle name="20% - Accent2 38 3 3" xfId="8060" xr:uid="{00000000-0005-0000-0000-0000FF040000}"/>
    <cellStyle name="20% - Accent2 38 3 3 2" xfId="17082" xr:uid="{AB04E5C7-F9DD-4269-AB37-CD86DDF0C345}"/>
    <cellStyle name="20% - Accent2 38 3 4" xfId="11329" xr:uid="{329C6C9D-3BED-4735-B4DA-F3293265B8E3}"/>
    <cellStyle name="20% - Accent2 38 4" xfId="3734" xr:uid="{00000000-0005-0000-0000-000000050000}"/>
    <cellStyle name="20% - Accent2 38 4 2" xfId="12793" xr:uid="{581A1E18-2A77-4394-A7EF-97EFB224CCFC}"/>
    <cellStyle name="20% - Accent2 38 5" xfId="6644" xr:uid="{00000000-0005-0000-0000-000001050000}"/>
    <cellStyle name="20% - Accent2 38 5 2" xfId="15669" xr:uid="{EDAE3B9F-1E59-4BB1-BC5B-0674E4B3E620}"/>
    <cellStyle name="20% - Accent2 38 6" xfId="9912" xr:uid="{42B83DDE-EC1F-44F8-9BED-C1876D4A27EF}"/>
    <cellStyle name="20% - Accent2 39" xfId="819" xr:uid="{00000000-0005-0000-0000-000002050000}"/>
    <cellStyle name="20% - Accent2 39 2" xfId="2251" xr:uid="{00000000-0005-0000-0000-000003050000}"/>
    <cellStyle name="20% - Accent2 39 2 2" xfId="5160" xr:uid="{00000000-0005-0000-0000-000004050000}"/>
    <cellStyle name="20% - Accent2 39 2 2 2" xfId="14217" xr:uid="{C943C7A9-4BE0-44DC-972A-46246E282EC7}"/>
    <cellStyle name="20% - Accent2 39 2 3" xfId="8074" xr:uid="{00000000-0005-0000-0000-000005050000}"/>
    <cellStyle name="20% - Accent2 39 2 3 2" xfId="17096" xr:uid="{C447182D-B6E4-4924-943B-C210476855B4}"/>
    <cellStyle name="20% - Accent2 39 2 4" xfId="11343" xr:uid="{B6BA3FED-88EF-40F8-8088-856F2EB5464B}"/>
    <cellStyle name="20% - Accent2 39 3" xfId="3748" xr:uid="{00000000-0005-0000-0000-000006050000}"/>
    <cellStyle name="20% - Accent2 39 3 2" xfId="12807" xr:uid="{3D88038D-6816-44AF-B984-9F4360B8BD60}"/>
    <cellStyle name="20% - Accent2 39 4" xfId="6658" xr:uid="{00000000-0005-0000-0000-000007050000}"/>
    <cellStyle name="20% - Accent2 39 4 2" xfId="15683" xr:uid="{6012D8D9-EC92-4553-85B1-355BB505C93A}"/>
    <cellStyle name="20% - Accent2 39 5" xfId="9926" xr:uid="{EA3F1842-91E7-40BE-AFC7-71E04D18719F}"/>
    <cellStyle name="20% - Accent2 4" xfId="225" xr:uid="{00000000-0005-0000-0000-000008050000}"/>
    <cellStyle name="20% - Accent2 4 2" xfId="577" xr:uid="{00000000-0005-0000-0000-000009050000}"/>
    <cellStyle name="20% - Accent2 4 2 2" xfId="1216" xr:uid="{00000000-0005-0000-0000-00000A050000}"/>
    <cellStyle name="20% - Accent2 4 2 2 2" xfId="2644" xr:uid="{00000000-0005-0000-0000-00000B050000}"/>
    <cellStyle name="20% - Accent2 4 2 2 2 2" xfId="5548" xr:uid="{00000000-0005-0000-0000-00000C050000}"/>
    <cellStyle name="20% - Accent2 4 2 2 2 2 2" xfId="14605" xr:uid="{9B325393-9784-4193-86CB-51864292C367}"/>
    <cellStyle name="20% - Accent2 4 2 2 2 3" xfId="8466" xr:uid="{00000000-0005-0000-0000-00000D050000}"/>
    <cellStyle name="20% - Accent2 4 2 2 2 3 2" xfId="17483" xr:uid="{A444D21D-095C-422A-AE61-1617FB4180DB}"/>
    <cellStyle name="20% - Accent2 4 2 2 2 4" xfId="11731" xr:uid="{BBB83EF4-3A14-4E59-9A4A-9AC75FEB6101}"/>
    <cellStyle name="20% - Accent2 4 2 2 3" xfId="4133" xr:uid="{00000000-0005-0000-0000-00000E050000}"/>
    <cellStyle name="20% - Accent2 4 2 2 3 2" xfId="13192" xr:uid="{1AB232DC-8296-4970-8735-0D83166FDFD5}"/>
    <cellStyle name="20% - Accent2 4 2 2 4" xfId="7047" xr:uid="{00000000-0005-0000-0000-00000F050000}"/>
    <cellStyle name="20% - Accent2 4 2 2 4 2" xfId="16072" xr:uid="{9D9404B7-1251-48B7-9105-5B2DD6B8539F}"/>
    <cellStyle name="20% - Accent2 4 2 2 5" xfId="10316" xr:uid="{20E15260-4693-4E35-9CE5-DDE369378051}"/>
    <cellStyle name="20% - Accent2 4 2 3" xfId="2009" xr:uid="{00000000-0005-0000-0000-000010050000}"/>
    <cellStyle name="20% - Accent2 4 2 3 2" xfId="4918" xr:uid="{00000000-0005-0000-0000-000011050000}"/>
    <cellStyle name="20% - Accent2 4 2 3 2 2" xfId="13975" xr:uid="{3DA5F102-97A2-460F-AAB3-B6B6CA925941}"/>
    <cellStyle name="20% - Accent2 4 2 3 3" xfId="7832" xr:uid="{00000000-0005-0000-0000-000012050000}"/>
    <cellStyle name="20% - Accent2 4 2 3 3 2" xfId="16854" xr:uid="{06AB2CCC-0D52-4E51-8C08-3909E96D3C8A}"/>
    <cellStyle name="20% - Accent2 4 2 3 4" xfId="11101" xr:uid="{2CFBE0CB-A530-4D35-91D1-16921B83CC94}"/>
    <cellStyle name="20% - Accent2 4 2 4" xfId="3506" xr:uid="{00000000-0005-0000-0000-000013050000}"/>
    <cellStyle name="20% - Accent2 4 2 4 2" xfId="12565" xr:uid="{E5904F61-0FAA-4CA7-8538-0F2088D3D031}"/>
    <cellStyle name="20% - Accent2 4 2 5" xfId="6416" xr:uid="{00000000-0005-0000-0000-000014050000}"/>
    <cellStyle name="20% - Accent2 4 2 5 2" xfId="15441" xr:uid="{ED4EFA7D-1A37-435C-A230-E2796BC9C224}"/>
    <cellStyle name="20% - Accent2 4 2 6" xfId="9684" xr:uid="{86E7EFEA-D32E-4FE1-AD9D-633B2C3717CD}"/>
    <cellStyle name="20% - Accent2 4 3" xfId="870" xr:uid="{00000000-0005-0000-0000-000015050000}"/>
    <cellStyle name="20% - Accent2 4 3 2" xfId="2299" xr:uid="{00000000-0005-0000-0000-000016050000}"/>
    <cellStyle name="20% - Accent2 4 3 2 2" xfId="5206" xr:uid="{00000000-0005-0000-0000-000017050000}"/>
    <cellStyle name="20% - Accent2 4 3 2 2 2" xfId="14263" xr:uid="{24B9CF1B-4F18-4116-B8A6-21AA01B2DE1F}"/>
    <cellStyle name="20% - Accent2 4 3 2 3" xfId="8122" xr:uid="{00000000-0005-0000-0000-000018050000}"/>
    <cellStyle name="20% - Accent2 4 3 2 3 2" xfId="17142" xr:uid="{B510916D-36CF-4E6F-AFE6-C9A408757D07}"/>
    <cellStyle name="20% - Accent2 4 3 2 4" xfId="11389" xr:uid="{01632398-2425-4CA5-BBA1-CC7CCA2E1FA5}"/>
    <cellStyle name="20% - Accent2 4 3 3" xfId="3793" xr:uid="{00000000-0005-0000-0000-000019050000}"/>
    <cellStyle name="20% - Accent2 4 3 3 2" xfId="12852" xr:uid="{71F212CA-44D0-45C6-87ED-CB55EDA14E50}"/>
    <cellStyle name="20% - Accent2 4 3 4" xfId="6705" xr:uid="{00000000-0005-0000-0000-00001A050000}"/>
    <cellStyle name="20% - Accent2 4 3 4 2" xfId="15730" xr:uid="{DC248C0B-B2B0-4741-A7BE-08C20EFFE4BB}"/>
    <cellStyle name="20% - Accent2 4 3 5" xfId="9973" xr:uid="{DD3729CB-9DAD-4D0B-A34C-85516FE93D4C}"/>
    <cellStyle name="20% - Accent2 4 4" xfId="1665" xr:uid="{00000000-0005-0000-0000-00001B050000}"/>
    <cellStyle name="20% - Accent2 4 4 2" xfId="4577" xr:uid="{00000000-0005-0000-0000-00001C050000}"/>
    <cellStyle name="20% - Accent2 4 4 2 2" xfId="13634" xr:uid="{BDCCF1F5-8BCB-4DEA-8AED-625D33113359}"/>
    <cellStyle name="20% - Accent2 4 4 3" xfId="7489" xr:uid="{00000000-0005-0000-0000-00001D050000}"/>
    <cellStyle name="20% - Accent2 4 4 3 2" xfId="16514" xr:uid="{C10DA280-E137-4DC7-89B8-A0409E8D4D74}"/>
    <cellStyle name="20% - Accent2 4 4 4" xfId="10759" xr:uid="{EBCAA661-C35E-40C3-9A91-09AC414BD52A}"/>
    <cellStyle name="20% - Accent2 4 5" xfId="3163" xr:uid="{00000000-0005-0000-0000-00001E050000}"/>
    <cellStyle name="20% - Accent2 4 5 2" xfId="12225" xr:uid="{73467293-8E8D-434E-9C13-31E379C435D0}"/>
    <cellStyle name="20% - Accent2 4 6" xfId="6076" xr:uid="{00000000-0005-0000-0000-00001F050000}"/>
    <cellStyle name="20% - Accent2 4 6 2" xfId="15101" xr:uid="{8F2CC64D-6A67-4AAA-9657-97268E7AC42F}"/>
    <cellStyle name="20% - Accent2 4 7" xfId="9340" xr:uid="{A72024A4-2E29-43C3-ACE1-0D295D725ECB}"/>
    <cellStyle name="20% - Accent2 40" xfId="1461" xr:uid="{00000000-0005-0000-0000-000020050000}"/>
    <cellStyle name="20% - Accent2 40 2" xfId="2886" xr:uid="{00000000-0005-0000-0000-000021050000}"/>
    <cellStyle name="20% - Accent2 40 2 2" xfId="5790" xr:uid="{00000000-0005-0000-0000-000022050000}"/>
    <cellStyle name="20% - Accent2 40 2 2 2" xfId="14847" xr:uid="{75B9CA8C-9FFF-459E-82C9-A20266C5A204}"/>
    <cellStyle name="20% - Accent2 40 2 3" xfId="8708" xr:uid="{00000000-0005-0000-0000-000023050000}"/>
    <cellStyle name="20% - Accent2 40 2 3 2" xfId="17725" xr:uid="{4F84BDAC-210D-4317-A250-C9860C535E2C}"/>
    <cellStyle name="20% - Accent2 40 2 4" xfId="11973" xr:uid="{F3FFF61B-EE86-4C83-A036-B4C639AD11F3}"/>
    <cellStyle name="20% - Accent2 40 3" xfId="4375" xr:uid="{00000000-0005-0000-0000-000024050000}"/>
    <cellStyle name="20% - Accent2 40 3 2" xfId="13434" xr:uid="{5376345C-5DC4-468C-96A9-A151C783D8A2}"/>
    <cellStyle name="20% - Accent2 40 4" xfId="7289" xr:uid="{00000000-0005-0000-0000-000025050000}"/>
    <cellStyle name="20% - Accent2 40 4 2" xfId="16314" xr:uid="{DC2921EC-654E-460C-A9FB-DAECF82C343D}"/>
    <cellStyle name="20% - Accent2 40 5" xfId="10558" xr:uid="{95E59EC3-9E41-4F1F-A3BD-B3D16C73A80C}"/>
    <cellStyle name="20% - Accent2 41" xfId="1475" xr:uid="{00000000-0005-0000-0000-000026050000}"/>
    <cellStyle name="20% - Accent2 41 2" xfId="2900" xr:uid="{00000000-0005-0000-0000-000027050000}"/>
    <cellStyle name="20% - Accent2 41 2 2" xfId="5804" xr:uid="{00000000-0005-0000-0000-000028050000}"/>
    <cellStyle name="20% - Accent2 41 2 2 2" xfId="14861" xr:uid="{84BDD40A-759A-435B-9B96-42D117FDEC86}"/>
    <cellStyle name="20% - Accent2 41 2 3" xfId="8722" xr:uid="{00000000-0005-0000-0000-000029050000}"/>
    <cellStyle name="20% - Accent2 41 2 3 2" xfId="17739" xr:uid="{085E012E-B1BF-4D49-BB1B-2557560DDF97}"/>
    <cellStyle name="20% - Accent2 41 2 4" xfId="11987" xr:uid="{F5272C6B-81D7-41E8-8CEC-D784EE2FAA45}"/>
    <cellStyle name="20% - Accent2 41 3" xfId="4389" xr:uid="{00000000-0005-0000-0000-00002A050000}"/>
    <cellStyle name="20% - Accent2 41 3 2" xfId="13448" xr:uid="{2EBFB28E-1EF2-4B8D-99E5-90AD26A36B58}"/>
    <cellStyle name="20% - Accent2 41 4" xfId="7303" xr:uid="{00000000-0005-0000-0000-00002B050000}"/>
    <cellStyle name="20% - Accent2 41 4 2" xfId="16328" xr:uid="{19CFE2E3-8C7D-4084-A614-98B4881FE6A4}"/>
    <cellStyle name="20% - Accent2 41 5" xfId="10572" xr:uid="{AEEDD6B7-5EBB-4AD8-821E-0A2644BACC7E}"/>
    <cellStyle name="20% - Accent2 42" xfId="1489" xr:uid="{00000000-0005-0000-0000-00002C050000}"/>
    <cellStyle name="20% - Accent2 42 2" xfId="2914" xr:uid="{00000000-0005-0000-0000-00002D050000}"/>
    <cellStyle name="20% - Accent2 42 2 2" xfId="5818" xr:uid="{00000000-0005-0000-0000-00002E050000}"/>
    <cellStyle name="20% - Accent2 42 2 2 2" xfId="14875" xr:uid="{1947F9F6-EAC1-4824-B3A2-159C9B9C0114}"/>
    <cellStyle name="20% - Accent2 42 2 3" xfId="8736" xr:uid="{00000000-0005-0000-0000-00002F050000}"/>
    <cellStyle name="20% - Accent2 42 2 3 2" xfId="17753" xr:uid="{1A0C4AE8-8D40-43E7-B92C-60A2D728DB60}"/>
    <cellStyle name="20% - Accent2 42 2 4" xfId="12001" xr:uid="{C20146EE-181C-4932-9A14-4AF626198F83}"/>
    <cellStyle name="20% - Accent2 42 3" xfId="4403" xr:uid="{00000000-0005-0000-0000-000030050000}"/>
    <cellStyle name="20% - Accent2 42 3 2" xfId="13462" xr:uid="{FDCE4DD9-46A6-4D6E-93A5-B55784EC5685}"/>
    <cellStyle name="20% - Accent2 42 4" xfId="7317" xr:uid="{00000000-0005-0000-0000-000031050000}"/>
    <cellStyle name="20% - Accent2 42 4 2" xfId="16342" xr:uid="{915DA582-1486-4ABA-AB73-2F824C495BEB}"/>
    <cellStyle name="20% - Accent2 42 5" xfId="10586" xr:uid="{34F36F45-8F82-4D89-92DF-58914D9AEB3C}"/>
    <cellStyle name="20% - Accent2 43" xfId="1503" xr:uid="{00000000-0005-0000-0000-000032050000}"/>
    <cellStyle name="20% - Accent2 43 2" xfId="2928" xr:uid="{00000000-0005-0000-0000-000033050000}"/>
    <cellStyle name="20% - Accent2 43 2 2" xfId="5832" xr:uid="{00000000-0005-0000-0000-000034050000}"/>
    <cellStyle name="20% - Accent2 43 2 2 2" xfId="14889" xr:uid="{99FB3C79-E828-458F-B033-578CF7F25318}"/>
    <cellStyle name="20% - Accent2 43 2 3" xfId="8750" xr:uid="{00000000-0005-0000-0000-000035050000}"/>
    <cellStyle name="20% - Accent2 43 2 3 2" xfId="17767" xr:uid="{88DCF824-44A5-472D-95F1-6FC57F426780}"/>
    <cellStyle name="20% - Accent2 43 2 4" xfId="12015" xr:uid="{2347D228-53B6-425E-8B8A-83498B15D32B}"/>
    <cellStyle name="20% - Accent2 43 3" xfId="4417" xr:uid="{00000000-0005-0000-0000-000036050000}"/>
    <cellStyle name="20% - Accent2 43 3 2" xfId="13476" xr:uid="{50934D0F-74DB-4BD2-8318-AC96F15F64AF}"/>
    <cellStyle name="20% - Accent2 43 4" xfId="7331" xr:uid="{00000000-0005-0000-0000-000037050000}"/>
    <cellStyle name="20% - Accent2 43 4 2" xfId="16356" xr:uid="{BC84D2B4-0F48-40C1-909E-05C43AEFB5B9}"/>
    <cellStyle name="20% - Accent2 43 5" xfId="10600" xr:uid="{C2CA047B-152E-4E46-8823-190BD46B3A77}"/>
    <cellStyle name="20% - Accent2 44" xfId="1517" xr:uid="{00000000-0005-0000-0000-000038050000}"/>
    <cellStyle name="20% - Accent2 44 2" xfId="2942" xr:uid="{00000000-0005-0000-0000-000039050000}"/>
    <cellStyle name="20% - Accent2 44 2 2" xfId="5846" xr:uid="{00000000-0005-0000-0000-00003A050000}"/>
    <cellStyle name="20% - Accent2 44 2 2 2" xfId="14903" xr:uid="{33035EDA-9B6C-4D69-B58A-205B577D7EDA}"/>
    <cellStyle name="20% - Accent2 44 2 3" xfId="8764" xr:uid="{00000000-0005-0000-0000-00003B050000}"/>
    <cellStyle name="20% - Accent2 44 2 3 2" xfId="17781" xr:uid="{ED7FC05D-C765-4704-B072-10671CBB5A21}"/>
    <cellStyle name="20% - Accent2 44 2 4" xfId="12029" xr:uid="{152FF9E4-E64A-4AF8-B857-0B46D014653C}"/>
    <cellStyle name="20% - Accent2 44 3" xfId="4431" xr:uid="{00000000-0005-0000-0000-00003C050000}"/>
    <cellStyle name="20% - Accent2 44 3 2" xfId="13490" xr:uid="{8C74F3EB-98A4-4D8F-B72B-B26625505825}"/>
    <cellStyle name="20% - Accent2 44 4" xfId="7345" xr:uid="{00000000-0005-0000-0000-00003D050000}"/>
    <cellStyle name="20% - Accent2 44 4 2" xfId="16370" xr:uid="{2707182F-FD7D-4A58-9942-D9ADE3BD1888}"/>
    <cellStyle name="20% - Accent2 44 5" xfId="10614" xr:uid="{BD8ADA75-53FB-4CAC-AC31-4EAA8000DFC7}"/>
    <cellStyle name="20% - Accent2 45" xfId="1531" xr:uid="{00000000-0005-0000-0000-00003E050000}"/>
    <cellStyle name="20% - Accent2 45 2" xfId="2956" xr:uid="{00000000-0005-0000-0000-00003F050000}"/>
    <cellStyle name="20% - Accent2 45 2 2" xfId="5860" xr:uid="{00000000-0005-0000-0000-000040050000}"/>
    <cellStyle name="20% - Accent2 45 2 2 2" xfId="14917" xr:uid="{6B4BD43F-4350-4169-B3A1-5A35924BD25B}"/>
    <cellStyle name="20% - Accent2 45 2 3" xfId="8778" xr:uid="{00000000-0005-0000-0000-000041050000}"/>
    <cellStyle name="20% - Accent2 45 2 3 2" xfId="17795" xr:uid="{BBD4B088-9A93-4278-A404-2790B2BF2652}"/>
    <cellStyle name="20% - Accent2 45 2 4" xfId="12043" xr:uid="{63945630-BC87-4DC4-B90E-DD3BB64B7C1A}"/>
    <cellStyle name="20% - Accent2 45 3" xfId="4445" xr:uid="{00000000-0005-0000-0000-000042050000}"/>
    <cellStyle name="20% - Accent2 45 3 2" xfId="13504" xr:uid="{CDF266BF-387D-4369-BADD-856756321C31}"/>
    <cellStyle name="20% - Accent2 45 4" xfId="7359" xr:uid="{00000000-0005-0000-0000-000043050000}"/>
    <cellStyle name="20% - Accent2 45 4 2" xfId="16384" xr:uid="{FF3E05BD-E356-47DD-8248-1902F3CF15EA}"/>
    <cellStyle name="20% - Accent2 45 5" xfId="10628" xr:uid="{6AFA72B4-949D-405B-873D-1914C9ADAFAB}"/>
    <cellStyle name="20% - Accent2 46" xfId="1546" xr:uid="{00000000-0005-0000-0000-000044050000}"/>
    <cellStyle name="20% - Accent2 46 2" xfId="2971" xr:uid="{00000000-0005-0000-0000-000045050000}"/>
    <cellStyle name="20% - Accent2 46 2 2" xfId="5875" xr:uid="{00000000-0005-0000-0000-000046050000}"/>
    <cellStyle name="20% - Accent2 46 2 2 2" xfId="14932" xr:uid="{BFE622CD-0C8F-4151-A8CA-FABA9130D73C}"/>
    <cellStyle name="20% - Accent2 46 2 3" xfId="8793" xr:uid="{00000000-0005-0000-0000-000047050000}"/>
    <cellStyle name="20% - Accent2 46 2 3 2" xfId="17810" xr:uid="{ACBCB779-94A6-497C-962F-131A72C190A5}"/>
    <cellStyle name="20% - Accent2 46 2 4" xfId="12058" xr:uid="{775EAC84-FC87-4542-805A-D2CCA9A5A780}"/>
    <cellStyle name="20% - Accent2 46 3" xfId="4460" xr:uid="{00000000-0005-0000-0000-000048050000}"/>
    <cellStyle name="20% - Accent2 46 3 2" xfId="13519" xr:uid="{5DDB52DD-B288-43F5-A46D-121680058DC1}"/>
    <cellStyle name="20% - Accent2 46 4" xfId="7374" xr:uid="{00000000-0005-0000-0000-000049050000}"/>
    <cellStyle name="20% - Accent2 46 4 2" xfId="16399" xr:uid="{7B61E7A9-9D8F-4E29-97A6-0ACB9D0F7E90}"/>
    <cellStyle name="20% - Accent2 46 5" xfId="10643" xr:uid="{2C7EB8BC-8A19-419C-8A5D-00DCF2F26BCD}"/>
    <cellStyle name="20% - Accent2 47" xfId="1560" xr:uid="{00000000-0005-0000-0000-00004A050000}"/>
    <cellStyle name="20% - Accent2 47 2" xfId="2985" xr:uid="{00000000-0005-0000-0000-00004B050000}"/>
    <cellStyle name="20% - Accent2 47 2 2" xfId="5889" xr:uid="{00000000-0005-0000-0000-00004C050000}"/>
    <cellStyle name="20% - Accent2 47 2 2 2" xfId="14946" xr:uid="{B12AE9D4-2651-4C03-847D-5E31663F27F3}"/>
    <cellStyle name="20% - Accent2 47 2 3" xfId="8807" xr:uid="{00000000-0005-0000-0000-00004D050000}"/>
    <cellStyle name="20% - Accent2 47 2 3 2" xfId="17824" xr:uid="{ECE5EC21-9DAB-437B-99DB-3C27ECCB6A06}"/>
    <cellStyle name="20% - Accent2 47 2 4" xfId="12072" xr:uid="{7320E2C5-EE7A-43CB-89A0-08F0CCE6D9BA}"/>
    <cellStyle name="20% - Accent2 47 3" xfId="4474" xr:uid="{00000000-0005-0000-0000-00004E050000}"/>
    <cellStyle name="20% - Accent2 47 3 2" xfId="13533" xr:uid="{59679804-D284-42D8-AACC-2658F6611552}"/>
    <cellStyle name="20% - Accent2 47 4" xfId="7388" xr:uid="{00000000-0005-0000-0000-00004F050000}"/>
    <cellStyle name="20% - Accent2 47 4 2" xfId="16413" xr:uid="{27D37E96-B20A-4CFB-A3DD-5B3029BFA819}"/>
    <cellStyle name="20% - Accent2 47 5" xfId="10657" xr:uid="{8725B98F-BB29-4ADD-877F-E5606E3A1E1A}"/>
    <cellStyle name="20% - Accent2 48" xfId="1576" xr:uid="{00000000-0005-0000-0000-000050050000}"/>
    <cellStyle name="20% - Accent2 48 2" xfId="3001" xr:uid="{00000000-0005-0000-0000-000051050000}"/>
    <cellStyle name="20% - Accent2 48 2 2" xfId="5905" xr:uid="{00000000-0005-0000-0000-000052050000}"/>
    <cellStyle name="20% - Accent2 48 2 2 2" xfId="14962" xr:uid="{23CBDAFA-A9BF-4845-8D09-00E0F0ECBC48}"/>
    <cellStyle name="20% - Accent2 48 2 3" xfId="8823" xr:uid="{00000000-0005-0000-0000-000053050000}"/>
    <cellStyle name="20% - Accent2 48 2 3 2" xfId="17840" xr:uid="{C3E08529-F079-437C-B228-D50D2096D21E}"/>
    <cellStyle name="20% - Accent2 48 2 4" xfId="12088" xr:uid="{9B7E2801-D4D5-41F7-B6BE-B4BC3674CB8B}"/>
    <cellStyle name="20% - Accent2 48 3" xfId="4490" xr:uid="{00000000-0005-0000-0000-000054050000}"/>
    <cellStyle name="20% - Accent2 48 3 2" xfId="13549" xr:uid="{006EDB0E-5952-4FE9-8F86-7165E671BB82}"/>
    <cellStyle name="20% - Accent2 48 4" xfId="7404" xr:uid="{00000000-0005-0000-0000-000055050000}"/>
    <cellStyle name="20% - Accent2 48 4 2" xfId="16429" xr:uid="{487AF91F-F2ED-4DF7-B834-15D3690F2937}"/>
    <cellStyle name="20% - Accent2 48 5" xfId="10673" xr:uid="{2F23BEC8-46A0-41FE-A087-75C230EAF119}"/>
    <cellStyle name="20% - Accent2 49" xfId="1598" xr:uid="{00000000-0005-0000-0000-000056050000}"/>
    <cellStyle name="20% - Accent2 49 2" xfId="4511" xr:uid="{00000000-0005-0000-0000-000057050000}"/>
    <cellStyle name="20% - Accent2 49 2 2" xfId="13570" xr:uid="{05876BDA-1EB0-4996-A6EA-19F861908701}"/>
    <cellStyle name="20% - Accent2 49 3" xfId="7425" xr:uid="{00000000-0005-0000-0000-000058050000}"/>
    <cellStyle name="20% - Accent2 49 3 2" xfId="16450" xr:uid="{AB44EB0F-97B7-420F-8CBE-8492AE7FB00A}"/>
    <cellStyle name="20% - Accent2 49 4" xfId="10694" xr:uid="{237E0560-5DA9-4F18-9B9D-5A1A5C87DE30}"/>
    <cellStyle name="20% - Accent2 5" xfId="239" xr:uid="{00000000-0005-0000-0000-000059050000}"/>
    <cellStyle name="20% - Accent2 5 2" xfId="591" xr:uid="{00000000-0005-0000-0000-00005A050000}"/>
    <cellStyle name="20% - Accent2 5 2 2" xfId="1230" xr:uid="{00000000-0005-0000-0000-00005B050000}"/>
    <cellStyle name="20% - Accent2 5 2 2 2" xfId="2658" xr:uid="{00000000-0005-0000-0000-00005C050000}"/>
    <cellStyle name="20% - Accent2 5 2 2 2 2" xfId="5562" xr:uid="{00000000-0005-0000-0000-00005D050000}"/>
    <cellStyle name="20% - Accent2 5 2 2 2 2 2" xfId="14619" xr:uid="{A3A578F5-0FF7-4463-B305-09311E4A6847}"/>
    <cellStyle name="20% - Accent2 5 2 2 2 3" xfId="8480" xr:uid="{00000000-0005-0000-0000-00005E050000}"/>
    <cellStyle name="20% - Accent2 5 2 2 2 3 2" xfId="17497" xr:uid="{3511BB40-D186-4DC2-A436-E325839E1D21}"/>
    <cellStyle name="20% - Accent2 5 2 2 2 4" xfId="11745" xr:uid="{126A2DB3-CEA9-4F05-A17A-27AA737E0435}"/>
    <cellStyle name="20% - Accent2 5 2 2 3" xfId="4147" xr:uid="{00000000-0005-0000-0000-00005F050000}"/>
    <cellStyle name="20% - Accent2 5 2 2 3 2" xfId="13206" xr:uid="{3BEE105E-A2FD-47C9-BB27-7289F1E9A296}"/>
    <cellStyle name="20% - Accent2 5 2 2 4" xfId="7061" xr:uid="{00000000-0005-0000-0000-000060050000}"/>
    <cellStyle name="20% - Accent2 5 2 2 4 2" xfId="16086" xr:uid="{E073F9D9-515D-4759-9D29-B1C068AB218A}"/>
    <cellStyle name="20% - Accent2 5 2 2 5" xfId="10330" xr:uid="{D95A5E13-7700-4F28-98AB-1C1AB52C7BE5}"/>
    <cellStyle name="20% - Accent2 5 2 3" xfId="2023" xr:uid="{00000000-0005-0000-0000-000061050000}"/>
    <cellStyle name="20% - Accent2 5 2 3 2" xfId="4932" xr:uid="{00000000-0005-0000-0000-000062050000}"/>
    <cellStyle name="20% - Accent2 5 2 3 2 2" xfId="13989" xr:uid="{6AD23004-5E87-42CE-A175-C62486BBC625}"/>
    <cellStyle name="20% - Accent2 5 2 3 3" xfId="7846" xr:uid="{00000000-0005-0000-0000-000063050000}"/>
    <cellStyle name="20% - Accent2 5 2 3 3 2" xfId="16868" xr:uid="{AD004AC4-F61F-4FBE-9572-4EBA6AB2C9AE}"/>
    <cellStyle name="20% - Accent2 5 2 3 4" xfId="11115" xr:uid="{569A88FE-7DB4-418D-AD9D-CCF178BCEDA4}"/>
    <cellStyle name="20% - Accent2 5 2 4" xfId="3520" xr:uid="{00000000-0005-0000-0000-000064050000}"/>
    <cellStyle name="20% - Accent2 5 2 4 2" xfId="12579" xr:uid="{47D287A2-76BF-4307-B264-FDFD6143E7FA}"/>
    <cellStyle name="20% - Accent2 5 2 5" xfId="6430" xr:uid="{00000000-0005-0000-0000-000065050000}"/>
    <cellStyle name="20% - Accent2 5 2 5 2" xfId="15455" xr:uid="{28946D3D-1BF6-4398-9209-FD63465F3F49}"/>
    <cellStyle name="20% - Accent2 5 2 6" xfId="9698" xr:uid="{E4311E7B-6232-491B-AF84-23016B6A1478}"/>
    <cellStyle name="20% - Accent2 5 3" xfId="884" xr:uid="{00000000-0005-0000-0000-000066050000}"/>
    <cellStyle name="20% - Accent2 5 3 2" xfId="2313" xr:uid="{00000000-0005-0000-0000-000067050000}"/>
    <cellStyle name="20% - Accent2 5 3 2 2" xfId="5220" xr:uid="{00000000-0005-0000-0000-000068050000}"/>
    <cellStyle name="20% - Accent2 5 3 2 2 2" xfId="14277" xr:uid="{915794E3-5764-4679-A116-2350084D0461}"/>
    <cellStyle name="20% - Accent2 5 3 2 3" xfId="8136" xr:uid="{00000000-0005-0000-0000-000069050000}"/>
    <cellStyle name="20% - Accent2 5 3 2 3 2" xfId="17156" xr:uid="{043BBFAE-E703-4E79-9F3D-9BC9557FD16E}"/>
    <cellStyle name="20% - Accent2 5 3 2 4" xfId="11403" xr:uid="{B0E70BC9-AB74-4A8C-93F3-491CBF5E816E}"/>
    <cellStyle name="20% - Accent2 5 3 3" xfId="3807" xr:uid="{00000000-0005-0000-0000-00006A050000}"/>
    <cellStyle name="20% - Accent2 5 3 3 2" xfId="12866" xr:uid="{B956EB24-33D9-4191-8E65-89B77BB79E53}"/>
    <cellStyle name="20% - Accent2 5 3 4" xfId="6719" xr:uid="{00000000-0005-0000-0000-00006B050000}"/>
    <cellStyle name="20% - Accent2 5 3 4 2" xfId="15744" xr:uid="{2C58D87D-9D7E-4446-ADA3-092B342BEBB3}"/>
    <cellStyle name="20% - Accent2 5 3 5" xfId="9987" xr:uid="{7F3ECAC7-925A-4382-8DF4-083B38BB2C5A}"/>
    <cellStyle name="20% - Accent2 5 4" xfId="1679" xr:uid="{00000000-0005-0000-0000-00006C050000}"/>
    <cellStyle name="20% - Accent2 5 4 2" xfId="4591" xr:uid="{00000000-0005-0000-0000-00006D050000}"/>
    <cellStyle name="20% - Accent2 5 4 2 2" xfId="13648" xr:uid="{99F55A9B-3F5C-4A02-B9B1-322A7B56B936}"/>
    <cellStyle name="20% - Accent2 5 4 3" xfId="7503" xr:uid="{00000000-0005-0000-0000-00006E050000}"/>
    <cellStyle name="20% - Accent2 5 4 3 2" xfId="16528" xr:uid="{613BCDDA-8FA1-4BFE-A229-23FE56B0CCF5}"/>
    <cellStyle name="20% - Accent2 5 4 4" xfId="10773" xr:uid="{1C26FEA1-9BD9-4309-9924-E10F5AD184F6}"/>
    <cellStyle name="20% - Accent2 5 5" xfId="3177" xr:uid="{00000000-0005-0000-0000-00006F050000}"/>
    <cellStyle name="20% - Accent2 5 5 2" xfId="12239" xr:uid="{FECC6142-3FD2-4A03-A6BA-4E24FCF66DC5}"/>
    <cellStyle name="20% - Accent2 5 6" xfId="6090" xr:uid="{00000000-0005-0000-0000-000070050000}"/>
    <cellStyle name="20% - Accent2 5 6 2" xfId="15115" xr:uid="{115CC003-13A7-4FD6-90C5-02F7CDD85640}"/>
    <cellStyle name="20% - Accent2 5 7" xfId="9354" xr:uid="{6BE04B60-0D77-42EC-996A-4B016DC44DAE}"/>
    <cellStyle name="20% - Accent2 50" xfId="1621" xr:uid="{00000000-0005-0000-0000-000071050000}"/>
    <cellStyle name="20% - Accent2 50 2" xfId="4533" xr:uid="{00000000-0005-0000-0000-000072050000}"/>
    <cellStyle name="20% - Accent2 50 2 2" xfId="13590" xr:uid="{72D9F459-0054-4E40-9DAE-2068EE09F5F9}"/>
    <cellStyle name="20% - Accent2 50 3" xfId="7445" xr:uid="{00000000-0005-0000-0000-000073050000}"/>
    <cellStyle name="20% - Accent2 50 3 2" xfId="16470" xr:uid="{96B0DA5B-F37D-4AB2-B0C1-C50262130319}"/>
    <cellStyle name="20% - Accent2 50 4" xfId="10715" xr:uid="{93303FCA-0B83-4D8B-AFBE-3FE0215EADFD}"/>
    <cellStyle name="20% - Accent2 51" xfId="3119" xr:uid="{00000000-0005-0000-0000-000074050000}"/>
    <cellStyle name="20% - Accent2 51 2" xfId="12181" xr:uid="{59588770-00CD-4D5E-A51E-7A3FF7561C84}"/>
    <cellStyle name="20% - Accent2 52" xfId="6017" xr:uid="{00000000-0005-0000-0000-000075050000}"/>
    <cellStyle name="20% - Accent2 52 2" xfId="15051" xr:uid="{5D41987B-E564-42D8-BE76-F3BA2BEED7A3}"/>
    <cellStyle name="20% - Accent2 53" xfId="9004" xr:uid="{00000000-0005-0000-0000-000076050000}"/>
    <cellStyle name="20% - Accent2 53 2" xfId="18016" xr:uid="{9B362270-84DC-4E8F-9552-197045640016}"/>
    <cellStyle name="20% - Accent2 54" xfId="9024" xr:uid="{00000000-0005-0000-0000-000077050000}"/>
    <cellStyle name="20% - Accent2 54 2" xfId="18036" xr:uid="{5D4C12CF-0DEA-4CA8-9904-3CD116B47CAA}"/>
    <cellStyle name="20% - Accent2 55" xfId="9044" xr:uid="{00000000-0005-0000-0000-000078050000}"/>
    <cellStyle name="20% - Accent2 55 2" xfId="18056" xr:uid="{4C5CDB14-ACDF-41CC-832B-B0972AD546FA}"/>
    <cellStyle name="20% - Accent2 56" xfId="9065" xr:uid="{00000000-0005-0000-0000-000079050000}"/>
    <cellStyle name="20% - Accent2 56 2" xfId="18077" xr:uid="{31F307DF-4428-402D-A7C8-A819BA574BB1}"/>
    <cellStyle name="20% - Accent2 57" xfId="9086" xr:uid="{00000000-0005-0000-0000-00007A050000}"/>
    <cellStyle name="20% - Accent2 57 2" xfId="18098" xr:uid="{E421F8F6-A0B6-4CA0-9832-BDF76E5B55AD}"/>
    <cellStyle name="20% - Accent2 58" xfId="9107" xr:uid="{00000000-0005-0000-0000-00007B050000}"/>
    <cellStyle name="20% - Accent2 58 2" xfId="18119" xr:uid="{5C29C09B-B13C-48B5-AF85-015C32B0CACB}"/>
    <cellStyle name="20% - Accent2 59" xfId="9129" xr:uid="{00000000-0005-0000-0000-00007C050000}"/>
    <cellStyle name="20% - Accent2 59 2" xfId="18141" xr:uid="{E9963D4E-3455-4FC2-BCEA-3FDAE323FF84}"/>
    <cellStyle name="20% - Accent2 6" xfId="253" xr:uid="{00000000-0005-0000-0000-00007D050000}"/>
    <cellStyle name="20% - Accent2 6 2" xfId="898" xr:uid="{00000000-0005-0000-0000-00007E050000}"/>
    <cellStyle name="20% - Accent2 6 2 2" xfId="2327" xr:uid="{00000000-0005-0000-0000-00007F050000}"/>
    <cellStyle name="20% - Accent2 6 2 2 2" xfId="5234" xr:uid="{00000000-0005-0000-0000-000080050000}"/>
    <cellStyle name="20% - Accent2 6 2 2 2 2" xfId="14291" xr:uid="{EB4B650C-0EB1-4237-ADF6-ADE49E86B26D}"/>
    <cellStyle name="20% - Accent2 6 2 2 3" xfId="8150" xr:uid="{00000000-0005-0000-0000-000081050000}"/>
    <cellStyle name="20% - Accent2 6 2 2 3 2" xfId="17170" xr:uid="{42748899-4E8D-4A2B-A2FB-5CD3D8AB852A}"/>
    <cellStyle name="20% - Accent2 6 2 2 4" xfId="11417" xr:uid="{45245FD4-8A82-4D30-BBBD-B95C461EEA56}"/>
    <cellStyle name="20% - Accent2 6 2 3" xfId="3821" xr:uid="{00000000-0005-0000-0000-000082050000}"/>
    <cellStyle name="20% - Accent2 6 2 3 2" xfId="12880" xr:uid="{7F7C625E-3860-45C6-8D8A-14BED76B8FA6}"/>
    <cellStyle name="20% - Accent2 6 2 4" xfId="6733" xr:uid="{00000000-0005-0000-0000-000083050000}"/>
    <cellStyle name="20% - Accent2 6 2 4 2" xfId="15758" xr:uid="{27011CF6-FFE8-4645-90DD-C25F59EA8711}"/>
    <cellStyle name="20% - Accent2 6 2 5" xfId="10001" xr:uid="{D29ED417-5976-4066-B598-0EE19019DBD1}"/>
    <cellStyle name="20% - Accent2 6 3" xfId="1693" xr:uid="{00000000-0005-0000-0000-000084050000}"/>
    <cellStyle name="20% - Accent2 6 3 2" xfId="4605" xr:uid="{00000000-0005-0000-0000-000085050000}"/>
    <cellStyle name="20% - Accent2 6 3 2 2" xfId="13662" xr:uid="{A847437E-A008-44D8-8FB7-AFF82F31C905}"/>
    <cellStyle name="20% - Accent2 6 3 3" xfId="7517" xr:uid="{00000000-0005-0000-0000-000086050000}"/>
    <cellStyle name="20% - Accent2 6 3 3 2" xfId="16542" xr:uid="{38427CAF-5944-4E04-A6C5-3F811235127D}"/>
    <cellStyle name="20% - Accent2 6 3 4" xfId="10787" xr:uid="{9CF0B4AF-19F0-424C-9D3C-8AC005E364E3}"/>
    <cellStyle name="20% - Accent2 6 4" xfId="3191" xr:uid="{00000000-0005-0000-0000-000087050000}"/>
    <cellStyle name="20% - Accent2 6 4 2" xfId="12253" xr:uid="{3A56CB91-A191-4E4C-BE7D-842E80AD909A}"/>
    <cellStyle name="20% - Accent2 6 5" xfId="6104" xr:uid="{00000000-0005-0000-0000-000088050000}"/>
    <cellStyle name="20% - Accent2 6 5 2" xfId="15129" xr:uid="{87F3CEBF-AB12-45E9-86E8-DD07708145EE}"/>
    <cellStyle name="20% - Accent2 6 6" xfId="9368" xr:uid="{0835E657-76A5-48D2-9CC0-5D2195AE9C61}"/>
    <cellStyle name="20% - Accent2 60" xfId="9149" xr:uid="{00000000-0005-0000-0000-000089050000}"/>
    <cellStyle name="20% - Accent2 60 2" xfId="18161" xr:uid="{25696B2B-AA0D-492C-A618-5D5A86FEB34A}"/>
    <cellStyle name="20% - Accent2 61" xfId="9169" xr:uid="{00000000-0005-0000-0000-00008A050000}"/>
    <cellStyle name="20% - Accent2 61 2" xfId="18181" xr:uid="{C057C0BD-807E-4EEE-8E3C-9E9F8E91D9F2}"/>
    <cellStyle name="20% - Accent2 62" xfId="9189" xr:uid="{00000000-0005-0000-0000-00008B050000}"/>
    <cellStyle name="20% - Accent2 62 2" xfId="18201" xr:uid="{C1B63B8A-E585-440E-ACBB-696217BFAC16}"/>
    <cellStyle name="20% - Accent2 63" xfId="181" xr:uid="{00000000-0005-0000-0000-00008C050000}"/>
    <cellStyle name="20% - Accent2 63 2" xfId="9296" xr:uid="{A8D12E8A-F578-44A4-9A9B-29AA4B98A40A}"/>
    <cellStyle name="20% - Accent2 64" xfId="9214" xr:uid="{A317B865-4C0A-4438-9EB7-A1B8087506E1}"/>
    <cellStyle name="20% - Accent2 7" xfId="267" xr:uid="{00000000-0005-0000-0000-00008D050000}"/>
    <cellStyle name="20% - Accent2 7 2" xfId="912" xr:uid="{00000000-0005-0000-0000-00008E050000}"/>
    <cellStyle name="20% - Accent2 7 2 2" xfId="2341" xr:uid="{00000000-0005-0000-0000-00008F050000}"/>
    <cellStyle name="20% - Accent2 7 2 2 2" xfId="5248" xr:uid="{00000000-0005-0000-0000-000090050000}"/>
    <cellStyle name="20% - Accent2 7 2 2 2 2" xfId="14305" xr:uid="{E96C811D-DF5A-4784-8FE6-9744D84B1947}"/>
    <cellStyle name="20% - Accent2 7 2 2 3" xfId="8164" xr:uid="{00000000-0005-0000-0000-000091050000}"/>
    <cellStyle name="20% - Accent2 7 2 2 3 2" xfId="17184" xr:uid="{1DE22B8A-F667-49F6-929A-A92CE0426970}"/>
    <cellStyle name="20% - Accent2 7 2 2 4" xfId="11431" xr:uid="{5C61AFFC-1285-4670-9E80-B87D384A146A}"/>
    <cellStyle name="20% - Accent2 7 2 3" xfId="3835" xr:uid="{00000000-0005-0000-0000-000092050000}"/>
    <cellStyle name="20% - Accent2 7 2 3 2" xfId="12894" xr:uid="{6859C716-69AB-4416-9801-C6CB35AF5925}"/>
    <cellStyle name="20% - Accent2 7 2 4" xfId="6747" xr:uid="{00000000-0005-0000-0000-000093050000}"/>
    <cellStyle name="20% - Accent2 7 2 4 2" xfId="15772" xr:uid="{2F2385FE-97C8-4288-862B-996A30CC41FC}"/>
    <cellStyle name="20% - Accent2 7 2 5" xfId="10015" xr:uid="{FD332F8A-886A-4C04-A6C8-0614022C9284}"/>
    <cellStyle name="20% - Accent2 7 3" xfId="1707" xr:uid="{00000000-0005-0000-0000-000094050000}"/>
    <cellStyle name="20% - Accent2 7 3 2" xfId="4619" xr:uid="{00000000-0005-0000-0000-000095050000}"/>
    <cellStyle name="20% - Accent2 7 3 2 2" xfId="13676" xr:uid="{378BA5E0-A866-4E12-90CD-BDE4F2B2AD05}"/>
    <cellStyle name="20% - Accent2 7 3 3" xfId="7531" xr:uid="{00000000-0005-0000-0000-000096050000}"/>
    <cellStyle name="20% - Accent2 7 3 3 2" xfId="16556" xr:uid="{4AE9BDFA-3DF5-4DD0-AE98-1C7C74453A84}"/>
    <cellStyle name="20% - Accent2 7 3 4" xfId="10801" xr:uid="{C75AA679-4C0B-40D1-AB11-5D2A2904B595}"/>
    <cellStyle name="20% - Accent2 7 4" xfId="3205" xr:uid="{00000000-0005-0000-0000-000097050000}"/>
    <cellStyle name="20% - Accent2 7 4 2" xfId="12267" xr:uid="{41142451-1C95-4784-A663-B93736AC7D16}"/>
    <cellStyle name="20% - Accent2 7 5" xfId="6118" xr:uid="{00000000-0005-0000-0000-000098050000}"/>
    <cellStyle name="20% - Accent2 7 5 2" xfId="15143" xr:uid="{35266653-1F86-4C3D-9B50-35776A54AE46}"/>
    <cellStyle name="20% - Accent2 7 6" xfId="9382" xr:uid="{C0D5C500-2141-4AD3-960E-9EBFDAF892C5}"/>
    <cellStyle name="20% - Accent2 8" xfId="282" xr:uid="{00000000-0005-0000-0000-000099050000}"/>
    <cellStyle name="20% - Accent2 8 2" xfId="926" xr:uid="{00000000-0005-0000-0000-00009A050000}"/>
    <cellStyle name="20% - Accent2 8 2 2" xfId="2355" xr:uid="{00000000-0005-0000-0000-00009B050000}"/>
    <cellStyle name="20% - Accent2 8 2 2 2" xfId="5262" xr:uid="{00000000-0005-0000-0000-00009C050000}"/>
    <cellStyle name="20% - Accent2 8 2 2 2 2" xfId="14319" xr:uid="{E7A53DE0-0A7C-4413-B960-71C656EDA265}"/>
    <cellStyle name="20% - Accent2 8 2 2 3" xfId="8178" xr:uid="{00000000-0005-0000-0000-00009D050000}"/>
    <cellStyle name="20% - Accent2 8 2 2 3 2" xfId="17198" xr:uid="{DBAB0BAE-70C1-429C-9C39-25625123FBDF}"/>
    <cellStyle name="20% - Accent2 8 2 2 4" xfId="11445" xr:uid="{66C6195C-AA63-43DE-A3D5-0019D02732AD}"/>
    <cellStyle name="20% - Accent2 8 2 3" xfId="3849" xr:uid="{00000000-0005-0000-0000-00009E050000}"/>
    <cellStyle name="20% - Accent2 8 2 3 2" xfId="12908" xr:uid="{A925E294-57D9-4002-9862-3B2A40603525}"/>
    <cellStyle name="20% - Accent2 8 2 4" xfId="6761" xr:uid="{00000000-0005-0000-0000-00009F050000}"/>
    <cellStyle name="20% - Accent2 8 2 4 2" xfId="15786" xr:uid="{828D5E17-8281-4688-BDD4-8923E3318593}"/>
    <cellStyle name="20% - Accent2 8 2 5" xfId="10029" xr:uid="{32C822C2-0D51-46EA-AB00-EADC33FA7E8A}"/>
    <cellStyle name="20% - Accent2 8 3" xfId="1721" xr:uid="{00000000-0005-0000-0000-0000A0050000}"/>
    <cellStyle name="20% - Accent2 8 3 2" xfId="4633" xr:uid="{00000000-0005-0000-0000-0000A1050000}"/>
    <cellStyle name="20% - Accent2 8 3 2 2" xfId="13690" xr:uid="{DFAA1C93-5FBD-4655-AB16-739A269AB810}"/>
    <cellStyle name="20% - Accent2 8 3 3" xfId="7545" xr:uid="{00000000-0005-0000-0000-0000A2050000}"/>
    <cellStyle name="20% - Accent2 8 3 3 2" xfId="16570" xr:uid="{F80FB843-34D9-4D2E-BAED-7FDF4126EBC8}"/>
    <cellStyle name="20% - Accent2 8 3 4" xfId="10815" xr:uid="{FDC29D64-5F2F-44B9-9435-A162E457353B}"/>
    <cellStyle name="20% - Accent2 8 4" xfId="3219" xr:uid="{00000000-0005-0000-0000-0000A3050000}"/>
    <cellStyle name="20% - Accent2 8 4 2" xfId="12281" xr:uid="{D79FE9D8-743A-4959-B2BD-BAB30668CB15}"/>
    <cellStyle name="20% - Accent2 8 5" xfId="6132" xr:uid="{00000000-0005-0000-0000-0000A4050000}"/>
    <cellStyle name="20% - Accent2 8 5 2" xfId="15157" xr:uid="{F3247CAC-D87C-43EC-9403-64CB0D68331A}"/>
    <cellStyle name="20% - Accent2 8 6" xfId="9396" xr:uid="{7C618153-BA3A-4ECB-A962-95368DC6C4A7}"/>
    <cellStyle name="20% - Accent2 9" xfId="303" xr:uid="{00000000-0005-0000-0000-0000A5050000}"/>
    <cellStyle name="20% - Accent2 9 2" xfId="944" xr:uid="{00000000-0005-0000-0000-0000A6050000}"/>
    <cellStyle name="20% - Accent2 9 2 2" xfId="2373" xr:uid="{00000000-0005-0000-0000-0000A7050000}"/>
    <cellStyle name="20% - Accent2 9 2 2 2" xfId="5280" xr:uid="{00000000-0005-0000-0000-0000A8050000}"/>
    <cellStyle name="20% - Accent2 9 2 2 2 2" xfId="14337" xr:uid="{A8E3FD81-6A37-4738-B812-B26A3282647B}"/>
    <cellStyle name="20% - Accent2 9 2 2 3" xfId="8196" xr:uid="{00000000-0005-0000-0000-0000A9050000}"/>
    <cellStyle name="20% - Accent2 9 2 2 3 2" xfId="17216" xr:uid="{ADCBA3DE-6949-4408-89CC-F64AD9B3F62D}"/>
    <cellStyle name="20% - Accent2 9 2 2 4" xfId="11463" xr:uid="{BFB0A11D-81F6-4F6B-8EAA-2C61D99B2283}"/>
    <cellStyle name="20% - Accent2 9 2 3" xfId="3867" xr:uid="{00000000-0005-0000-0000-0000AA050000}"/>
    <cellStyle name="20% - Accent2 9 2 3 2" xfId="12926" xr:uid="{F1D39FF9-5F8D-4356-A27C-A77551311700}"/>
    <cellStyle name="20% - Accent2 9 2 4" xfId="6779" xr:uid="{00000000-0005-0000-0000-0000AB050000}"/>
    <cellStyle name="20% - Accent2 9 2 4 2" xfId="15804" xr:uid="{9FB16D60-0031-49CE-8AB9-FC701504946B}"/>
    <cellStyle name="20% - Accent2 9 2 5" xfId="10047" xr:uid="{94C87A23-F531-4A4B-8581-2645BAF29FA1}"/>
    <cellStyle name="20% - Accent2 9 3" xfId="1740" xr:uid="{00000000-0005-0000-0000-0000AC050000}"/>
    <cellStyle name="20% - Accent2 9 3 2" xfId="4652" xr:uid="{00000000-0005-0000-0000-0000AD050000}"/>
    <cellStyle name="20% - Accent2 9 3 2 2" xfId="13709" xr:uid="{57B82EAA-9A93-4467-8DBC-AC7EC35169A8}"/>
    <cellStyle name="20% - Accent2 9 3 3" xfId="7563" xr:uid="{00000000-0005-0000-0000-0000AE050000}"/>
    <cellStyle name="20% - Accent2 9 3 3 2" xfId="16588" xr:uid="{1ECF6DA0-63E0-489C-A1E7-BD597015A74B}"/>
    <cellStyle name="20% - Accent2 9 3 4" xfId="10834" xr:uid="{FDB5E6BC-4BF7-4E84-B6EF-D58DBA2B070D}"/>
    <cellStyle name="20% - Accent2 9 4" xfId="3237" xr:uid="{00000000-0005-0000-0000-0000AF050000}"/>
    <cellStyle name="20% - Accent2 9 4 2" xfId="12299" xr:uid="{DBDE406E-1134-48E1-8146-9641ABF6E4FE}"/>
    <cellStyle name="20% - Accent2 9 5" xfId="6150" xr:uid="{00000000-0005-0000-0000-0000B0050000}"/>
    <cellStyle name="20% - Accent2 9 5 2" xfId="15175" xr:uid="{7AFAA319-D6E1-4C04-BBFC-E7CB95F6EADE}"/>
    <cellStyle name="20% - Accent2 9 6" xfId="9415" xr:uid="{EED4863D-5E0D-46AD-9CA7-BABDE3122A9D}"/>
    <cellStyle name="20% - Accent3" xfId="32" builtinId="38" customBuiltin="1"/>
    <cellStyle name="20% - Accent3 10" xfId="319" xr:uid="{00000000-0005-0000-0000-0000B2050000}"/>
    <cellStyle name="20% - Accent3 10 2" xfId="960" xr:uid="{00000000-0005-0000-0000-0000B3050000}"/>
    <cellStyle name="20% - Accent3 10 2 2" xfId="2389" xr:uid="{00000000-0005-0000-0000-0000B4050000}"/>
    <cellStyle name="20% - Accent3 10 2 2 2" xfId="5296" xr:uid="{00000000-0005-0000-0000-0000B5050000}"/>
    <cellStyle name="20% - Accent3 10 2 2 2 2" xfId="14353" xr:uid="{02004322-199E-4B29-B8D7-F877295CC45A}"/>
    <cellStyle name="20% - Accent3 10 2 2 3" xfId="8212" xr:uid="{00000000-0005-0000-0000-0000B6050000}"/>
    <cellStyle name="20% - Accent3 10 2 2 3 2" xfId="17232" xr:uid="{355DD73B-9EDF-42E8-A141-1BF778C0E010}"/>
    <cellStyle name="20% - Accent3 10 2 2 4" xfId="11479" xr:uid="{DC5489FB-FDA4-4203-B19E-E2E22E514E76}"/>
    <cellStyle name="20% - Accent3 10 2 3" xfId="3883" xr:uid="{00000000-0005-0000-0000-0000B7050000}"/>
    <cellStyle name="20% - Accent3 10 2 3 2" xfId="12942" xr:uid="{F797EB38-8198-46B5-89F8-2DBBF96904F6}"/>
    <cellStyle name="20% - Accent3 10 2 4" xfId="6795" xr:uid="{00000000-0005-0000-0000-0000B8050000}"/>
    <cellStyle name="20% - Accent3 10 2 4 2" xfId="15820" xr:uid="{C9B50409-FDF6-41EE-9585-B6CE42BE644C}"/>
    <cellStyle name="20% - Accent3 10 2 5" xfId="10063" xr:uid="{057C120C-852F-4F76-A668-BE3F47254F9B}"/>
    <cellStyle name="20% - Accent3 10 3" xfId="1756" xr:uid="{00000000-0005-0000-0000-0000B9050000}"/>
    <cellStyle name="20% - Accent3 10 3 2" xfId="4668" xr:uid="{00000000-0005-0000-0000-0000BA050000}"/>
    <cellStyle name="20% - Accent3 10 3 2 2" xfId="13725" xr:uid="{DC36A195-A6F4-4058-BA95-EF4A63AEB7DA}"/>
    <cellStyle name="20% - Accent3 10 3 3" xfId="7579" xr:uid="{00000000-0005-0000-0000-0000BB050000}"/>
    <cellStyle name="20% - Accent3 10 3 3 2" xfId="16604" xr:uid="{855B0328-FC54-4389-A8EB-30E4CB0F12C2}"/>
    <cellStyle name="20% - Accent3 10 3 4" xfId="10850" xr:uid="{F96C5DE3-8345-4B4E-BDE0-9938C24BA185}"/>
    <cellStyle name="20% - Accent3 10 4" xfId="3253" xr:uid="{00000000-0005-0000-0000-0000BC050000}"/>
    <cellStyle name="20% - Accent3 10 4 2" xfId="12315" xr:uid="{50A5EF99-8001-4657-89CE-FECD6FE994E9}"/>
    <cellStyle name="20% - Accent3 10 5" xfId="6166" xr:uid="{00000000-0005-0000-0000-0000BD050000}"/>
    <cellStyle name="20% - Accent3 10 5 2" xfId="15191" xr:uid="{9C0ACCAB-F953-4D2A-B8FE-0FD5D0ED6228}"/>
    <cellStyle name="20% - Accent3 10 6" xfId="9431" xr:uid="{9A2C1767-BF73-41C4-A1BE-CA0576057116}"/>
    <cellStyle name="20% - Accent3 11" xfId="333" xr:uid="{00000000-0005-0000-0000-0000BE050000}"/>
    <cellStyle name="20% - Accent3 11 2" xfId="974" xr:uid="{00000000-0005-0000-0000-0000BF050000}"/>
    <cellStyle name="20% - Accent3 11 2 2" xfId="2403" xr:uid="{00000000-0005-0000-0000-0000C0050000}"/>
    <cellStyle name="20% - Accent3 11 2 2 2" xfId="5310" xr:uid="{00000000-0005-0000-0000-0000C1050000}"/>
    <cellStyle name="20% - Accent3 11 2 2 2 2" xfId="14367" xr:uid="{F75E1217-7B8C-4CF5-B181-4D62F23F39A2}"/>
    <cellStyle name="20% - Accent3 11 2 2 3" xfId="8226" xr:uid="{00000000-0005-0000-0000-0000C2050000}"/>
    <cellStyle name="20% - Accent3 11 2 2 3 2" xfId="17246" xr:uid="{D88B966E-1B25-4322-8F79-9BCC6C25CDF6}"/>
    <cellStyle name="20% - Accent3 11 2 2 4" xfId="11493" xr:uid="{C5B189F2-DD47-4113-94F6-BFABFCA852AB}"/>
    <cellStyle name="20% - Accent3 11 2 3" xfId="3897" xr:uid="{00000000-0005-0000-0000-0000C3050000}"/>
    <cellStyle name="20% - Accent3 11 2 3 2" xfId="12956" xr:uid="{404393DE-5C15-4F09-BC84-414A59400986}"/>
    <cellStyle name="20% - Accent3 11 2 4" xfId="6809" xr:uid="{00000000-0005-0000-0000-0000C4050000}"/>
    <cellStyle name="20% - Accent3 11 2 4 2" xfId="15834" xr:uid="{515F302A-6A91-41D3-B15E-0ED4DAB0BB54}"/>
    <cellStyle name="20% - Accent3 11 2 5" xfId="10077" xr:uid="{C718222D-81DB-424C-87A2-E591DB3B06DA}"/>
    <cellStyle name="20% - Accent3 11 3" xfId="1770" xr:uid="{00000000-0005-0000-0000-0000C5050000}"/>
    <cellStyle name="20% - Accent3 11 3 2" xfId="4682" xr:uid="{00000000-0005-0000-0000-0000C6050000}"/>
    <cellStyle name="20% - Accent3 11 3 2 2" xfId="13739" xr:uid="{11F0CDDD-4A46-4267-BC1B-C4739BC4E05B}"/>
    <cellStyle name="20% - Accent3 11 3 3" xfId="7593" xr:uid="{00000000-0005-0000-0000-0000C7050000}"/>
    <cellStyle name="20% - Accent3 11 3 3 2" xfId="16618" xr:uid="{B4728974-E49C-4745-975D-30A3F1916C5A}"/>
    <cellStyle name="20% - Accent3 11 3 4" xfId="10864" xr:uid="{E52D89AC-469D-4C77-86ED-779A53E8AF9D}"/>
    <cellStyle name="20% - Accent3 11 4" xfId="3267" xr:uid="{00000000-0005-0000-0000-0000C8050000}"/>
    <cellStyle name="20% - Accent3 11 4 2" xfId="12329" xr:uid="{11DDC558-C2C7-425D-AE71-B41FB5B6608C}"/>
    <cellStyle name="20% - Accent3 11 5" xfId="6180" xr:uid="{00000000-0005-0000-0000-0000C9050000}"/>
    <cellStyle name="20% - Accent3 11 5 2" xfId="15205" xr:uid="{F5C08B46-892D-4AC0-A46C-AF1ED90C5339}"/>
    <cellStyle name="20% - Accent3 11 6" xfId="9445" xr:uid="{733F1421-F706-4979-9D15-498A3B83AF37}"/>
    <cellStyle name="20% - Accent3 12" xfId="347" xr:uid="{00000000-0005-0000-0000-0000CA050000}"/>
    <cellStyle name="20% - Accent3 12 2" xfId="988" xr:uid="{00000000-0005-0000-0000-0000CB050000}"/>
    <cellStyle name="20% - Accent3 12 2 2" xfId="2417" xr:uid="{00000000-0005-0000-0000-0000CC050000}"/>
    <cellStyle name="20% - Accent3 12 2 2 2" xfId="5324" xr:uid="{00000000-0005-0000-0000-0000CD050000}"/>
    <cellStyle name="20% - Accent3 12 2 2 2 2" xfId="14381" xr:uid="{C1FC314A-EB62-440B-B01E-1AFEA7EACBAF}"/>
    <cellStyle name="20% - Accent3 12 2 2 3" xfId="8240" xr:uid="{00000000-0005-0000-0000-0000CE050000}"/>
    <cellStyle name="20% - Accent3 12 2 2 3 2" xfId="17260" xr:uid="{3648E53C-CF08-436F-B882-4142053B44E5}"/>
    <cellStyle name="20% - Accent3 12 2 2 4" xfId="11507" xr:uid="{B6C332EE-B026-4DC3-838E-0AD39668F9A2}"/>
    <cellStyle name="20% - Accent3 12 2 3" xfId="3911" xr:uid="{00000000-0005-0000-0000-0000CF050000}"/>
    <cellStyle name="20% - Accent3 12 2 3 2" xfId="12970" xr:uid="{98BC49EE-C6CB-42B9-A1CC-7FCACF9701B1}"/>
    <cellStyle name="20% - Accent3 12 2 4" xfId="6823" xr:uid="{00000000-0005-0000-0000-0000D0050000}"/>
    <cellStyle name="20% - Accent3 12 2 4 2" xfId="15848" xr:uid="{AE536507-6CB8-4878-BC98-21103E605017}"/>
    <cellStyle name="20% - Accent3 12 2 5" xfId="10091" xr:uid="{9021A571-B756-41DF-9F65-E51D4710AECE}"/>
    <cellStyle name="20% - Accent3 12 3" xfId="1784" xr:uid="{00000000-0005-0000-0000-0000D1050000}"/>
    <cellStyle name="20% - Accent3 12 3 2" xfId="4696" xr:uid="{00000000-0005-0000-0000-0000D2050000}"/>
    <cellStyle name="20% - Accent3 12 3 2 2" xfId="13753" xr:uid="{9A0C4876-0FEF-41B3-8F0F-C41A78C12826}"/>
    <cellStyle name="20% - Accent3 12 3 3" xfId="7607" xr:uid="{00000000-0005-0000-0000-0000D3050000}"/>
    <cellStyle name="20% - Accent3 12 3 3 2" xfId="16632" xr:uid="{5F2B047D-30A1-4639-A5D0-172F7C35A9D0}"/>
    <cellStyle name="20% - Accent3 12 3 4" xfId="10878" xr:uid="{184F6D7C-EA92-4B76-8A06-FBCD7E4A5221}"/>
    <cellStyle name="20% - Accent3 12 4" xfId="3281" xr:uid="{00000000-0005-0000-0000-0000D4050000}"/>
    <cellStyle name="20% - Accent3 12 4 2" xfId="12343" xr:uid="{41015657-F6C1-4A2A-A1EF-4C65755E0557}"/>
    <cellStyle name="20% - Accent3 12 5" xfId="6194" xr:uid="{00000000-0005-0000-0000-0000D5050000}"/>
    <cellStyle name="20% - Accent3 12 5 2" xfId="15219" xr:uid="{C1870BAC-FB20-48F5-86F4-FBC3051C45F9}"/>
    <cellStyle name="20% - Accent3 12 6" xfId="9459" xr:uid="{05DE88FA-D9DF-49E4-8416-CA9E2AC65698}"/>
    <cellStyle name="20% - Accent3 13" xfId="364" xr:uid="{00000000-0005-0000-0000-0000D6050000}"/>
    <cellStyle name="20% - Accent3 13 2" xfId="1004" xr:uid="{00000000-0005-0000-0000-0000D7050000}"/>
    <cellStyle name="20% - Accent3 13 2 2" xfId="2433" xr:uid="{00000000-0005-0000-0000-0000D8050000}"/>
    <cellStyle name="20% - Accent3 13 2 2 2" xfId="5340" xr:uid="{00000000-0005-0000-0000-0000D9050000}"/>
    <cellStyle name="20% - Accent3 13 2 2 2 2" xfId="14397" xr:uid="{A6A1FFFC-CD60-4DC3-882F-2B281977E994}"/>
    <cellStyle name="20% - Accent3 13 2 2 3" xfId="8256" xr:uid="{00000000-0005-0000-0000-0000DA050000}"/>
    <cellStyle name="20% - Accent3 13 2 2 3 2" xfId="17276" xr:uid="{B9CBCBA4-3009-4338-9102-3E4A064BE480}"/>
    <cellStyle name="20% - Accent3 13 2 2 4" xfId="11523" xr:uid="{66FE436E-16E1-40DC-879A-36570E553DAC}"/>
    <cellStyle name="20% - Accent3 13 2 3" xfId="3927" xr:uid="{00000000-0005-0000-0000-0000DB050000}"/>
    <cellStyle name="20% - Accent3 13 2 3 2" xfId="12986" xr:uid="{00950080-7803-460F-9188-1DE290246717}"/>
    <cellStyle name="20% - Accent3 13 2 4" xfId="6839" xr:uid="{00000000-0005-0000-0000-0000DC050000}"/>
    <cellStyle name="20% - Accent3 13 2 4 2" xfId="15864" xr:uid="{CA579C97-FE6F-4A1D-91B8-E3F83BA7CC68}"/>
    <cellStyle name="20% - Accent3 13 2 5" xfId="10107" xr:uid="{F5AE31EA-2BE6-46F2-BF30-EB620534A5E2}"/>
    <cellStyle name="20% - Accent3 13 3" xfId="1800" xr:uid="{00000000-0005-0000-0000-0000DD050000}"/>
    <cellStyle name="20% - Accent3 13 3 2" xfId="4712" xr:uid="{00000000-0005-0000-0000-0000DE050000}"/>
    <cellStyle name="20% - Accent3 13 3 2 2" xfId="13769" xr:uid="{FA0CF635-4D8F-4E96-B76C-BD3AFF8D387D}"/>
    <cellStyle name="20% - Accent3 13 3 3" xfId="7623" xr:uid="{00000000-0005-0000-0000-0000DF050000}"/>
    <cellStyle name="20% - Accent3 13 3 3 2" xfId="16648" xr:uid="{69A68E58-D1BB-431A-85C5-695EAF415713}"/>
    <cellStyle name="20% - Accent3 13 3 4" xfId="10894" xr:uid="{CD6FD38C-3ED6-4A1B-8AE9-122A8E995A79}"/>
    <cellStyle name="20% - Accent3 13 4" xfId="3297" xr:uid="{00000000-0005-0000-0000-0000E0050000}"/>
    <cellStyle name="20% - Accent3 13 4 2" xfId="12359" xr:uid="{B73A6E84-FEB4-4C5D-8E4D-51EC74B22FBD}"/>
    <cellStyle name="20% - Accent3 13 5" xfId="6210" xr:uid="{00000000-0005-0000-0000-0000E1050000}"/>
    <cellStyle name="20% - Accent3 13 5 2" xfId="15235" xr:uid="{67050BD5-8796-4EAC-9EEA-284FED888125}"/>
    <cellStyle name="20% - Accent3 13 6" xfId="9475" xr:uid="{9EB76CB8-2817-4C93-B32F-937DC04EB00B}"/>
    <cellStyle name="20% - Accent3 14" xfId="382" xr:uid="{00000000-0005-0000-0000-0000E2050000}"/>
    <cellStyle name="20% - Accent3 14 2" xfId="1022" xr:uid="{00000000-0005-0000-0000-0000E3050000}"/>
    <cellStyle name="20% - Accent3 14 2 2" xfId="2451" xr:uid="{00000000-0005-0000-0000-0000E4050000}"/>
    <cellStyle name="20% - Accent3 14 2 2 2" xfId="5358" xr:uid="{00000000-0005-0000-0000-0000E5050000}"/>
    <cellStyle name="20% - Accent3 14 2 2 2 2" xfId="14415" xr:uid="{9766DEAA-B042-4E07-A878-ABC85737DA5B}"/>
    <cellStyle name="20% - Accent3 14 2 2 3" xfId="8274" xr:uid="{00000000-0005-0000-0000-0000E6050000}"/>
    <cellStyle name="20% - Accent3 14 2 2 3 2" xfId="17294" xr:uid="{ED6DFB95-D1C4-49AD-A8D8-6BA508217556}"/>
    <cellStyle name="20% - Accent3 14 2 2 4" xfId="11541" xr:uid="{C458E8FA-1CAD-497D-9974-90FCA95E49B8}"/>
    <cellStyle name="20% - Accent3 14 2 3" xfId="3945" xr:uid="{00000000-0005-0000-0000-0000E7050000}"/>
    <cellStyle name="20% - Accent3 14 2 3 2" xfId="13004" xr:uid="{07DDCCEB-B8FF-4E9A-B9E8-0A019BA0BD3F}"/>
    <cellStyle name="20% - Accent3 14 2 4" xfId="6857" xr:uid="{00000000-0005-0000-0000-0000E8050000}"/>
    <cellStyle name="20% - Accent3 14 2 4 2" xfId="15882" xr:uid="{3E5881BD-8B97-4C81-8D9A-403619990DBA}"/>
    <cellStyle name="20% - Accent3 14 2 5" xfId="10125" xr:uid="{C71106F1-F330-428C-9801-BE58E43EDB8F}"/>
    <cellStyle name="20% - Accent3 14 3" xfId="1818" xr:uid="{00000000-0005-0000-0000-0000E9050000}"/>
    <cellStyle name="20% - Accent3 14 3 2" xfId="4730" xr:uid="{00000000-0005-0000-0000-0000EA050000}"/>
    <cellStyle name="20% - Accent3 14 3 2 2" xfId="13787" xr:uid="{442286D7-7D5E-4A9B-87F0-ECE4F13457C8}"/>
    <cellStyle name="20% - Accent3 14 3 3" xfId="7641" xr:uid="{00000000-0005-0000-0000-0000EB050000}"/>
    <cellStyle name="20% - Accent3 14 3 3 2" xfId="16666" xr:uid="{50FDEE81-1EE0-4DE9-8E2A-30EA21ECFB5E}"/>
    <cellStyle name="20% - Accent3 14 3 4" xfId="10912" xr:uid="{09BF3C6A-170E-4D4D-8458-50008AEDB346}"/>
    <cellStyle name="20% - Accent3 14 4" xfId="3315" xr:uid="{00000000-0005-0000-0000-0000EC050000}"/>
    <cellStyle name="20% - Accent3 14 4 2" xfId="12377" xr:uid="{56521D75-1354-4118-B112-D2356438F82F}"/>
    <cellStyle name="20% - Accent3 14 5" xfId="6228" xr:uid="{00000000-0005-0000-0000-0000ED050000}"/>
    <cellStyle name="20% - Accent3 14 5 2" xfId="15253" xr:uid="{DD5D9D20-4213-4C67-AF82-6195CF1F81E2}"/>
    <cellStyle name="20% - Accent3 14 6" xfId="9493" xr:uid="{2B6C5350-D7F2-4F7A-B9A8-A9BDC723B245}"/>
    <cellStyle name="20% - Accent3 15" xfId="408" xr:uid="{00000000-0005-0000-0000-0000EE050000}"/>
    <cellStyle name="20% - Accent3 15 2" xfId="1048" xr:uid="{00000000-0005-0000-0000-0000EF050000}"/>
    <cellStyle name="20% - Accent3 15 2 2" xfId="2477" xr:uid="{00000000-0005-0000-0000-0000F0050000}"/>
    <cellStyle name="20% - Accent3 15 2 2 2" xfId="5384" xr:uid="{00000000-0005-0000-0000-0000F1050000}"/>
    <cellStyle name="20% - Accent3 15 2 2 2 2" xfId="14441" xr:uid="{5F4AF765-5A74-4048-B56C-BD528686CBE6}"/>
    <cellStyle name="20% - Accent3 15 2 2 3" xfId="8300" xr:uid="{00000000-0005-0000-0000-0000F2050000}"/>
    <cellStyle name="20% - Accent3 15 2 2 3 2" xfId="17320" xr:uid="{93AAAC4D-ECF4-4078-8AE5-985DF9237284}"/>
    <cellStyle name="20% - Accent3 15 2 2 4" xfId="11567" xr:uid="{1AA8152C-2036-4D3D-9FDD-C3BF324B2A9E}"/>
    <cellStyle name="20% - Accent3 15 2 3" xfId="3971" xr:uid="{00000000-0005-0000-0000-0000F3050000}"/>
    <cellStyle name="20% - Accent3 15 2 3 2" xfId="13030" xr:uid="{0E1B3B69-7481-4A9E-B989-2C1DA94B67F8}"/>
    <cellStyle name="20% - Accent3 15 2 4" xfId="6883" xr:uid="{00000000-0005-0000-0000-0000F4050000}"/>
    <cellStyle name="20% - Accent3 15 2 4 2" xfId="15908" xr:uid="{62D088D8-C239-4B71-AD86-A63899463273}"/>
    <cellStyle name="20% - Accent3 15 2 5" xfId="10151" xr:uid="{6CA77785-6BDE-4F43-A26C-1BB9F872D3B7}"/>
    <cellStyle name="20% - Accent3 15 3" xfId="1844" xr:uid="{00000000-0005-0000-0000-0000F5050000}"/>
    <cellStyle name="20% - Accent3 15 3 2" xfId="4756" xr:uid="{00000000-0005-0000-0000-0000F6050000}"/>
    <cellStyle name="20% - Accent3 15 3 2 2" xfId="13813" xr:uid="{2061C143-0981-452C-9B72-CDB52C9B5A5D}"/>
    <cellStyle name="20% - Accent3 15 3 3" xfId="7667" xr:uid="{00000000-0005-0000-0000-0000F7050000}"/>
    <cellStyle name="20% - Accent3 15 3 3 2" xfId="16692" xr:uid="{B07454EF-41C1-44FC-977E-F7F08A7E6A65}"/>
    <cellStyle name="20% - Accent3 15 3 4" xfId="10938" xr:uid="{EF898D95-BBC1-424E-BA8F-A8BE7F85525E}"/>
    <cellStyle name="20% - Accent3 15 4" xfId="3341" xr:uid="{00000000-0005-0000-0000-0000F8050000}"/>
    <cellStyle name="20% - Accent3 15 4 2" xfId="12403" xr:uid="{3F4D98FD-F1F6-4332-8856-C64BD5D97BCE}"/>
    <cellStyle name="20% - Accent3 15 5" xfId="6254" xr:uid="{00000000-0005-0000-0000-0000F9050000}"/>
    <cellStyle name="20% - Accent3 15 5 2" xfId="15279" xr:uid="{46A3A719-F0AB-4385-AADE-0B13ABA4A39A}"/>
    <cellStyle name="20% - Accent3 15 6" xfId="9519" xr:uid="{76C399FD-057E-42BA-A9F8-2673F6939801}"/>
    <cellStyle name="20% - Accent3 16" xfId="422" xr:uid="{00000000-0005-0000-0000-0000FA050000}"/>
    <cellStyle name="20% - Accent3 16 2" xfId="1062" xr:uid="{00000000-0005-0000-0000-0000FB050000}"/>
    <cellStyle name="20% - Accent3 16 2 2" xfId="2491" xr:uid="{00000000-0005-0000-0000-0000FC050000}"/>
    <cellStyle name="20% - Accent3 16 2 2 2" xfId="5398" xr:uid="{00000000-0005-0000-0000-0000FD050000}"/>
    <cellStyle name="20% - Accent3 16 2 2 2 2" xfId="14455" xr:uid="{01877B6E-3341-49A8-BA31-7E63DA8692CB}"/>
    <cellStyle name="20% - Accent3 16 2 2 3" xfId="8314" xr:uid="{00000000-0005-0000-0000-0000FE050000}"/>
    <cellStyle name="20% - Accent3 16 2 2 3 2" xfId="17334" xr:uid="{3447509E-56A3-4AED-8C8A-47102662AF85}"/>
    <cellStyle name="20% - Accent3 16 2 2 4" xfId="11581" xr:uid="{6187CE4F-00B5-41D1-BB6B-38595FB74EF0}"/>
    <cellStyle name="20% - Accent3 16 2 3" xfId="3985" xr:uid="{00000000-0005-0000-0000-0000FF050000}"/>
    <cellStyle name="20% - Accent3 16 2 3 2" xfId="13044" xr:uid="{660CBED1-D714-4928-9928-2205829B9029}"/>
    <cellStyle name="20% - Accent3 16 2 4" xfId="6897" xr:uid="{00000000-0005-0000-0000-000000060000}"/>
    <cellStyle name="20% - Accent3 16 2 4 2" xfId="15922" xr:uid="{A4CCB575-832F-44E5-84D4-BDF995CF62FD}"/>
    <cellStyle name="20% - Accent3 16 2 5" xfId="10165" xr:uid="{4D4D0F0C-1E8C-4295-A523-DBC0A780E802}"/>
    <cellStyle name="20% - Accent3 16 3" xfId="1858" xr:uid="{00000000-0005-0000-0000-000001060000}"/>
    <cellStyle name="20% - Accent3 16 3 2" xfId="4770" xr:uid="{00000000-0005-0000-0000-000002060000}"/>
    <cellStyle name="20% - Accent3 16 3 2 2" xfId="13827" xr:uid="{87FB7983-7610-482D-87AA-86DD8A82BD26}"/>
    <cellStyle name="20% - Accent3 16 3 3" xfId="7681" xr:uid="{00000000-0005-0000-0000-000003060000}"/>
    <cellStyle name="20% - Accent3 16 3 3 2" xfId="16706" xr:uid="{BACA5AFB-9ED7-4BDD-BA3B-DBC6785340F3}"/>
    <cellStyle name="20% - Accent3 16 3 4" xfId="10952" xr:uid="{D6F56203-571C-4DF1-B871-AE3F05F62455}"/>
    <cellStyle name="20% - Accent3 16 4" xfId="3355" xr:uid="{00000000-0005-0000-0000-000004060000}"/>
    <cellStyle name="20% - Accent3 16 4 2" xfId="12417" xr:uid="{80EAABBF-FD08-44F6-8E88-DAE064823718}"/>
    <cellStyle name="20% - Accent3 16 5" xfId="6268" xr:uid="{00000000-0005-0000-0000-000005060000}"/>
    <cellStyle name="20% - Accent3 16 5 2" xfId="15293" xr:uid="{DCD818DD-6AC3-4469-BD45-3F512B0436A5}"/>
    <cellStyle name="20% - Accent3 16 6" xfId="9533" xr:uid="{30336714-8DA7-439C-9508-CB1D244CB20B}"/>
    <cellStyle name="20% - Accent3 17" xfId="436" xr:uid="{00000000-0005-0000-0000-000006060000}"/>
    <cellStyle name="20% - Accent3 17 2" xfId="1076" xr:uid="{00000000-0005-0000-0000-000007060000}"/>
    <cellStyle name="20% - Accent3 17 2 2" xfId="2505" xr:uid="{00000000-0005-0000-0000-000008060000}"/>
    <cellStyle name="20% - Accent3 17 2 2 2" xfId="5412" xr:uid="{00000000-0005-0000-0000-000009060000}"/>
    <cellStyle name="20% - Accent3 17 2 2 2 2" xfId="14469" xr:uid="{9256CC73-213E-4626-B408-2DF052B54381}"/>
    <cellStyle name="20% - Accent3 17 2 2 3" xfId="8328" xr:uid="{00000000-0005-0000-0000-00000A060000}"/>
    <cellStyle name="20% - Accent3 17 2 2 3 2" xfId="17348" xr:uid="{E917CB75-8E89-4DEB-8136-CA44BEC6D995}"/>
    <cellStyle name="20% - Accent3 17 2 2 4" xfId="11595" xr:uid="{4270BA15-EB9D-4912-863F-F26FDF3A11EC}"/>
    <cellStyle name="20% - Accent3 17 2 3" xfId="3999" xr:uid="{00000000-0005-0000-0000-00000B060000}"/>
    <cellStyle name="20% - Accent3 17 2 3 2" xfId="13058" xr:uid="{D446D251-1D87-4C62-8648-32E5254F4AF4}"/>
    <cellStyle name="20% - Accent3 17 2 4" xfId="6911" xr:uid="{00000000-0005-0000-0000-00000C060000}"/>
    <cellStyle name="20% - Accent3 17 2 4 2" xfId="15936" xr:uid="{FF45D5DE-3885-4C19-88E3-513C62329945}"/>
    <cellStyle name="20% - Accent3 17 2 5" xfId="10179" xr:uid="{ED6467C5-67AD-4F99-BCA7-D2091F382A07}"/>
    <cellStyle name="20% - Accent3 17 3" xfId="1872" xr:uid="{00000000-0005-0000-0000-00000D060000}"/>
    <cellStyle name="20% - Accent3 17 3 2" xfId="4784" xr:uid="{00000000-0005-0000-0000-00000E060000}"/>
    <cellStyle name="20% - Accent3 17 3 2 2" xfId="13841" xr:uid="{5CF5B1F8-80A5-41E3-8392-2133C701A97E}"/>
    <cellStyle name="20% - Accent3 17 3 3" xfId="7695" xr:uid="{00000000-0005-0000-0000-00000F060000}"/>
    <cellStyle name="20% - Accent3 17 3 3 2" xfId="16720" xr:uid="{C1A3C083-AD49-4BD5-BEE7-092C46793021}"/>
    <cellStyle name="20% - Accent3 17 3 4" xfId="10966" xr:uid="{6ACC77DF-E5AD-43C6-AFDE-DEBEA90636B3}"/>
    <cellStyle name="20% - Accent3 17 4" xfId="3369" xr:uid="{00000000-0005-0000-0000-000010060000}"/>
    <cellStyle name="20% - Accent3 17 4 2" xfId="12431" xr:uid="{C1EB5D47-7A85-409B-98F4-61BAC65F8500}"/>
    <cellStyle name="20% - Accent3 17 5" xfId="6282" xr:uid="{00000000-0005-0000-0000-000011060000}"/>
    <cellStyle name="20% - Accent3 17 5 2" xfId="15307" xr:uid="{794A9EAA-079C-4C70-A604-D8BFE84F1AB2}"/>
    <cellStyle name="20% - Accent3 17 6" xfId="9547" xr:uid="{77C729C6-40D3-40E3-BF9B-267E86D78E31}"/>
    <cellStyle name="20% - Accent3 18" xfId="451" xr:uid="{00000000-0005-0000-0000-000012060000}"/>
    <cellStyle name="20% - Accent3 18 2" xfId="1091" xr:uid="{00000000-0005-0000-0000-000013060000}"/>
    <cellStyle name="20% - Accent3 18 2 2" xfId="2520" xr:uid="{00000000-0005-0000-0000-000014060000}"/>
    <cellStyle name="20% - Accent3 18 2 2 2" xfId="5427" xr:uid="{00000000-0005-0000-0000-000015060000}"/>
    <cellStyle name="20% - Accent3 18 2 2 2 2" xfId="14484" xr:uid="{FEDE1AF7-03ED-4CA4-A08D-C8AEFA49A494}"/>
    <cellStyle name="20% - Accent3 18 2 2 3" xfId="8343" xr:uid="{00000000-0005-0000-0000-000016060000}"/>
    <cellStyle name="20% - Accent3 18 2 2 3 2" xfId="17363" xr:uid="{258569AE-8BF1-47A3-8C01-4720FF17F97C}"/>
    <cellStyle name="20% - Accent3 18 2 2 4" xfId="11610" xr:uid="{A353AE10-E2CB-4D79-865B-F41E302C923B}"/>
    <cellStyle name="20% - Accent3 18 2 3" xfId="4014" xr:uid="{00000000-0005-0000-0000-000017060000}"/>
    <cellStyle name="20% - Accent3 18 2 3 2" xfId="13073" xr:uid="{C991537A-AC71-4B59-A8AC-38A8B1A9EA6A}"/>
    <cellStyle name="20% - Accent3 18 2 4" xfId="6926" xr:uid="{00000000-0005-0000-0000-000018060000}"/>
    <cellStyle name="20% - Accent3 18 2 4 2" xfId="15951" xr:uid="{189A88C7-BC5F-4FCF-9720-8573A37BB22D}"/>
    <cellStyle name="20% - Accent3 18 2 5" xfId="10194" xr:uid="{3CDC48F0-A2C4-4156-A373-423E2C5001C0}"/>
    <cellStyle name="20% - Accent3 18 3" xfId="1887" xr:uid="{00000000-0005-0000-0000-000019060000}"/>
    <cellStyle name="20% - Accent3 18 3 2" xfId="4799" xr:uid="{00000000-0005-0000-0000-00001A060000}"/>
    <cellStyle name="20% - Accent3 18 3 2 2" xfId="13856" xr:uid="{900AAEB5-309F-4030-B707-48FCE4F9587E}"/>
    <cellStyle name="20% - Accent3 18 3 3" xfId="7710" xr:uid="{00000000-0005-0000-0000-00001B060000}"/>
    <cellStyle name="20% - Accent3 18 3 3 2" xfId="16735" xr:uid="{FEA5C6D3-D14C-4F5C-9F38-27872E5CB34A}"/>
    <cellStyle name="20% - Accent3 18 3 4" xfId="10981" xr:uid="{9FA6676B-829A-460F-B0C5-D756CB92965F}"/>
    <cellStyle name="20% - Accent3 18 4" xfId="3384" xr:uid="{00000000-0005-0000-0000-00001C060000}"/>
    <cellStyle name="20% - Accent3 18 4 2" xfId="12446" xr:uid="{D266F8F5-76C3-4282-AB0F-0FDA02508DC4}"/>
    <cellStyle name="20% - Accent3 18 5" xfId="6297" xr:uid="{00000000-0005-0000-0000-00001D060000}"/>
    <cellStyle name="20% - Accent3 18 5 2" xfId="15322" xr:uid="{4981A838-71E8-4A2C-BB0D-39BDB90F1064}"/>
    <cellStyle name="20% - Accent3 18 6" xfId="9562" xr:uid="{74997F25-E2CD-4057-8192-5660174893F8}"/>
    <cellStyle name="20% - Accent3 19" xfId="465" xr:uid="{00000000-0005-0000-0000-00001E060000}"/>
    <cellStyle name="20% - Accent3 19 2" xfId="1105" xr:uid="{00000000-0005-0000-0000-00001F060000}"/>
    <cellStyle name="20% - Accent3 19 2 2" xfId="2534" xr:uid="{00000000-0005-0000-0000-000020060000}"/>
    <cellStyle name="20% - Accent3 19 2 2 2" xfId="5441" xr:uid="{00000000-0005-0000-0000-000021060000}"/>
    <cellStyle name="20% - Accent3 19 2 2 2 2" xfId="14498" xr:uid="{D7103129-927A-4407-9896-8C30AB92224E}"/>
    <cellStyle name="20% - Accent3 19 2 2 3" xfId="8357" xr:uid="{00000000-0005-0000-0000-000022060000}"/>
    <cellStyle name="20% - Accent3 19 2 2 3 2" xfId="17377" xr:uid="{524BFDBA-6E57-4727-BC0C-F241EEF52532}"/>
    <cellStyle name="20% - Accent3 19 2 2 4" xfId="11624" xr:uid="{57744F71-ABB2-4615-99EE-B29E3F00A5B2}"/>
    <cellStyle name="20% - Accent3 19 2 3" xfId="4028" xr:uid="{00000000-0005-0000-0000-000023060000}"/>
    <cellStyle name="20% - Accent3 19 2 3 2" xfId="13087" xr:uid="{9B596D03-2603-4EF6-8D5A-81D26B54A7FB}"/>
    <cellStyle name="20% - Accent3 19 2 4" xfId="6940" xr:uid="{00000000-0005-0000-0000-000024060000}"/>
    <cellStyle name="20% - Accent3 19 2 4 2" xfId="15965" xr:uid="{5740E12E-95C9-44A8-8113-CC94DBC51ECB}"/>
    <cellStyle name="20% - Accent3 19 2 5" xfId="10208" xr:uid="{49F62038-1ECF-4023-972C-E43FA49EB101}"/>
    <cellStyle name="20% - Accent3 19 3" xfId="1901" xr:uid="{00000000-0005-0000-0000-000025060000}"/>
    <cellStyle name="20% - Accent3 19 3 2" xfId="4813" xr:uid="{00000000-0005-0000-0000-000026060000}"/>
    <cellStyle name="20% - Accent3 19 3 2 2" xfId="13870" xr:uid="{C9242488-87DF-4C16-B532-A8C7D81866AD}"/>
    <cellStyle name="20% - Accent3 19 3 3" xfId="7724" xr:uid="{00000000-0005-0000-0000-000027060000}"/>
    <cellStyle name="20% - Accent3 19 3 3 2" xfId="16749" xr:uid="{9AF7D136-999D-4042-832B-E720991D66AB}"/>
    <cellStyle name="20% - Accent3 19 3 4" xfId="10995" xr:uid="{150D73E3-C647-43BD-BF12-5BE11487F84C}"/>
    <cellStyle name="20% - Accent3 19 4" xfId="3398" xr:uid="{00000000-0005-0000-0000-000028060000}"/>
    <cellStyle name="20% - Accent3 19 4 2" xfId="12460" xr:uid="{C9336B06-3CCE-4650-8CC3-8EC7CADFE843}"/>
    <cellStyle name="20% - Accent3 19 5" xfId="6311" xr:uid="{00000000-0005-0000-0000-000029060000}"/>
    <cellStyle name="20% - Accent3 19 5 2" xfId="15336" xr:uid="{794F2776-FBD4-4526-91E4-91C64448C951}"/>
    <cellStyle name="20% - Accent3 19 6" xfId="9576" xr:uid="{9389D3D2-74CA-4BF8-AA0E-A8B8AAB7B558}"/>
    <cellStyle name="20% - Accent3 2" xfId="199" xr:uid="{00000000-0005-0000-0000-00002A060000}"/>
    <cellStyle name="20% - Accent3 2 2" xfId="542" xr:uid="{00000000-0005-0000-0000-00002B060000}"/>
    <cellStyle name="20% - Accent3 2 2 2" xfId="1182" xr:uid="{00000000-0005-0000-0000-00002C060000}"/>
    <cellStyle name="20% - Accent3 2 2 2 2" xfId="2611" xr:uid="{00000000-0005-0000-0000-00002D060000}"/>
    <cellStyle name="20% - Accent3 2 2 2 2 2" xfId="5516" xr:uid="{00000000-0005-0000-0000-00002E060000}"/>
    <cellStyle name="20% - Accent3 2 2 2 2 2 2" xfId="14573" xr:uid="{B10331C2-BC4A-4AFF-B6B3-9294092FAD7E}"/>
    <cellStyle name="20% - Accent3 2 2 2 2 3" xfId="8433" xr:uid="{00000000-0005-0000-0000-00002F060000}"/>
    <cellStyle name="20% - Accent3 2 2 2 2 3 2" xfId="17451" xr:uid="{3CA3F604-B84B-486D-B9F9-C5B59417BDE8}"/>
    <cellStyle name="20% - Accent3 2 2 2 2 4" xfId="11699" xr:uid="{2818BC88-E499-40DE-B07E-8985344340F7}"/>
    <cellStyle name="20% - Accent3 2 2 2 3" xfId="4101" xr:uid="{00000000-0005-0000-0000-000030060000}"/>
    <cellStyle name="20% - Accent3 2 2 2 3 2" xfId="13160" xr:uid="{6A129EA5-5E05-4935-9656-30686D482076}"/>
    <cellStyle name="20% - Accent3 2 2 2 4" xfId="7014" xr:uid="{00000000-0005-0000-0000-000031060000}"/>
    <cellStyle name="20% - Accent3 2 2 2 4 2" xfId="16039" xr:uid="{D1EE4696-5AB2-4059-B29C-40E971BF23FE}"/>
    <cellStyle name="20% - Accent3 2 2 2 5" xfId="10283" xr:uid="{4081FBE5-D24B-4E4D-B985-0012D52060FC}"/>
    <cellStyle name="20% - Accent3 2 2 3" xfId="1976" xr:uid="{00000000-0005-0000-0000-000032060000}"/>
    <cellStyle name="20% - Accent3 2 2 3 2" xfId="4886" xr:uid="{00000000-0005-0000-0000-000033060000}"/>
    <cellStyle name="20% - Accent3 2 2 3 2 2" xfId="13943" xr:uid="{182E86A0-9D03-4AE9-B6E6-26820FD62701}"/>
    <cellStyle name="20% - Accent3 2 2 3 3" xfId="7799" xr:uid="{00000000-0005-0000-0000-000034060000}"/>
    <cellStyle name="20% - Accent3 2 2 3 3 2" xfId="16822" xr:uid="{31CE931B-61EA-4559-84E4-5707F93F4977}"/>
    <cellStyle name="20% - Accent3 2 2 3 4" xfId="11068" xr:uid="{C547750B-3225-4CD7-8F72-E65EA06894CF}"/>
    <cellStyle name="20% - Accent3 2 2 4" xfId="3473" xr:uid="{00000000-0005-0000-0000-000035060000}"/>
    <cellStyle name="20% - Accent3 2 2 4 2" xfId="12533" xr:uid="{3BE4FBAE-C707-4EAF-A911-4B4320B83BF3}"/>
    <cellStyle name="20% - Accent3 2 2 5" xfId="6384" xr:uid="{00000000-0005-0000-0000-000036060000}"/>
    <cellStyle name="20% - Accent3 2 2 5 2" xfId="15409" xr:uid="{0C16C48B-201B-405F-89E4-F0C4BFE4208B}"/>
    <cellStyle name="20% - Accent3 2 2 6" xfId="9651" xr:uid="{0EAFCBF6-D1BF-47B4-9DDD-2BC121DC8878}"/>
    <cellStyle name="20% - Accent3 2 3" xfId="844" xr:uid="{00000000-0005-0000-0000-000037060000}"/>
    <cellStyle name="20% - Accent3 2 3 2" xfId="2273" xr:uid="{00000000-0005-0000-0000-000038060000}"/>
    <cellStyle name="20% - Accent3 2 3 2 2" xfId="5180" xr:uid="{00000000-0005-0000-0000-000039060000}"/>
    <cellStyle name="20% - Accent3 2 3 2 2 2" xfId="14237" xr:uid="{B1C6E6A2-29F7-48BC-8CBB-155316B28E5C}"/>
    <cellStyle name="20% - Accent3 2 3 2 3" xfId="8096" xr:uid="{00000000-0005-0000-0000-00003A060000}"/>
    <cellStyle name="20% - Accent3 2 3 2 3 2" xfId="17116" xr:uid="{57F9EC22-DDB7-4B3D-ACF7-1F4D2062E275}"/>
    <cellStyle name="20% - Accent3 2 3 2 4" xfId="11363" xr:uid="{5D04AAF9-5010-4BE9-9291-E1913CB3718F}"/>
    <cellStyle name="20% - Accent3 2 3 3" xfId="3767" xr:uid="{00000000-0005-0000-0000-00003B060000}"/>
    <cellStyle name="20% - Accent3 2 3 3 2" xfId="12826" xr:uid="{F299EFDD-2C8F-4549-85D3-701FF8457239}"/>
    <cellStyle name="20% - Accent3 2 3 4" xfId="6679" xr:uid="{00000000-0005-0000-0000-00003C060000}"/>
    <cellStyle name="20% - Accent3 2 3 4 2" xfId="15704" xr:uid="{232492FC-3DE9-43FA-B1FA-ED64EA9503F8}"/>
    <cellStyle name="20% - Accent3 2 3 5" xfId="9947" xr:uid="{E59F6B48-BA79-4214-B3A6-2A5C08C71B3E}"/>
    <cellStyle name="20% - Accent3 2 4" xfId="1639" xr:uid="{00000000-0005-0000-0000-00003D060000}"/>
    <cellStyle name="20% - Accent3 2 4 2" xfId="4551" xr:uid="{00000000-0005-0000-0000-00003E060000}"/>
    <cellStyle name="20% - Accent3 2 4 2 2" xfId="13608" xr:uid="{AE29BB6E-C2C9-4CEC-92DF-4F33F4EAF8E5}"/>
    <cellStyle name="20% - Accent3 2 4 3" xfId="7463" xr:uid="{00000000-0005-0000-0000-00003F060000}"/>
    <cellStyle name="20% - Accent3 2 4 3 2" xfId="16488" xr:uid="{DB48F2B6-2E62-4E15-B7F9-092E7AFC9104}"/>
    <cellStyle name="20% - Accent3 2 4 4" xfId="10733" xr:uid="{8FF49781-03A7-402C-A0FF-5F676A1E8C54}"/>
    <cellStyle name="20% - Accent3 2 5" xfId="3137" xr:uid="{00000000-0005-0000-0000-000040060000}"/>
    <cellStyle name="20% - Accent3 2 5 2" xfId="12199" xr:uid="{4CBA2222-FFCD-48AE-8E6B-D9BA73BED8C7}"/>
    <cellStyle name="20% - Accent3 2 6" xfId="6050" xr:uid="{00000000-0005-0000-0000-000041060000}"/>
    <cellStyle name="20% - Accent3 2 6 2" xfId="15075" xr:uid="{9986A91F-A646-4466-8E2A-1924E10EE047}"/>
    <cellStyle name="20% - Accent3 2 7" xfId="9314" xr:uid="{68672EFC-4281-4C79-AAF0-26DE16A112C5}"/>
    <cellStyle name="20% - Accent3 20" xfId="479" xr:uid="{00000000-0005-0000-0000-000042060000}"/>
    <cellStyle name="20% - Accent3 20 2" xfId="1119" xr:uid="{00000000-0005-0000-0000-000043060000}"/>
    <cellStyle name="20% - Accent3 20 2 2" xfId="2548" xr:uid="{00000000-0005-0000-0000-000044060000}"/>
    <cellStyle name="20% - Accent3 20 2 2 2" xfId="5455" xr:uid="{00000000-0005-0000-0000-000045060000}"/>
    <cellStyle name="20% - Accent3 20 2 2 2 2" xfId="14512" xr:uid="{FDA5BD63-E64B-4A96-BE9D-708A94F0F438}"/>
    <cellStyle name="20% - Accent3 20 2 2 3" xfId="8371" xr:uid="{00000000-0005-0000-0000-000046060000}"/>
    <cellStyle name="20% - Accent3 20 2 2 3 2" xfId="17391" xr:uid="{A36225F7-F285-4387-B62A-ECAF67C74E9A}"/>
    <cellStyle name="20% - Accent3 20 2 2 4" xfId="11638" xr:uid="{B80E43BF-34AA-42E1-8C46-2B95293926E4}"/>
    <cellStyle name="20% - Accent3 20 2 3" xfId="4042" xr:uid="{00000000-0005-0000-0000-000047060000}"/>
    <cellStyle name="20% - Accent3 20 2 3 2" xfId="13101" xr:uid="{DF11A78A-AEA4-4603-AAC9-D0B9FD91FD98}"/>
    <cellStyle name="20% - Accent3 20 2 4" xfId="6954" xr:uid="{00000000-0005-0000-0000-000048060000}"/>
    <cellStyle name="20% - Accent3 20 2 4 2" xfId="15979" xr:uid="{0AA5A2AD-EB20-4442-AD32-06E2D045FE94}"/>
    <cellStyle name="20% - Accent3 20 2 5" xfId="10222" xr:uid="{DB4CBF95-7C91-4207-BD6C-680836054728}"/>
    <cellStyle name="20% - Accent3 20 3" xfId="1915" xr:uid="{00000000-0005-0000-0000-000049060000}"/>
    <cellStyle name="20% - Accent3 20 3 2" xfId="4827" xr:uid="{00000000-0005-0000-0000-00004A060000}"/>
    <cellStyle name="20% - Accent3 20 3 2 2" xfId="13884" xr:uid="{25CCD0D4-A725-4A8C-A3A7-0B9137A486FF}"/>
    <cellStyle name="20% - Accent3 20 3 3" xfId="7738" xr:uid="{00000000-0005-0000-0000-00004B060000}"/>
    <cellStyle name="20% - Accent3 20 3 3 2" xfId="16763" xr:uid="{48D14572-FE83-4D89-81AA-B1343AF952BB}"/>
    <cellStyle name="20% - Accent3 20 3 4" xfId="11009" xr:uid="{5CD7A5DA-B54F-4995-9BB6-BE14E9E8758C}"/>
    <cellStyle name="20% - Accent3 20 4" xfId="3412" xr:uid="{00000000-0005-0000-0000-00004C060000}"/>
    <cellStyle name="20% - Accent3 20 4 2" xfId="12474" xr:uid="{B96F7743-FB52-4F26-B8F5-8A0F9B2BDD62}"/>
    <cellStyle name="20% - Accent3 20 5" xfId="6325" xr:uid="{00000000-0005-0000-0000-00004D060000}"/>
    <cellStyle name="20% - Accent3 20 5 2" xfId="15350" xr:uid="{82A8999B-547D-4F27-80AD-B71EF4DED106}"/>
    <cellStyle name="20% - Accent3 20 6" xfId="9590" xr:uid="{00A4536C-FE54-47F0-A92E-936ACB461197}"/>
    <cellStyle name="20% - Accent3 21" xfId="493" xr:uid="{00000000-0005-0000-0000-00004E060000}"/>
    <cellStyle name="20% - Accent3 21 2" xfId="1133" xr:uid="{00000000-0005-0000-0000-00004F060000}"/>
    <cellStyle name="20% - Accent3 21 2 2" xfId="2562" xr:uid="{00000000-0005-0000-0000-000050060000}"/>
    <cellStyle name="20% - Accent3 21 2 2 2" xfId="5469" xr:uid="{00000000-0005-0000-0000-000051060000}"/>
    <cellStyle name="20% - Accent3 21 2 2 2 2" xfId="14526" xr:uid="{D4431B47-40ED-4C9D-8B3A-DBA27DAD3416}"/>
    <cellStyle name="20% - Accent3 21 2 2 3" xfId="8385" xr:uid="{00000000-0005-0000-0000-000052060000}"/>
    <cellStyle name="20% - Accent3 21 2 2 3 2" xfId="17405" xr:uid="{19C6F9A8-6812-4DE0-B9B4-21C35E6EA595}"/>
    <cellStyle name="20% - Accent3 21 2 2 4" xfId="11652" xr:uid="{4C6838E3-7D41-4E13-A3A7-F6DEDD340C33}"/>
    <cellStyle name="20% - Accent3 21 2 3" xfId="4056" xr:uid="{00000000-0005-0000-0000-000053060000}"/>
    <cellStyle name="20% - Accent3 21 2 3 2" xfId="13115" xr:uid="{1E906549-1D0F-4A83-8961-FF561C700E58}"/>
    <cellStyle name="20% - Accent3 21 2 4" xfId="6968" xr:uid="{00000000-0005-0000-0000-000054060000}"/>
    <cellStyle name="20% - Accent3 21 2 4 2" xfId="15993" xr:uid="{56BD48A9-2569-4EAD-BD8E-2712F6DFBF12}"/>
    <cellStyle name="20% - Accent3 21 2 5" xfId="10236" xr:uid="{CBE2F4CC-7CB8-45AC-8A51-1DF5726801BB}"/>
    <cellStyle name="20% - Accent3 21 3" xfId="1929" xr:uid="{00000000-0005-0000-0000-000055060000}"/>
    <cellStyle name="20% - Accent3 21 3 2" xfId="4841" xr:uid="{00000000-0005-0000-0000-000056060000}"/>
    <cellStyle name="20% - Accent3 21 3 2 2" xfId="13898" xr:uid="{DEAD520F-8E18-4E41-B41B-1F0D9A775424}"/>
    <cellStyle name="20% - Accent3 21 3 3" xfId="7752" xr:uid="{00000000-0005-0000-0000-000057060000}"/>
    <cellStyle name="20% - Accent3 21 3 3 2" xfId="16777" xr:uid="{101AA89A-93AA-442A-9CE3-7E0C1BCC0BC0}"/>
    <cellStyle name="20% - Accent3 21 3 4" xfId="11023" xr:uid="{37E8902B-8144-4D36-A708-438E8E2588BF}"/>
    <cellStyle name="20% - Accent3 21 4" xfId="3426" xr:uid="{00000000-0005-0000-0000-000058060000}"/>
    <cellStyle name="20% - Accent3 21 4 2" xfId="12488" xr:uid="{A546CD03-E6BB-487D-A7D3-7765C8055038}"/>
    <cellStyle name="20% - Accent3 21 5" xfId="6339" xr:uid="{00000000-0005-0000-0000-000059060000}"/>
    <cellStyle name="20% - Accent3 21 5 2" xfId="15364" xr:uid="{EC5D96E2-7121-4BB9-9B21-01EE387858AB}"/>
    <cellStyle name="20% - Accent3 21 6" xfId="9604" xr:uid="{E3844ACF-BC7A-47D2-88FC-2CC6C1D7C773}"/>
    <cellStyle name="20% - Accent3 22" xfId="507" xr:uid="{00000000-0005-0000-0000-00005A060000}"/>
    <cellStyle name="20% - Accent3 22 2" xfId="1147" xr:uid="{00000000-0005-0000-0000-00005B060000}"/>
    <cellStyle name="20% - Accent3 22 2 2" xfId="2576" xr:uid="{00000000-0005-0000-0000-00005C060000}"/>
    <cellStyle name="20% - Accent3 22 2 2 2" xfId="5483" xr:uid="{00000000-0005-0000-0000-00005D060000}"/>
    <cellStyle name="20% - Accent3 22 2 2 2 2" xfId="14540" xr:uid="{7D7BA9DE-49C0-4B71-98A0-763D9FEC4CA5}"/>
    <cellStyle name="20% - Accent3 22 2 2 3" xfId="8399" xr:uid="{00000000-0005-0000-0000-00005E060000}"/>
    <cellStyle name="20% - Accent3 22 2 2 3 2" xfId="17419" xr:uid="{9E6FC06D-53C4-4952-9EAD-EEC014E4DA91}"/>
    <cellStyle name="20% - Accent3 22 2 2 4" xfId="11666" xr:uid="{9E6C6D5B-AD54-4B41-B5B2-F3885CB155BB}"/>
    <cellStyle name="20% - Accent3 22 2 3" xfId="4070" xr:uid="{00000000-0005-0000-0000-00005F060000}"/>
    <cellStyle name="20% - Accent3 22 2 3 2" xfId="13129" xr:uid="{3E771913-0FF9-4D60-A9E4-5037092A1D48}"/>
    <cellStyle name="20% - Accent3 22 2 4" xfId="6982" xr:uid="{00000000-0005-0000-0000-000060060000}"/>
    <cellStyle name="20% - Accent3 22 2 4 2" xfId="16007" xr:uid="{C220AB25-0BDF-4657-8CD3-2A2FA4AFEF09}"/>
    <cellStyle name="20% - Accent3 22 2 5" xfId="10250" xr:uid="{C0FF321E-E97E-448F-B1A7-73D7676012A5}"/>
    <cellStyle name="20% - Accent3 22 3" xfId="1943" xr:uid="{00000000-0005-0000-0000-000061060000}"/>
    <cellStyle name="20% - Accent3 22 3 2" xfId="4855" xr:uid="{00000000-0005-0000-0000-000062060000}"/>
    <cellStyle name="20% - Accent3 22 3 2 2" xfId="13912" xr:uid="{58C55F36-7075-4EC6-942F-9AD9501BFA22}"/>
    <cellStyle name="20% - Accent3 22 3 3" xfId="7766" xr:uid="{00000000-0005-0000-0000-000063060000}"/>
    <cellStyle name="20% - Accent3 22 3 3 2" xfId="16791" xr:uid="{E3ED371F-8504-4FD1-AA71-BD71DC42597C}"/>
    <cellStyle name="20% - Accent3 22 3 4" xfId="11037" xr:uid="{7C65566C-2C12-4F1F-ADD3-0BFAFA58DA14}"/>
    <cellStyle name="20% - Accent3 22 4" xfId="3440" xr:uid="{00000000-0005-0000-0000-000064060000}"/>
    <cellStyle name="20% - Accent3 22 4 2" xfId="12502" xr:uid="{A5177CA4-723A-44A5-8517-14076026B9AE}"/>
    <cellStyle name="20% - Accent3 22 5" xfId="6353" xr:uid="{00000000-0005-0000-0000-000065060000}"/>
    <cellStyle name="20% - Accent3 22 5 2" xfId="15378" xr:uid="{05CFC88E-CDFF-4A2E-A41B-B83EAA026852}"/>
    <cellStyle name="20% - Accent3 22 6" xfId="9618" xr:uid="{D562280A-9B0C-4014-A701-E742EDBFE982}"/>
    <cellStyle name="20% - Accent3 23" xfId="521" xr:uid="{00000000-0005-0000-0000-000066060000}"/>
    <cellStyle name="20% - Accent3 23 2" xfId="1161" xr:uid="{00000000-0005-0000-0000-000067060000}"/>
    <cellStyle name="20% - Accent3 23 2 2" xfId="2590" xr:uid="{00000000-0005-0000-0000-000068060000}"/>
    <cellStyle name="20% - Accent3 23 2 2 2" xfId="5497" xr:uid="{00000000-0005-0000-0000-000069060000}"/>
    <cellStyle name="20% - Accent3 23 2 2 2 2" xfId="14554" xr:uid="{9FB41860-4B76-4D37-AD79-8A5E237D945E}"/>
    <cellStyle name="20% - Accent3 23 2 2 3" xfId="8413" xr:uid="{00000000-0005-0000-0000-00006A060000}"/>
    <cellStyle name="20% - Accent3 23 2 2 3 2" xfId="17433" xr:uid="{40707461-FAA7-4DFE-BF04-8C4113EA9883}"/>
    <cellStyle name="20% - Accent3 23 2 2 4" xfId="11680" xr:uid="{EA752A31-E50A-4D33-AE74-BBF4B6E73D66}"/>
    <cellStyle name="20% - Accent3 23 2 3" xfId="4084" xr:uid="{00000000-0005-0000-0000-00006B060000}"/>
    <cellStyle name="20% - Accent3 23 2 3 2" xfId="13143" xr:uid="{915A5F04-9BDF-48DD-865B-34D65E1A9B4C}"/>
    <cellStyle name="20% - Accent3 23 2 4" xfId="6996" xr:uid="{00000000-0005-0000-0000-00006C060000}"/>
    <cellStyle name="20% - Accent3 23 2 4 2" xfId="16021" xr:uid="{0CA79B2C-E690-4171-AB97-E7A09E221547}"/>
    <cellStyle name="20% - Accent3 23 2 5" xfId="10264" xr:uid="{F323D8DB-0506-4A32-AEBD-0421ECC8E976}"/>
    <cellStyle name="20% - Accent3 23 3" xfId="1957" xr:uid="{00000000-0005-0000-0000-00006D060000}"/>
    <cellStyle name="20% - Accent3 23 3 2" xfId="4869" xr:uid="{00000000-0005-0000-0000-00006E060000}"/>
    <cellStyle name="20% - Accent3 23 3 2 2" xfId="13926" xr:uid="{D02D5BEE-22C1-40DA-99D4-2338BDBE6B07}"/>
    <cellStyle name="20% - Accent3 23 3 3" xfId="7780" xr:uid="{00000000-0005-0000-0000-00006F060000}"/>
    <cellStyle name="20% - Accent3 23 3 3 2" xfId="16805" xr:uid="{570F0989-33BA-42A4-AF1C-0EE446C43BC0}"/>
    <cellStyle name="20% - Accent3 23 3 4" xfId="11051" xr:uid="{DC0D96C4-FB81-449F-9E92-6FC0F45430B3}"/>
    <cellStyle name="20% - Accent3 23 4" xfId="3454" xr:uid="{00000000-0005-0000-0000-000070060000}"/>
    <cellStyle name="20% - Accent3 23 4 2" xfId="12516" xr:uid="{F2B83B94-B24E-45C3-9FD7-E77C9488A9C3}"/>
    <cellStyle name="20% - Accent3 23 5" xfId="6367" xr:uid="{00000000-0005-0000-0000-000071060000}"/>
    <cellStyle name="20% - Accent3 23 5 2" xfId="15392" xr:uid="{B5FCA65F-5556-4102-A11D-DDFA09BDE470}"/>
    <cellStyle name="20% - Accent3 23 6" xfId="9632" xr:uid="{1F543FF3-8DF7-4427-8202-DA90FA7A77C0}"/>
    <cellStyle name="20% - Accent3 24" xfId="608" xr:uid="{00000000-0005-0000-0000-000072060000}"/>
    <cellStyle name="20% - Accent3 24 2" xfId="1247" xr:uid="{00000000-0005-0000-0000-000073060000}"/>
    <cellStyle name="20% - Accent3 24 2 2" xfId="2675" xr:uid="{00000000-0005-0000-0000-000074060000}"/>
    <cellStyle name="20% - Accent3 24 2 2 2" xfId="5579" xr:uid="{00000000-0005-0000-0000-000075060000}"/>
    <cellStyle name="20% - Accent3 24 2 2 2 2" xfId="14636" xr:uid="{DC1294FA-7541-462C-B790-4F07AFF89E76}"/>
    <cellStyle name="20% - Accent3 24 2 2 3" xfId="8497" xr:uid="{00000000-0005-0000-0000-000076060000}"/>
    <cellStyle name="20% - Accent3 24 2 2 3 2" xfId="17514" xr:uid="{25781DB6-F1DF-48DD-983F-E524EC06A273}"/>
    <cellStyle name="20% - Accent3 24 2 2 4" xfId="11762" xr:uid="{785505D3-4956-4CF8-A6CB-1242DED9C05F}"/>
    <cellStyle name="20% - Accent3 24 2 3" xfId="4164" xr:uid="{00000000-0005-0000-0000-000077060000}"/>
    <cellStyle name="20% - Accent3 24 2 3 2" xfId="13223" xr:uid="{1194BD90-01EA-492C-924D-4BDEA37504BA}"/>
    <cellStyle name="20% - Accent3 24 2 4" xfId="7078" xr:uid="{00000000-0005-0000-0000-000078060000}"/>
    <cellStyle name="20% - Accent3 24 2 4 2" xfId="16103" xr:uid="{69B65ED2-D4CF-44CB-9062-01114E15354F}"/>
    <cellStyle name="20% - Accent3 24 2 5" xfId="10347" xr:uid="{DC3CE454-2955-4865-95A4-27CC45D00BB4}"/>
    <cellStyle name="20% - Accent3 24 3" xfId="2040" xr:uid="{00000000-0005-0000-0000-000079060000}"/>
    <cellStyle name="20% - Accent3 24 3 2" xfId="4949" xr:uid="{00000000-0005-0000-0000-00007A060000}"/>
    <cellStyle name="20% - Accent3 24 3 2 2" xfId="14006" xr:uid="{2AECA7A4-2728-48A1-9D84-A4EF206B706E}"/>
    <cellStyle name="20% - Accent3 24 3 3" xfId="7863" xr:uid="{00000000-0005-0000-0000-00007B060000}"/>
    <cellStyle name="20% - Accent3 24 3 3 2" xfId="16885" xr:uid="{3B52548D-BA3D-4A24-8383-575E31762CB9}"/>
    <cellStyle name="20% - Accent3 24 3 4" xfId="11132" xr:uid="{3E920D56-C550-48EB-BA6A-65CE6BA24125}"/>
    <cellStyle name="20% - Accent3 24 4" xfId="3537" xr:uid="{00000000-0005-0000-0000-00007C060000}"/>
    <cellStyle name="20% - Accent3 24 4 2" xfId="12596" xr:uid="{9B714944-5C90-4886-B9AA-343E69528C8F}"/>
    <cellStyle name="20% - Accent3 24 5" xfId="6447" xr:uid="{00000000-0005-0000-0000-00007D060000}"/>
    <cellStyle name="20% - Accent3 24 5 2" xfId="15472" xr:uid="{074F12AF-5DF4-4077-A83B-335CBAEE343E}"/>
    <cellStyle name="20% - Accent3 24 6" xfId="9715" xr:uid="{FE17EE9F-CEF1-4A23-9A22-A8965F280D7E}"/>
    <cellStyle name="20% - Accent3 25" xfId="623" xr:uid="{00000000-0005-0000-0000-00007E060000}"/>
    <cellStyle name="20% - Accent3 25 2" xfId="1262" xr:uid="{00000000-0005-0000-0000-00007F060000}"/>
    <cellStyle name="20% - Accent3 25 2 2" xfId="2690" xr:uid="{00000000-0005-0000-0000-000080060000}"/>
    <cellStyle name="20% - Accent3 25 2 2 2" xfId="5594" xr:uid="{00000000-0005-0000-0000-000081060000}"/>
    <cellStyle name="20% - Accent3 25 2 2 2 2" xfId="14651" xr:uid="{FB72620D-A265-4C25-8511-10EF7AB85893}"/>
    <cellStyle name="20% - Accent3 25 2 2 3" xfId="8512" xr:uid="{00000000-0005-0000-0000-000082060000}"/>
    <cellStyle name="20% - Accent3 25 2 2 3 2" xfId="17529" xr:uid="{FA32C565-2C4E-4A82-9DB6-1693CCC42CB1}"/>
    <cellStyle name="20% - Accent3 25 2 2 4" xfId="11777" xr:uid="{A107E6AD-521F-488E-9320-7CA78E086B55}"/>
    <cellStyle name="20% - Accent3 25 2 3" xfId="4179" xr:uid="{00000000-0005-0000-0000-000083060000}"/>
    <cellStyle name="20% - Accent3 25 2 3 2" xfId="13238" xr:uid="{993A1FB7-5040-409B-A0F7-9A3062CC1BF1}"/>
    <cellStyle name="20% - Accent3 25 2 4" xfId="7093" xr:uid="{00000000-0005-0000-0000-000084060000}"/>
    <cellStyle name="20% - Accent3 25 2 4 2" xfId="16118" xr:uid="{BABF3737-1F9B-44D5-A4DA-C72C7FBA785F}"/>
    <cellStyle name="20% - Accent3 25 2 5" xfId="10362" xr:uid="{DE23960B-ED7D-4305-98AD-D792527D5964}"/>
    <cellStyle name="20% - Accent3 25 3" xfId="2055" xr:uid="{00000000-0005-0000-0000-000085060000}"/>
    <cellStyle name="20% - Accent3 25 3 2" xfId="4964" xr:uid="{00000000-0005-0000-0000-000086060000}"/>
    <cellStyle name="20% - Accent3 25 3 2 2" xfId="14021" xr:uid="{C7FED6C4-F1A5-4784-98B3-B67791860FDE}"/>
    <cellStyle name="20% - Accent3 25 3 3" xfId="7878" xr:uid="{00000000-0005-0000-0000-000087060000}"/>
    <cellStyle name="20% - Accent3 25 3 3 2" xfId="16900" xr:uid="{49FDDA24-E773-4084-9E38-7C0267B200CD}"/>
    <cellStyle name="20% - Accent3 25 3 4" xfId="11147" xr:uid="{C4466A80-3A9E-4E75-A3BA-A3CD9F4019AA}"/>
    <cellStyle name="20% - Accent3 25 4" xfId="3552" xr:uid="{00000000-0005-0000-0000-000088060000}"/>
    <cellStyle name="20% - Accent3 25 4 2" xfId="12611" xr:uid="{EC015D04-68FA-44F9-A16C-C3E13C4DC582}"/>
    <cellStyle name="20% - Accent3 25 5" xfId="6462" xr:uid="{00000000-0005-0000-0000-000089060000}"/>
    <cellStyle name="20% - Accent3 25 5 2" xfId="15487" xr:uid="{CBAF92EC-8CB6-475A-BED2-6CCDBB680CD2}"/>
    <cellStyle name="20% - Accent3 25 6" xfId="9730" xr:uid="{2BC56DC2-3C2F-443A-B9AE-46AD71FF3C64}"/>
    <cellStyle name="20% - Accent3 26" xfId="637" xr:uid="{00000000-0005-0000-0000-00008A060000}"/>
    <cellStyle name="20% - Accent3 26 2" xfId="1276" xr:uid="{00000000-0005-0000-0000-00008B060000}"/>
    <cellStyle name="20% - Accent3 26 2 2" xfId="2704" xr:uid="{00000000-0005-0000-0000-00008C060000}"/>
    <cellStyle name="20% - Accent3 26 2 2 2" xfId="5608" xr:uid="{00000000-0005-0000-0000-00008D060000}"/>
    <cellStyle name="20% - Accent3 26 2 2 2 2" xfId="14665" xr:uid="{37BE4A70-B323-492C-8D29-2BC080E0391B}"/>
    <cellStyle name="20% - Accent3 26 2 2 3" xfId="8526" xr:uid="{00000000-0005-0000-0000-00008E060000}"/>
    <cellStyle name="20% - Accent3 26 2 2 3 2" xfId="17543" xr:uid="{56F767E1-1722-43CA-AECA-C84DEE7F40C8}"/>
    <cellStyle name="20% - Accent3 26 2 2 4" xfId="11791" xr:uid="{1A6EE50A-007F-4150-922A-E76D3C48E4C9}"/>
    <cellStyle name="20% - Accent3 26 2 3" xfId="4193" xr:uid="{00000000-0005-0000-0000-00008F060000}"/>
    <cellStyle name="20% - Accent3 26 2 3 2" xfId="13252" xr:uid="{9F8A7FFE-C5E3-412F-BF91-7F714E4541A4}"/>
    <cellStyle name="20% - Accent3 26 2 4" xfId="7107" xr:uid="{00000000-0005-0000-0000-000090060000}"/>
    <cellStyle name="20% - Accent3 26 2 4 2" xfId="16132" xr:uid="{123975E0-259C-4EA2-96CA-A58BB18F2576}"/>
    <cellStyle name="20% - Accent3 26 2 5" xfId="10376" xr:uid="{017425D1-8F5F-4422-AC16-3B906FBF3780}"/>
    <cellStyle name="20% - Accent3 26 3" xfId="2069" xr:uid="{00000000-0005-0000-0000-000091060000}"/>
    <cellStyle name="20% - Accent3 26 3 2" xfId="4978" xr:uid="{00000000-0005-0000-0000-000092060000}"/>
    <cellStyle name="20% - Accent3 26 3 2 2" xfId="14035" xr:uid="{AAECDD1D-121A-4486-A1C9-629E5945C43D}"/>
    <cellStyle name="20% - Accent3 26 3 3" xfId="7892" xr:uid="{00000000-0005-0000-0000-000093060000}"/>
    <cellStyle name="20% - Accent3 26 3 3 2" xfId="16914" xr:uid="{36D1F0F4-1629-423E-8AFF-27C4A4ED3424}"/>
    <cellStyle name="20% - Accent3 26 3 4" xfId="11161" xr:uid="{06ED9F47-DB17-46B4-BBD7-CEBE24457CD5}"/>
    <cellStyle name="20% - Accent3 26 4" xfId="3566" xr:uid="{00000000-0005-0000-0000-000094060000}"/>
    <cellStyle name="20% - Accent3 26 4 2" xfId="12625" xr:uid="{3277FF58-A72C-48E5-85C0-C14743F03147}"/>
    <cellStyle name="20% - Accent3 26 5" xfId="6476" xr:uid="{00000000-0005-0000-0000-000095060000}"/>
    <cellStyle name="20% - Accent3 26 5 2" xfId="15501" xr:uid="{774A91DE-1F83-4EBD-B0F0-06BAA2CA2D88}"/>
    <cellStyle name="20% - Accent3 26 6" xfId="9744" xr:uid="{2B29F391-CB8D-4D72-AC89-52238006D2F4}"/>
    <cellStyle name="20% - Accent3 27" xfId="651" xr:uid="{00000000-0005-0000-0000-000096060000}"/>
    <cellStyle name="20% - Accent3 27 2" xfId="1290" xr:uid="{00000000-0005-0000-0000-000097060000}"/>
    <cellStyle name="20% - Accent3 27 2 2" xfId="2718" xr:uid="{00000000-0005-0000-0000-000098060000}"/>
    <cellStyle name="20% - Accent3 27 2 2 2" xfId="5622" xr:uid="{00000000-0005-0000-0000-000099060000}"/>
    <cellStyle name="20% - Accent3 27 2 2 2 2" xfId="14679" xr:uid="{61E41615-15BC-40EF-A093-3B869FE39005}"/>
    <cellStyle name="20% - Accent3 27 2 2 3" xfId="8540" xr:uid="{00000000-0005-0000-0000-00009A060000}"/>
    <cellStyle name="20% - Accent3 27 2 2 3 2" xfId="17557" xr:uid="{47012F19-A0FC-4B98-A79B-F9E673504963}"/>
    <cellStyle name="20% - Accent3 27 2 2 4" xfId="11805" xr:uid="{503904A1-ED9B-4AA9-807A-F35D783BCA4F}"/>
    <cellStyle name="20% - Accent3 27 2 3" xfId="4207" xr:uid="{00000000-0005-0000-0000-00009B060000}"/>
    <cellStyle name="20% - Accent3 27 2 3 2" xfId="13266" xr:uid="{51CCED0B-7D1E-43D4-9D4F-3A81CE29A84D}"/>
    <cellStyle name="20% - Accent3 27 2 4" xfId="7121" xr:uid="{00000000-0005-0000-0000-00009C060000}"/>
    <cellStyle name="20% - Accent3 27 2 4 2" xfId="16146" xr:uid="{E23C29F9-5F3B-48BA-BC2E-3AFDF364A723}"/>
    <cellStyle name="20% - Accent3 27 2 5" xfId="10390" xr:uid="{D548FBDD-77E4-44FB-8FCD-1A7752F37302}"/>
    <cellStyle name="20% - Accent3 27 3" xfId="2083" xr:uid="{00000000-0005-0000-0000-00009D060000}"/>
    <cellStyle name="20% - Accent3 27 3 2" xfId="4992" xr:uid="{00000000-0005-0000-0000-00009E060000}"/>
    <cellStyle name="20% - Accent3 27 3 2 2" xfId="14049" xr:uid="{27C5F1F4-69C6-4632-88DC-355A4F9B88C9}"/>
    <cellStyle name="20% - Accent3 27 3 3" xfId="7906" xr:uid="{00000000-0005-0000-0000-00009F060000}"/>
    <cellStyle name="20% - Accent3 27 3 3 2" xfId="16928" xr:uid="{93A1929F-3E05-41C7-A8C7-FDB55868A864}"/>
    <cellStyle name="20% - Accent3 27 3 4" xfId="11175" xr:uid="{598E42C0-C859-4F4B-990F-22D37086FDAD}"/>
    <cellStyle name="20% - Accent3 27 4" xfId="3580" xr:uid="{00000000-0005-0000-0000-0000A0060000}"/>
    <cellStyle name="20% - Accent3 27 4 2" xfId="12639" xr:uid="{12756693-0F5D-4048-BD39-8636F06F3C07}"/>
    <cellStyle name="20% - Accent3 27 5" xfId="6490" xr:uid="{00000000-0005-0000-0000-0000A1060000}"/>
    <cellStyle name="20% - Accent3 27 5 2" xfId="15515" xr:uid="{8CB25E67-E54B-44F5-B13F-BF22E7457461}"/>
    <cellStyle name="20% - Accent3 27 6" xfId="9758" xr:uid="{9C4F1123-BF58-43B8-AC9F-91E18C39502A}"/>
    <cellStyle name="20% - Accent3 28" xfId="665" xr:uid="{00000000-0005-0000-0000-0000A2060000}"/>
    <cellStyle name="20% - Accent3 28 2" xfId="1304" xr:uid="{00000000-0005-0000-0000-0000A3060000}"/>
    <cellStyle name="20% - Accent3 28 2 2" xfId="2732" xr:uid="{00000000-0005-0000-0000-0000A4060000}"/>
    <cellStyle name="20% - Accent3 28 2 2 2" xfId="5636" xr:uid="{00000000-0005-0000-0000-0000A5060000}"/>
    <cellStyle name="20% - Accent3 28 2 2 2 2" xfId="14693" xr:uid="{F2D7ADC3-4C26-4D0F-B23A-8CF8C40A86B0}"/>
    <cellStyle name="20% - Accent3 28 2 2 3" xfId="8554" xr:uid="{00000000-0005-0000-0000-0000A6060000}"/>
    <cellStyle name="20% - Accent3 28 2 2 3 2" xfId="17571" xr:uid="{E126547E-23EC-4770-9AC6-BA5462204429}"/>
    <cellStyle name="20% - Accent3 28 2 2 4" xfId="11819" xr:uid="{22C909B5-4121-48EA-86C6-3F4878FB3E50}"/>
    <cellStyle name="20% - Accent3 28 2 3" xfId="4221" xr:uid="{00000000-0005-0000-0000-0000A7060000}"/>
    <cellStyle name="20% - Accent3 28 2 3 2" xfId="13280" xr:uid="{2AE60F97-4CCE-428A-A53F-8D95ED158B30}"/>
    <cellStyle name="20% - Accent3 28 2 4" xfId="7135" xr:uid="{00000000-0005-0000-0000-0000A8060000}"/>
    <cellStyle name="20% - Accent3 28 2 4 2" xfId="16160" xr:uid="{CE5E2570-AB64-4734-846B-B2BF717F7D32}"/>
    <cellStyle name="20% - Accent3 28 2 5" xfId="10404" xr:uid="{9FB4AA90-FC15-467F-83FC-ADDE80CEE861}"/>
    <cellStyle name="20% - Accent3 28 3" xfId="2097" xr:uid="{00000000-0005-0000-0000-0000A9060000}"/>
    <cellStyle name="20% - Accent3 28 3 2" xfId="5006" xr:uid="{00000000-0005-0000-0000-0000AA060000}"/>
    <cellStyle name="20% - Accent3 28 3 2 2" xfId="14063" xr:uid="{551A7EFD-8078-4D97-91DE-6972AB55D3F8}"/>
    <cellStyle name="20% - Accent3 28 3 3" xfId="7920" xr:uid="{00000000-0005-0000-0000-0000AB060000}"/>
    <cellStyle name="20% - Accent3 28 3 3 2" xfId="16942" xr:uid="{C03488C6-1950-4978-9383-DC00874C4754}"/>
    <cellStyle name="20% - Accent3 28 3 4" xfId="11189" xr:uid="{3C0F50E0-249C-4235-9D68-86A275D496AE}"/>
    <cellStyle name="20% - Accent3 28 4" xfId="3594" xr:uid="{00000000-0005-0000-0000-0000AC060000}"/>
    <cellStyle name="20% - Accent3 28 4 2" xfId="12653" xr:uid="{ADD18F57-D390-4AC2-901A-9A60E646F16D}"/>
    <cellStyle name="20% - Accent3 28 5" xfId="6504" xr:uid="{00000000-0005-0000-0000-0000AD060000}"/>
    <cellStyle name="20% - Accent3 28 5 2" xfId="15529" xr:uid="{584A7129-1981-4182-AF17-B62FF97D3081}"/>
    <cellStyle name="20% - Accent3 28 6" xfId="9772" xr:uid="{12455DA0-17A5-4597-9256-B61101D004CE}"/>
    <cellStyle name="20% - Accent3 29" xfId="679" xr:uid="{00000000-0005-0000-0000-0000AE060000}"/>
    <cellStyle name="20% - Accent3 29 2" xfId="1318" xr:uid="{00000000-0005-0000-0000-0000AF060000}"/>
    <cellStyle name="20% - Accent3 29 2 2" xfId="2746" xr:uid="{00000000-0005-0000-0000-0000B0060000}"/>
    <cellStyle name="20% - Accent3 29 2 2 2" xfId="5650" xr:uid="{00000000-0005-0000-0000-0000B1060000}"/>
    <cellStyle name="20% - Accent3 29 2 2 2 2" xfId="14707" xr:uid="{06DC2B33-4870-4AB8-96A5-9935F1AF0D95}"/>
    <cellStyle name="20% - Accent3 29 2 2 3" xfId="8568" xr:uid="{00000000-0005-0000-0000-0000B2060000}"/>
    <cellStyle name="20% - Accent3 29 2 2 3 2" xfId="17585" xr:uid="{A3060864-7848-4C98-A905-9A607D32DACA}"/>
    <cellStyle name="20% - Accent3 29 2 2 4" xfId="11833" xr:uid="{0EFD1B14-650F-4167-8B8B-BB9E28192CC9}"/>
    <cellStyle name="20% - Accent3 29 2 3" xfId="4235" xr:uid="{00000000-0005-0000-0000-0000B3060000}"/>
    <cellStyle name="20% - Accent3 29 2 3 2" xfId="13294" xr:uid="{A707FD05-6485-4EFC-AD13-9A2E4FBF2AB2}"/>
    <cellStyle name="20% - Accent3 29 2 4" xfId="7149" xr:uid="{00000000-0005-0000-0000-0000B4060000}"/>
    <cellStyle name="20% - Accent3 29 2 4 2" xfId="16174" xr:uid="{A6E99124-4931-4E08-95B7-EDE18C636B2B}"/>
    <cellStyle name="20% - Accent3 29 2 5" xfId="10418" xr:uid="{A3F8769A-38DD-4A90-9D31-05B7B3717AC1}"/>
    <cellStyle name="20% - Accent3 29 3" xfId="2111" xr:uid="{00000000-0005-0000-0000-0000B5060000}"/>
    <cellStyle name="20% - Accent3 29 3 2" xfId="5020" xr:uid="{00000000-0005-0000-0000-0000B6060000}"/>
    <cellStyle name="20% - Accent3 29 3 2 2" xfId="14077" xr:uid="{D0F76474-09B0-4C69-8B0F-0C9B1C958D90}"/>
    <cellStyle name="20% - Accent3 29 3 3" xfId="7934" xr:uid="{00000000-0005-0000-0000-0000B7060000}"/>
    <cellStyle name="20% - Accent3 29 3 3 2" xfId="16956" xr:uid="{85E6B7D7-19B3-4CCF-970B-4280959AF85F}"/>
    <cellStyle name="20% - Accent3 29 3 4" xfId="11203" xr:uid="{D55C4006-1844-4D06-9896-D2022655B306}"/>
    <cellStyle name="20% - Accent3 29 4" xfId="3608" xr:uid="{00000000-0005-0000-0000-0000B8060000}"/>
    <cellStyle name="20% - Accent3 29 4 2" xfId="12667" xr:uid="{2FCE51B8-36C2-44EE-A52F-881BE8F6300E}"/>
    <cellStyle name="20% - Accent3 29 5" xfId="6518" xr:uid="{00000000-0005-0000-0000-0000B9060000}"/>
    <cellStyle name="20% - Accent3 29 5 2" xfId="15543" xr:uid="{4390516B-8159-4296-8B3A-D7F4922856E6}"/>
    <cellStyle name="20% - Accent3 29 6" xfId="9786" xr:uid="{BD0342B4-E257-4F92-9F74-EAC510C22F21}"/>
    <cellStyle name="20% - Accent3 3" xfId="213" xr:uid="{00000000-0005-0000-0000-0000BA060000}"/>
    <cellStyle name="20% - Accent3 3 2" xfId="559" xr:uid="{00000000-0005-0000-0000-0000BB060000}"/>
    <cellStyle name="20% - Accent3 3 2 2" xfId="1200" xr:uid="{00000000-0005-0000-0000-0000BC060000}"/>
    <cellStyle name="20% - Accent3 3 2 2 2" xfId="2628" xr:uid="{00000000-0005-0000-0000-0000BD060000}"/>
    <cellStyle name="20% - Accent3 3 2 2 2 2" xfId="5532" xr:uid="{00000000-0005-0000-0000-0000BE060000}"/>
    <cellStyle name="20% - Accent3 3 2 2 2 2 2" xfId="14589" xr:uid="{8D2E6F75-1604-44BF-B142-D502FD87BD98}"/>
    <cellStyle name="20% - Accent3 3 2 2 2 3" xfId="8450" xr:uid="{00000000-0005-0000-0000-0000BF060000}"/>
    <cellStyle name="20% - Accent3 3 2 2 2 3 2" xfId="17467" xr:uid="{66A81E02-0877-40B1-A7F5-B896964E1A44}"/>
    <cellStyle name="20% - Accent3 3 2 2 2 4" xfId="11715" xr:uid="{36C7D12F-7029-430F-AE03-51887AD8F45D}"/>
    <cellStyle name="20% - Accent3 3 2 2 3" xfId="4117" xr:uid="{00000000-0005-0000-0000-0000C0060000}"/>
    <cellStyle name="20% - Accent3 3 2 2 3 2" xfId="13176" xr:uid="{74BB4738-A60E-445F-975D-2146A9D8B069}"/>
    <cellStyle name="20% - Accent3 3 2 2 4" xfId="7031" xr:uid="{00000000-0005-0000-0000-0000C1060000}"/>
    <cellStyle name="20% - Accent3 3 2 2 4 2" xfId="16056" xr:uid="{2258EE1B-2C86-405E-94D4-2CEB7FD1C134}"/>
    <cellStyle name="20% - Accent3 3 2 2 5" xfId="10300" xr:uid="{F52EF78A-F6EB-43A7-A26F-ED70A729A244}"/>
    <cellStyle name="20% - Accent3 3 2 3" xfId="1993" xr:uid="{00000000-0005-0000-0000-0000C2060000}"/>
    <cellStyle name="20% - Accent3 3 2 3 2" xfId="4902" xr:uid="{00000000-0005-0000-0000-0000C3060000}"/>
    <cellStyle name="20% - Accent3 3 2 3 2 2" xfId="13959" xr:uid="{85D85EA3-C1A2-44F1-A12E-DD555CBF7482}"/>
    <cellStyle name="20% - Accent3 3 2 3 3" xfId="7816" xr:uid="{00000000-0005-0000-0000-0000C4060000}"/>
    <cellStyle name="20% - Accent3 3 2 3 3 2" xfId="16838" xr:uid="{60561C8A-4CBE-4684-B65B-83CEA9E5BC44}"/>
    <cellStyle name="20% - Accent3 3 2 3 4" xfId="11085" xr:uid="{68476D5B-1963-4E74-B828-CD7F5093EF90}"/>
    <cellStyle name="20% - Accent3 3 2 4" xfId="3490" xr:uid="{00000000-0005-0000-0000-0000C5060000}"/>
    <cellStyle name="20% - Accent3 3 2 4 2" xfId="12549" xr:uid="{865B473B-FB62-4370-A374-2ADDC9BC2D2B}"/>
    <cellStyle name="20% - Accent3 3 2 5" xfId="6400" xr:uid="{00000000-0005-0000-0000-0000C6060000}"/>
    <cellStyle name="20% - Accent3 3 2 5 2" xfId="15425" xr:uid="{0DAE90D4-FAAB-412F-93D0-A8B8AC6E70AD}"/>
    <cellStyle name="20% - Accent3 3 2 6" xfId="9668" xr:uid="{56410522-0ACF-43A5-8688-59561AF0AD8A}"/>
    <cellStyle name="20% - Accent3 3 3" xfId="858" xr:uid="{00000000-0005-0000-0000-0000C7060000}"/>
    <cellStyle name="20% - Accent3 3 3 2" xfId="2287" xr:uid="{00000000-0005-0000-0000-0000C8060000}"/>
    <cellStyle name="20% - Accent3 3 3 2 2" xfId="5194" xr:uid="{00000000-0005-0000-0000-0000C9060000}"/>
    <cellStyle name="20% - Accent3 3 3 2 2 2" xfId="14251" xr:uid="{4AA6B07C-BAB0-46F8-8A73-669EB7A90F92}"/>
    <cellStyle name="20% - Accent3 3 3 2 3" xfId="8110" xr:uid="{00000000-0005-0000-0000-0000CA060000}"/>
    <cellStyle name="20% - Accent3 3 3 2 3 2" xfId="17130" xr:uid="{5DFE7AE4-A699-4DB4-8E34-431FC46115FC}"/>
    <cellStyle name="20% - Accent3 3 3 2 4" xfId="11377" xr:uid="{C7A4952F-5609-4837-B124-2D75B25715CD}"/>
    <cellStyle name="20% - Accent3 3 3 3" xfId="3781" xr:uid="{00000000-0005-0000-0000-0000CB060000}"/>
    <cellStyle name="20% - Accent3 3 3 3 2" xfId="12840" xr:uid="{A472CB92-AC85-49A6-A1EC-F108D78BBB9D}"/>
    <cellStyle name="20% - Accent3 3 3 4" xfId="6693" xr:uid="{00000000-0005-0000-0000-0000CC060000}"/>
    <cellStyle name="20% - Accent3 3 3 4 2" xfId="15718" xr:uid="{3AED30FC-DC60-4D34-860F-B5A3FE6008F5}"/>
    <cellStyle name="20% - Accent3 3 3 5" xfId="9961" xr:uid="{85DFA3A6-E2F5-4266-940D-47D42361ED85}"/>
    <cellStyle name="20% - Accent3 3 4" xfId="1653" xr:uid="{00000000-0005-0000-0000-0000CD060000}"/>
    <cellStyle name="20% - Accent3 3 4 2" xfId="4565" xr:uid="{00000000-0005-0000-0000-0000CE060000}"/>
    <cellStyle name="20% - Accent3 3 4 2 2" xfId="13622" xr:uid="{BAB3953F-7519-4067-8594-934213285A9F}"/>
    <cellStyle name="20% - Accent3 3 4 3" xfId="7477" xr:uid="{00000000-0005-0000-0000-0000CF060000}"/>
    <cellStyle name="20% - Accent3 3 4 3 2" xfId="16502" xr:uid="{5A0DA41E-009E-444A-A942-93B5F1533FB6}"/>
    <cellStyle name="20% - Accent3 3 4 4" xfId="10747" xr:uid="{5E1888F8-7CBE-4666-96EC-C55878B2294C}"/>
    <cellStyle name="20% - Accent3 3 5" xfId="3151" xr:uid="{00000000-0005-0000-0000-0000D0060000}"/>
    <cellStyle name="20% - Accent3 3 5 2" xfId="12213" xr:uid="{634B3041-4FD3-4F7C-96FC-B41391335737}"/>
    <cellStyle name="20% - Accent3 3 6" xfId="6064" xr:uid="{00000000-0005-0000-0000-0000D1060000}"/>
    <cellStyle name="20% - Accent3 3 6 2" xfId="15089" xr:uid="{FA702958-8497-4091-89CA-E6C9D75729B3}"/>
    <cellStyle name="20% - Accent3 3 7" xfId="9328" xr:uid="{DE3E1A8E-0D69-4C05-AFBE-3D5E098D7331}"/>
    <cellStyle name="20% - Accent3 30" xfId="693" xr:uid="{00000000-0005-0000-0000-0000D2060000}"/>
    <cellStyle name="20% - Accent3 30 2" xfId="1332" xr:uid="{00000000-0005-0000-0000-0000D3060000}"/>
    <cellStyle name="20% - Accent3 30 2 2" xfId="2760" xr:uid="{00000000-0005-0000-0000-0000D4060000}"/>
    <cellStyle name="20% - Accent3 30 2 2 2" xfId="5664" xr:uid="{00000000-0005-0000-0000-0000D5060000}"/>
    <cellStyle name="20% - Accent3 30 2 2 2 2" xfId="14721" xr:uid="{56A7C7DD-9B5C-4FCC-8A9D-197BD1514240}"/>
    <cellStyle name="20% - Accent3 30 2 2 3" xfId="8582" xr:uid="{00000000-0005-0000-0000-0000D6060000}"/>
    <cellStyle name="20% - Accent3 30 2 2 3 2" xfId="17599" xr:uid="{3AC07945-D847-4599-9EDC-E21EA32490E1}"/>
    <cellStyle name="20% - Accent3 30 2 2 4" xfId="11847" xr:uid="{0F38C799-EDFF-4C91-BCCA-4478451221D9}"/>
    <cellStyle name="20% - Accent3 30 2 3" xfId="4249" xr:uid="{00000000-0005-0000-0000-0000D7060000}"/>
    <cellStyle name="20% - Accent3 30 2 3 2" xfId="13308" xr:uid="{69ED813B-18EC-4024-B88D-5768E615A8FD}"/>
    <cellStyle name="20% - Accent3 30 2 4" xfId="7163" xr:uid="{00000000-0005-0000-0000-0000D8060000}"/>
    <cellStyle name="20% - Accent3 30 2 4 2" xfId="16188" xr:uid="{A0AB2E5A-4FA6-4A42-950D-4FCD5A9D0B0C}"/>
    <cellStyle name="20% - Accent3 30 2 5" xfId="10432" xr:uid="{A3DB5E92-737D-4298-A984-FE7AEFB3298F}"/>
    <cellStyle name="20% - Accent3 30 3" xfId="2125" xr:uid="{00000000-0005-0000-0000-0000D9060000}"/>
    <cellStyle name="20% - Accent3 30 3 2" xfId="5034" xr:uid="{00000000-0005-0000-0000-0000DA060000}"/>
    <cellStyle name="20% - Accent3 30 3 2 2" xfId="14091" xr:uid="{6B36C0CA-B5EE-40D7-8384-885FC0A8A880}"/>
    <cellStyle name="20% - Accent3 30 3 3" xfId="7948" xr:uid="{00000000-0005-0000-0000-0000DB060000}"/>
    <cellStyle name="20% - Accent3 30 3 3 2" xfId="16970" xr:uid="{024A39A9-90FC-40DA-B52E-F139182D41F3}"/>
    <cellStyle name="20% - Accent3 30 3 4" xfId="11217" xr:uid="{147DC4FF-DD38-4DA9-9276-5988C06882C8}"/>
    <cellStyle name="20% - Accent3 30 4" xfId="3622" xr:uid="{00000000-0005-0000-0000-0000DC060000}"/>
    <cellStyle name="20% - Accent3 30 4 2" xfId="12681" xr:uid="{4B8ABE87-294F-4B67-AC4A-6AD143D4E917}"/>
    <cellStyle name="20% - Accent3 30 5" xfId="6532" xr:uid="{00000000-0005-0000-0000-0000DD060000}"/>
    <cellStyle name="20% - Accent3 30 5 2" xfId="15557" xr:uid="{451F0674-BC4B-4BE4-AE2A-7FF671ABF6E9}"/>
    <cellStyle name="20% - Accent3 30 6" xfId="9800" xr:uid="{6D4E0DA7-D449-465C-9E23-2E9D5DD988B5}"/>
    <cellStyle name="20% - Accent3 31" xfId="708" xr:uid="{00000000-0005-0000-0000-0000DE060000}"/>
    <cellStyle name="20% - Accent3 31 2" xfId="1347" xr:uid="{00000000-0005-0000-0000-0000DF060000}"/>
    <cellStyle name="20% - Accent3 31 2 2" xfId="2775" xr:uid="{00000000-0005-0000-0000-0000E0060000}"/>
    <cellStyle name="20% - Accent3 31 2 2 2" xfId="5679" xr:uid="{00000000-0005-0000-0000-0000E1060000}"/>
    <cellStyle name="20% - Accent3 31 2 2 2 2" xfId="14736" xr:uid="{111C7A48-3E96-4D0F-80ED-FE47E624123C}"/>
    <cellStyle name="20% - Accent3 31 2 2 3" xfId="8597" xr:uid="{00000000-0005-0000-0000-0000E2060000}"/>
    <cellStyle name="20% - Accent3 31 2 2 3 2" xfId="17614" xr:uid="{B41DC645-1C27-4944-B83A-07EF664B26E3}"/>
    <cellStyle name="20% - Accent3 31 2 2 4" xfId="11862" xr:uid="{E42249AD-3BC0-4638-831B-C7EE20C5DB5E}"/>
    <cellStyle name="20% - Accent3 31 2 3" xfId="4264" xr:uid="{00000000-0005-0000-0000-0000E3060000}"/>
    <cellStyle name="20% - Accent3 31 2 3 2" xfId="13323" xr:uid="{1D44D2A5-2144-49AD-AA2D-E04BB38B6D99}"/>
    <cellStyle name="20% - Accent3 31 2 4" xfId="7178" xr:uid="{00000000-0005-0000-0000-0000E4060000}"/>
    <cellStyle name="20% - Accent3 31 2 4 2" xfId="16203" xr:uid="{D49685FC-0440-4A18-BE52-042623B69D58}"/>
    <cellStyle name="20% - Accent3 31 2 5" xfId="10447" xr:uid="{44296DC5-2E89-4AE3-A639-8C644013373C}"/>
    <cellStyle name="20% - Accent3 31 3" xfId="2140" xr:uid="{00000000-0005-0000-0000-0000E5060000}"/>
    <cellStyle name="20% - Accent3 31 3 2" xfId="5049" xr:uid="{00000000-0005-0000-0000-0000E6060000}"/>
    <cellStyle name="20% - Accent3 31 3 2 2" xfId="14106" xr:uid="{F41E9618-250E-433F-B707-50813244AA36}"/>
    <cellStyle name="20% - Accent3 31 3 3" xfId="7963" xr:uid="{00000000-0005-0000-0000-0000E7060000}"/>
    <cellStyle name="20% - Accent3 31 3 3 2" xfId="16985" xr:uid="{7FECB3C2-2A6C-41CC-AF1B-EE1166A2102B}"/>
    <cellStyle name="20% - Accent3 31 3 4" xfId="11232" xr:uid="{F4AB5AFA-E7BB-42C3-B232-D9B4B4289DBB}"/>
    <cellStyle name="20% - Accent3 31 4" xfId="3637" xr:uid="{00000000-0005-0000-0000-0000E8060000}"/>
    <cellStyle name="20% - Accent3 31 4 2" xfId="12696" xr:uid="{FADC7CF2-2F00-4555-8003-AF8F204451EE}"/>
    <cellStyle name="20% - Accent3 31 5" xfId="6547" xr:uid="{00000000-0005-0000-0000-0000E9060000}"/>
    <cellStyle name="20% - Accent3 31 5 2" xfId="15572" xr:uid="{D87D6DBA-193A-4278-AF16-3815FFF25191}"/>
    <cellStyle name="20% - Accent3 31 6" xfId="9815" xr:uid="{2CD49D3E-B9AA-4867-B28E-F1417D495417}"/>
    <cellStyle name="20% - Accent3 32" xfId="722" xr:uid="{00000000-0005-0000-0000-0000EA060000}"/>
    <cellStyle name="20% - Accent3 32 2" xfId="1361" xr:uid="{00000000-0005-0000-0000-0000EB060000}"/>
    <cellStyle name="20% - Accent3 32 2 2" xfId="2789" xr:uid="{00000000-0005-0000-0000-0000EC060000}"/>
    <cellStyle name="20% - Accent3 32 2 2 2" xfId="5693" xr:uid="{00000000-0005-0000-0000-0000ED060000}"/>
    <cellStyle name="20% - Accent3 32 2 2 2 2" xfId="14750" xr:uid="{3EECAD31-0868-405B-832F-C690B2D2C3DA}"/>
    <cellStyle name="20% - Accent3 32 2 2 3" xfId="8611" xr:uid="{00000000-0005-0000-0000-0000EE060000}"/>
    <cellStyle name="20% - Accent3 32 2 2 3 2" xfId="17628" xr:uid="{CF967A29-0AB7-485D-A74A-FC082D76C176}"/>
    <cellStyle name="20% - Accent3 32 2 2 4" xfId="11876" xr:uid="{E44D2618-D61E-4193-94FE-12CD1AD2B842}"/>
    <cellStyle name="20% - Accent3 32 2 3" xfId="4278" xr:uid="{00000000-0005-0000-0000-0000EF060000}"/>
    <cellStyle name="20% - Accent3 32 2 3 2" xfId="13337" xr:uid="{DAF1C401-CA9C-4827-ADF8-28480906C2D5}"/>
    <cellStyle name="20% - Accent3 32 2 4" xfId="7192" xr:uid="{00000000-0005-0000-0000-0000F0060000}"/>
    <cellStyle name="20% - Accent3 32 2 4 2" xfId="16217" xr:uid="{DF39AC3F-24EA-45C9-9E59-C4AD5FC9979B}"/>
    <cellStyle name="20% - Accent3 32 2 5" xfId="10461" xr:uid="{E2ADDBCE-23FA-4D0B-9591-695A4A6FC24A}"/>
    <cellStyle name="20% - Accent3 32 3" xfId="2154" xr:uid="{00000000-0005-0000-0000-0000F1060000}"/>
    <cellStyle name="20% - Accent3 32 3 2" xfId="5063" xr:uid="{00000000-0005-0000-0000-0000F2060000}"/>
    <cellStyle name="20% - Accent3 32 3 2 2" xfId="14120" xr:uid="{D45F3484-0501-4D85-90B5-5D13BA3094DB}"/>
    <cellStyle name="20% - Accent3 32 3 3" xfId="7977" xr:uid="{00000000-0005-0000-0000-0000F3060000}"/>
    <cellStyle name="20% - Accent3 32 3 3 2" xfId="16999" xr:uid="{AC2015E3-2C61-42E4-906C-E9B8B8264CA1}"/>
    <cellStyle name="20% - Accent3 32 3 4" xfId="11246" xr:uid="{1DE3C874-6C67-4F34-82BE-F0D51460B3C3}"/>
    <cellStyle name="20% - Accent3 32 4" xfId="3651" xr:uid="{00000000-0005-0000-0000-0000F4060000}"/>
    <cellStyle name="20% - Accent3 32 4 2" xfId="12710" xr:uid="{899BAD31-82CA-4192-AFD8-45F794602AD7}"/>
    <cellStyle name="20% - Accent3 32 5" xfId="6561" xr:uid="{00000000-0005-0000-0000-0000F5060000}"/>
    <cellStyle name="20% - Accent3 32 5 2" xfId="15586" xr:uid="{EBCCABA6-1DB6-4E09-BA45-640EBD886D5B}"/>
    <cellStyle name="20% - Accent3 32 6" xfId="9829" xr:uid="{71AA0A6A-01DB-45BB-9F28-BFCB1B8133C1}"/>
    <cellStyle name="20% - Accent3 33" xfId="736" xr:uid="{00000000-0005-0000-0000-0000F6060000}"/>
    <cellStyle name="20% - Accent3 33 2" xfId="1375" xr:uid="{00000000-0005-0000-0000-0000F7060000}"/>
    <cellStyle name="20% - Accent3 33 2 2" xfId="2803" xr:uid="{00000000-0005-0000-0000-0000F8060000}"/>
    <cellStyle name="20% - Accent3 33 2 2 2" xfId="5707" xr:uid="{00000000-0005-0000-0000-0000F9060000}"/>
    <cellStyle name="20% - Accent3 33 2 2 2 2" xfId="14764" xr:uid="{71EA4E1F-3C16-42E4-9B73-409A6425F156}"/>
    <cellStyle name="20% - Accent3 33 2 2 3" xfId="8625" xr:uid="{00000000-0005-0000-0000-0000FA060000}"/>
    <cellStyle name="20% - Accent3 33 2 2 3 2" xfId="17642" xr:uid="{6DD265B8-F799-48B3-904F-B19E02971287}"/>
    <cellStyle name="20% - Accent3 33 2 2 4" xfId="11890" xr:uid="{ECB19DED-33A4-46E7-98B6-20B7863727DE}"/>
    <cellStyle name="20% - Accent3 33 2 3" xfId="4292" xr:uid="{00000000-0005-0000-0000-0000FB060000}"/>
    <cellStyle name="20% - Accent3 33 2 3 2" xfId="13351" xr:uid="{38417A32-ACE9-4186-9D65-05E1F6DE6E2D}"/>
    <cellStyle name="20% - Accent3 33 2 4" xfId="7206" xr:uid="{00000000-0005-0000-0000-0000FC060000}"/>
    <cellStyle name="20% - Accent3 33 2 4 2" xfId="16231" xr:uid="{DFE72EBD-2883-4C46-936D-1FC60B9795CD}"/>
    <cellStyle name="20% - Accent3 33 2 5" xfId="10475" xr:uid="{FAC12038-F430-4533-A2B5-491A9B2DE1D3}"/>
    <cellStyle name="20% - Accent3 33 3" xfId="2168" xr:uid="{00000000-0005-0000-0000-0000FD060000}"/>
    <cellStyle name="20% - Accent3 33 3 2" xfId="5077" xr:uid="{00000000-0005-0000-0000-0000FE060000}"/>
    <cellStyle name="20% - Accent3 33 3 2 2" xfId="14134" xr:uid="{734766AF-D60A-4285-A4D6-30A58AFDD0AC}"/>
    <cellStyle name="20% - Accent3 33 3 3" xfId="7991" xr:uid="{00000000-0005-0000-0000-0000FF060000}"/>
    <cellStyle name="20% - Accent3 33 3 3 2" xfId="17013" xr:uid="{8AA72FCC-2D9B-437B-B87E-DBBADF3F26A6}"/>
    <cellStyle name="20% - Accent3 33 3 4" xfId="11260" xr:uid="{A9407EE3-5C52-48BB-9B5A-DF00D9E9E55B}"/>
    <cellStyle name="20% - Accent3 33 4" xfId="3665" xr:uid="{00000000-0005-0000-0000-000000070000}"/>
    <cellStyle name="20% - Accent3 33 4 2" xfId="12724" xr:uid="{37C9CE00-53EE-4D90-8D5C-6407D839E499}"/>
    <cellStyle name="20% - Accent3 33 5" xfId="6575" xr:uid="{00000000-0005-0000-0000-000001070000}"/>
    <cellStyle name="20% - Accent3 33 5 2" xfId="15600" xr:uid="{2F83153D-A9F6-4296-9470-7FA626753DB3}"/>
    <cellStyle name="20% - Accent3 33 6" xfId="9843" xr:uid="{250A99E4-6DE2-47F8-8225-083E48928719}"/>
    <cellStyle name="20% - Accent3 34" xfId="750" xr:uid="{00000000-0005-0000-0000-000002070000}"/>
    <cellStyle name="20% - Accent3 34 2" xfId="1389" xr:uid="{00000000-0005-0000-0000-000003070000}"/>
    <cellStyle name="20% - Accent3 34 2 2" xfId="2817" xr:uid="{00000000-0005-0000-0000-000004070000}"/>
    <cellStyle name="20% - Accent3 34 2 2 2" xfId="5721" xr:uid="{00000000-0005-0000-0000-000005070000}"/>
    <cellStyle name="20% - Accent3 34 2 2 2 2" xfId="14778" xr:uid="{80366F37-9577-4539-A377-747B9C793215}"/>
    <cellStyle name="20% - Accent3 34 2 2 3" xfId="8639" xr:uid="{00000000-0005-0000-0000-000006070000}"/>
    <cellStyle name="20% - Accent3 34 2 2 3 2" xfId="17656" xr:uid="{DEE5DA68-2DF4-4D93-B913-12C98796EA45}"/>
    <cellStyle name="20% - Accent3 34 2 2 4" xfId="11904" xr:uid="{B527A79E-408D-4CB4-9225-CC65B8C553A7}"/>
    <cellStyle name="20% - Accent3 34 2 3" xfId="4306" xr:uid="{00000000-0005-0000-0000-000007070000}"/>
    <cellStyle name="20% - Accent3 34 2 3 2" xfId="13365" xr:uid="{B23F0C82-8946-4DB2-8C5D-76AD3DB37652}"/>
    <cellStyle name="20% - Accent3 34 2 4" xfId="7220" xr:uid="{00000000-0005-0000-0000-000008070000}"/>
    <cellStyle name="20% - Accent3 34 2 4 2" xfId="16245" xr:uid="{91C25002-6B6F-40B5-92B3-BE2016D5AFD4}"/>
    <cellStyle name="20% - Accent3 34 2 5" xfId="10489" xr:uid="{4E5C1308-B565-40B8-BE5F-6B731AC04E4C}"/>
    <cellStyle name="20% - Accent3 34 3" xfId="2182" xr:uid="{00000000-0005-0000-0000-000009070000}"/>
    <cellStyle name="20% - Accent3 34 3 2" xfId="5091" xr:uid="{00000000-0005-0000-0000-00000A070000}"/>
    <cellStyle name="20% - Accent3 34 3 2 2" xfId="14148" xr:uid="{78F6E67D-D299-4C71-8CDE-EFF04E48CC37}"/>
    <cellStyle name="20% - Accent3 34 3 3" xfId="8005" xr:uid="{00000000-0005-0000-0000-00000B070000}"/>
    <cellStyle name="20% - Accent3 34 3 3 2" xfId="17027" xr:uid="{A4E81312-EA17-45E3-B0C9-DE2E619C26E5}"/>
    <cellStyle name="20% - Accent3 34 3 4" xfId="11274" xr:uid="{3CA3716B-FA4E-46AE-B6A3-48954B1AC84D}"/>
    <cellStyle name="20% - Accent3 34 4" xfId="3679" xr:uid="{00000000-0005-0000-0000-00000C070000}"/>
    <cellStyle name="20% - Accent3 34 4 2" xfId="12738" xr:uid="{BC0CBE77-B9F6-40C1-B5CA-3C1D9EF14AF5}"/>
    <cellStyle name="20% - Accent3 34 5" xfId="6589" xr:uid="{00000000-0005-0000-0000-00000D070000}"/>
    <cellStyle name="20% - Accent3 34 5 2" xfId="15614" xr:uid="{1318A236-BF27-4EDD-8FCD-13EDA81D2D8A}"/>
    <cellStyle name="20% - Accent3 34 6" xfId="9857" xr:uid="{1F973F2C-A046-475D-B80A-8DB97860FEE2}"/>
    <cellStyle name="20% - Accent3 35" xfId="764" xr:uid="{00000000-0005-0000-0000-00000E070000}"/>
    <cellStyle name="20% - Accent3 35 2" xfId="1403" xr:uid="{00000000-0005-0000-0000-00000F070000}"/>
    <cellStyle name="20% - Accent3 35 2 2" xfId="2831" xr:uid="{00000000-0005-0000-0000-000010070000}"/>
    <cellStyle name="20% - Accent3 35 2 2 2" xfId="5735" xr:uid="{00000000-0005-0000-0000-000011070000}"/>
    <cellStyle name="20% - Accent3 35 2 2 2 2" xfId="14792" xr:uid="{A7D09C38-B7EF-465B-8E03-4CDFF17CB4B5}"/>
    <cellStyle name="20% - Accent3 35 2 2 3" xfId="8653" xr:uid="{00000000-0005-0000-0000-000012070000}"/>
    <cellStyle name="20% - Accent3 35 2 2 3 2" xfId="17670" xr:uid="{E357D3EE-0D19-485A-8E2F-DC8DB92EF022}"/>
    <cellStyle name="20% - Accent3 35 2 2 4" xfId="11918" xr:uid="{9F34EC2A-CA7F-43E6-872C-51DB3AAE46A6}"/>
    <cellStyle name="20% - Accent3 35 2 3" xfId="4320" xr:uid="{00000000-0005-0000-0000-000013070000}"/>
    <cellStyle name="20% - Accent3 35 2 3 2" xfId="13379" xr:uid="{BE48CE06-6677-4228-B75D-9D5B75117E5C}"/>
    <cellStyle name="20% - Accent3 35 2 4" xfId="7234" xr:uid="{00000000-0005-0000-0000-000014070000}"/>
    <cellStyle name="20% - Accent3 35 2 4 2" xfId="16259" xr:uid="{472CD913-1A76-4D45-91B4-DB4303D1282E}"/>
    <cellStyle name="20% - Accent3 35 2 5" xfId="10503" xr:uid="{E33E3A6F-1044-4C52-B172-258D72F50A75}"/>
    <cellStyle name="20% - Accent3 35 3" xfId="2196" xr:uid="{00000000-0005-0000-0000-000015070000}"/>
    <cellStyle name="20% - Accent3 35 3 2" xfId="5105" xr:uid="{00000000-0005-0000-0000-000016070000}"/>
    <cellStyle name="20% - Accent3 35 3 2 2" xfId="14162" xr:uid="{ACBB7081-5567-4555-85F4-9BDD60EB54B5}"/>
    <cellStyle name="20% - Accent3 35 3 3" xfId="8019" xr:uid="{00000000-0005-0000-0000-000017070000}"/>
    <cellStyle name="20% - Accent3 35 3 3 2" xfId="17041" xr:uid="{861C3545-4E2F-4578-9022-1A8BAD6A6A16}"/>
    <cellStyle name="20% - Accent3 35 3 4" xfId="11288" xr:uid="{4FCBA166-FA1A-4FD5-B357-152A81210CF4}"/>
    <cellStyle name="20% - Accent3 35 4" xfId="3693" xr:uid="{00000000-0005-0000-0000-000018070000}"/>
    <cellStyle name="20% - Accent3 35 4 2" xfId="12752" xr:uid="{96712CB1-D437-4601-A17F-B6A5824EDE3C}"/>
    <cellStyle name="20% - Accent3 35 5" xfId="6603" xr:uid="{00000000-0005-0000-0000-000019070000}"/>
    <cellStyle name="20% - Accent3 35 5 2" xfId="15628" xr:uid="{D5D5F860-3E43-47DD-AB4B-535A8A3B9E6E}"/>
    <cellStyle name="20% - Accent3 35 6" xfId="9871" xr:uid="{EA6ED069-7C29-419E-80C9-016A5A35EEE9}"/>
    <cellStyle name="20% - Accent3 36" xfId="778" xr:uid="{00000000-0005-0000-0000-00001A070000}"/>
    <cellStyle name="20% - Accent3 36 2" xfId="1417" xr:uid="{00000000-0005-0000-0000-00001B070000}"/>
    <cellStyle name="20% - Accent3 36 2 2" xfId="2845" xr:uid="{00000000-0005-0000-0000-00001C070000}"/>
    <cellStyle name="20% - Accent3 36 2 2 2" xfId="5749" xr:uid="{00000000-0005-0000-0000-00001D070000}"/>
    <cellStyle name="20% - Accent3 36 2 2 2 2" xfId="14806" xr:uid="{2BC3A2A7-78F6-4892-A26E-4CD56B3B8C25}"/>
    <cellStyle name="20% - Accent3 36 2 2 3" xfId="8667" xr:uid="{00000000-0005-0000-0000-00001E070000}"/>
    <cellStyle name="20% - Accent3 36 2 2 3 2" xfId="17684" xr:uid="{1D98C243-8247-4674-9C64-4DA1680AD3DA}"/>
    <cellStyle name="20% - Accent3 36 2 2 4" xfId="11932" xr:uid="{AD855FCC-4065-4B8D-9BFA-C1F9C5651A3D}"/>
    <cellStyle name="20% - Accent3 36 2 3" xfId="4334" xr:uid="{00000000-0005-0000-0000-00001F070000}"/>
    <cellStyle name="20% - Accent3 36 2 3 2" xfId="13393" xr:uid="{BEE29E81-DBD3-470A-BD91-38F78D6B4CF4}"/>
    <cellStyle name="20% - Accent3 36 2 4" xfId="7248" xr:uid="{00000000-0005-0000-0000-000020070000}"/>
    <cellStyle name="20% - Accent3 36 2 4 2" xfId="16273" xr:uid="{D05C1F44-6F16-41A6-BFC4-0DB5458903BA}"/>
    <cellStyle name="20% - Accent3 36 2 5" xfId="10517" xr:uid="{DC69BF48-0DDD-4EF6-9458-1A6FC3CDE558}"/>
    <cellStyle name="20% - Accent3 36 3" xfId="2210" xr:uid="{00000000-0005-0000-0000-000021070000}"/>
    <cellStyle name="20% - Accent3 36 3 2" xfId="5119" xr:uid="{00000000-0005-0000-0000-000022070000}"/>
    <cellStyle name="20% - Accent3 36 3 2 2" xfId="14176" xr:uid="{23CD28C7-9184-4510-B788-C82E63AC4380}"/>
    <cellStyle name="20% - Accent3 36 3 3" xfId="8033" xr:uid="{00000000-0005-0000-0000-000023070000}"/>
    <cellStyle name="20% - Accent3 36 3 3 2" xfId="17055" xr:uid="{186217A4-69E2-48AE-B731-B397A626A8C2}"/>
    <cellStyle name="20% - Accent3 36 3 4" xfId="11302" xr:uid="{AB906642-41EF-49DD-8126-DA9DD16915A8}"/>
    <cellStyle name="20% - Accent3 36 4" xfId="3707" xr:uid="{00000000-0005-0000-0000-000024070000}"/>
    <cellStyle name="20% - Accent3 36 4 2" xfId="12766" xr:uid="{AE4F508C-8297-45EF-8EAD-80FB2496CCD6}"/>
    <cellStyle name="20% - Accent3 36 5" xfId="6617" xr:uid="{00000000-0005-0000-0000-000025070000}"/>
    <cellStyle name="20% - Accent3 36 5 2" xfId="15642" xr:uid="{BE93127D-24B5-47DD-A3BE-02150974B894}"/>
    <cellStyle name="20% - Accent3 36 6" xfId="9885" xr:uid="{B512E352-5255-4F0B-A16E-C36D3B0E2830}"/>
    <cellStyle name="20% - Accent3 37" xfId="793" xr:uid="{00000000-0005-0000-0000-000026070000}"/>
    <cellStyle name="20% - Accent3 37 2" xfId="1432" xr:uid="{00000000-0005-0000-0000-000027070000}"/>
    <cellStyle name="20% - Accent3 37 2 2" xfId="2860" xr:uid="{00000000-0005-0000-0000-000028070000}"/>
    <cellStyle name="20% - Accent3 37 2 2 2" xfId="5764" xr:uid="{00000000-0005-0000-0000-000029070000}"/>
    <cellStyle name="20% - Accent3 37 2 2 2 2" xfId="14821" xr:uid="{D193E678-23A3-4BC6-8BBD-404A5A38E687}"/>
    <cellStyle name="20% - Accent3 37 2 2 3" xfId="8682" xr:uid="{00000000-0005-0000-0000-00002A070000}"/>
    <cellStyle name="20% - Accent3 37 2 2 3 2" xfId="17699" xr:uid="{68B9CFC2-C4F2-4E88-898A-9A97208E87BD}"/>
    <cellStyle name="20% - Accent3 37 2 2 4" xfId="11947" xr:uid="{0CA7FE72-1D0D-4CBF-A334-4BA1D84F0EDB}"/>
    <cellStyle name="20% - Accent3 37 2 3" xfId="4349" xr:uid="{00000000-0005-0000-0000-00002B070000}"/>
    <cellStyle name="20% - Accent3 37 2 3 2" xfId="13408" xr:uid="{68AE852C-0C49-40A0-BB41-524BF03A4CEA}"/>
    <cellStyle name="20% - Accent3 37 2 4" xfId="7263" xr:uid="{00000000-0005-0000-0000-00002C070000}"/>
    <cellStyle name="20% - Accent3 37 2 4 2" xfId="16288" xr:uid="{7592FB71-3182-4DE3-99E2-8077FA1A663B}"/>
    <cellStyle name="20% - Accent3 37 2 5" xfId="10532" xr:uid="{DBAEBB26-0184-46B7-A070-636A4A562624}"/>
    <cellStyle name="20% - Accent3 37 3" xfId="2225" xr:uid="{00000000-0005-0000-0000-00002D070000}"/>
    <cellStyle name="20% - Accent3 37 3 2" xfId="5134" xr:uid="{00000000-0005-0000-0000-00002E070000}"/>
    <cellStyle name="20% - Accent3 37 3 2 2" xfId="14191" xr:uid="{BACEB4ED-0B74-468A-8F78-18AEB0F9D95E}"/>
    <cellStyle name="20% - Accent3 37 3 3" xfId="8048" xr:uid="{00000000-0005-0000-0000-00002F070000}"/>
    <cellStyle name="20% - Accent3 37 3 3 2" xfId="17070" xr:uid="{6DC111FB-6E1A-46CA-9628-773C7BBC8D20}"/>
    <cellStyle name="20% - Accent3 37 3 4" xfId="11317" xr:uid="{2DDF13E4-66CC-4650-B43F-BA25D34CFFBB}"/>
    <cellStyle name="20% - Accent3 37 4" xfId="3722" xr:uid="{00000000-0005-0000-0000-000030070000}"/>
    <cellStyle name="20% - Accent3 37 4 2" xfId="12781" xr:uid="{EC07C170-8FB2-494B-BF28-CD55FC10B1EE}"/>
    <cellStyle name="20% - Accent3 37 5" xfId="6632" xr:uid="{00000000-0005-0000-0000-000031070000}"/>
    <cellStyle name="20% - Accent3 37 5 2" xfId="15657" xr:uid="{92F7F4F2-0776-4C93-893D-9A7C95EA9366}"/>
    <cellStyle name="20% - Accent3 37 6" xfId="9900" xr:uid="{91A1C030-1957-4C11-8DC4-8FF63A3A18BE}"/>
    <cellStyle name="20% - Accent3 38" xfId="807" xr:uid="{00000000-0005-0000-0000-000032070000}"/>
    <cellStyle name="20% - Accent3 38 2" xfId="1446" xr:uid="{00000000-0005-0000-0000-000033070000}"/>
    <cellStyle name="20% - Accent3 38 2 2" xfId="2874" xr:uid="{00000000-0005-0000-0000-000034070000}"/>
    <cellStyle name="20% - Accent3 38 2 2 2" xfId="5778" xr:uid="{00000000-0005-0000-0000-000035070000}"/>
    <cellStyle name="20% - Accent3 38 2 2 2 2" xfId="14835" xr:uid="{D4524C8C-E8B7-48A4-B7E3-39D7186BAF1A}"/>
    <cellStyle name="20% - Accent3 38 2 2 3" xfId="8696" xr:uid="{00000000-0005-0000-0000-000036070000}"/>
    <cellStyle name="20% - Accent3 38 2 2 3 2" xfId="17713" xr:uid="{A3BBBB89-187D-49F6-898E-197D54EB6485}"/>
    <cellStyle name="20% - Accent3 38 2 2 4" xfId="11961" xr:uid="{FC6DBC80-CD55-40C9-8369-31397B4C777F}"/>
    <cellStyle name="20% - Accent3 38 2 3" xfId="4363" xr:uid="{00000000-0005-0000-0000-000037070000}"/>
    <cellStyle name="20% - Accent3 38 2 3 2" xfId="13422" xr:uid="{F6189F91-FBEA-41FD-9391-F4A6FB29EE39}"/>
    <cellStyle name="20% - Accent3 38 2 4" xfId="7277" xr:uid="{00000000-0005-0000-0000-000038070000}"/>
    <cellStyle name="20% - Accent3 38 2 4 2" xfId="16302" xr:uid="{CD036FDB-2CF1-4299-AD2C-B5EA6C41BC06}"/>
    <cellStyle name="20% - Accent3 38 2 5" xfId="10546" xr:uid="{52BB3C93-8A58-46D9-BE2E-981786AF44F5}"/>
    <cellStyle name="20% - Accent3 38 3" xfId="2239" xr:uid="{00000000-0005-0000-0000-000039070000}"/>
    <cellStyle name="20% - Accent3 38 3 2" xfId="5148" xr:uid="{00000000-0005-0000-0000-00003A070000}"/>
    <cellStyle name="20% - Accent3 38 3 2 2" xfId="14205" xr:uid="{58A60687-6ABC-4DF9-8F0D-5422A3EC04C7}"/>
    <cellStyle name="20% - Accent3 38 3 3" xfId="8062" xr:uid="{00000000-0005-0000-0000-00003B070000}"/>
    <cellStyle name="20% - Accent3 38 3 3 2" xfId="17084" xr:uid="{A4D31D5F-58E0-4CC8-B93B-237E777208AC}"/>
    <cellStyle name="20% - Accent3 38 3 4" xfId="11331" xr:uid="{1416A29F-B4EC-425D-8A8D-57EDB23943FB}"/>
    <cellStyle name="20% - Accent3 38 4" xfId="3736" xr:uid="{00000000-0005-0000-0000-00003C070000}"/>
    <cellStyle name="20% - Accent3 38 4 2" xfId="12795" xr:uid="{0704AC19-702E-4576-BC0F-21E98E2DA3C0}"/>
    <cellStyle name="20% - Accent3 38 5" xfId="6646" xr:uid="{00000000-0005-0000-0000-00003D070000}"/>
    <cellStyle name="20% - Accent3 38 5 2" xfId="15671" xr:uid="{8FD6476C-8175-4A07-86C3-0CA1CECD21C2}"/>
    <cellStyle name="20% - Accent3 38 6" xfId="9914" xr:uid="{66D3EC1B-FBE4-49DE-9F21-52207B04FEF3}"/>
    <cellStyle name="20% - Accent3 39" xfId="821" xr:uid="{00000000-0005-0000-0000-00003E070000}"/>
    <cellStyle name="20% - Accent3 39 2" xfId="2253" xr:uid="{00000000-0005-0000-0000-00003F070000}"/>
    <cellStyle name="20% - Accent3 39 2 2" xfId="5162" xr:uid="{00000000-0005-0000-0000-000040070000}"/>
    <cellStyle name="20% - Accent3 39 2 2 2" xfId="14219" xr:uid="{FB87B2E9-870D-4327-92E9-CDA7074B46FD}"/>
    <cellStyle name="20% - Accent3 39 2 3" xfId="8076" xr:uid="{00000000-0005-0000-0000-000041070000}"/>
    <cellStyle name="20% - Accent3 39 2 3 2" xfId="17098" xr:uid="{34476CDB-7153-4A6D-9224-9073EB0C74EB}"/>
    <cellStyle name="20% - Accent3 39 2 4" xfId="11345" xr:uid="{90C0B90E-FAF7-4FA3-967A-FC6EE90AD5C3}"/>
    <cellStyle name="20% - Accent3 39 3" xfId="3750" xr:uid="{00000000-0005-0000-0000-000042070000}"/>
    <cellStyle name="20% - Accent3 39 3 2" xfId="12809" xr:uid="{17F6479B-E68E-486C-87BB-9365CDADB542}"/>
    <cellStyle name="20% - Accent3 39 4" xfId="6660" xr:uid="{00000000-0005-0000-0000-000043070000}"/>
    <cellStyle name="20% - Accent3 39 4 2" xfId="15685" xr:uid="{45B7CA44-CD10-4637-AA5A-0DDE6228B044}"/>
    <cellStyle name="20% - Accent3 39 5" xfId="9928" xr:uid="{30A783CF-B6F9-4C76-B2B1-4F91ADF3DFA3}"/>
    <cellStyle name="20% - Accent3 4" xfId="227" xr:uid="{00000000-0005-0000-0000-000044070000}"/>
    <cellStyle name="20% - Accent3 4 2" xfId="579" xr:uid="{00000000-0005-0000-0000-000045070000}"/>
    <cellStyle name="20% - Accent3 4 2 2" xfId="1218" xr:uid="{00000000-0005-0000-0000-000046070000}"/>
    <cellStyle name="20% - Accent3 4 2 2 2" xfId="2646" xr:uid="{00000000-0005-0000-0000-000047070000}"/>
    <cellStyle name="20% - Accent3 4 2 2 2 2" xfId="5550" xr:uid="{00000000-0005-0000-0000-000048070000}"/>
    <cellStyle name="20% - Accent3 4 2 2 2 2 2" xfId="14607" xr:uid="{5A13C27A-994A-4957-AF6C-FBFCE65DF75D}"/>
    <cellStyle name="20% - Accent3 4 2 2 2 3" xfId="8468" xr:uid="{00000000-0005-0000-0000-000049070000}"/>
    <cellStyle name="20% - Accent3 4 2 2 2 3 2" xfId="17485" xr:uid="{816BE1B4-CF1C-4B68-852A-78FFC5D65DEE}"/>
    <cellStyle name="20% - Accent3 4 2 2 2 4" xfId="11733" xr:uid="{759BD072-AF5A-4F3D-BED4-8AFE7C15A293}"/>
    <cellStyle name="20% - Accent3 4 2 2 3" xfId="4135" xr:uid="{00000000-0005-0000-0000-00004A070000}"/>
    <cellStyle name="20% - Accent3 4 2 2 3 2" xfId="13194" xr:uid="{443B6CBE-AFC1-4318-B4A8-6B15E7759E51}"/>
    <cellStyle name="20% - Accent3 4 2 2 4" xfId="7049" xr:uid="{00000000-0005-0000-0000-00004B070000}"/>
    <cellStyle name="20% - Accent3 4 2 2 4 2" xfId="16074" xr:uid="{52C8A072-FFD3-4C13-A91B-CB046FDE9C2C}"/>
    <cellStyle name="20% - Accent3 4 2 2 5" xfId="10318" xr:uid="{CA18C005-B674-44F3-96B0-36166C7F645D}"/>
    <cellStyle name="20% - Accent3 4 2 3" xfId="2011" xr:uid="{00000000-0005-0000-0000-00004C070000}"/>
    <cellStyle name="20% - Accent3 4 2 3 2" xfId="4920" xr:uid="{00000000-0005-0000-0000-00004D070000}"/>
    <cellStyle name="20% - Accent3 4 2 3 2 2" xfId="13977" xr:uid="{341DF375-B356-46A7-AC86-F5C4697161E6}"/>
    <cellStyle name="20% - Accent3 4 2 3 3" xfId="7834" xr:uid="{00000000-0005-0000-0000-00004E070000}"/>
    <cellStyle name="20% - Accent3 4 2 3 3 2" xfId="16856" xr:uid="{6675CF16-7E03-4007-AC04-C40691809DCD}"/>
    <cellStyle name="20% - Accent3 4 2 3 4" xfId="11103" xr:uid="{1959E198-FBA0-4DBE-8B13-C4AC7E5A84C1}"/>
    <cellStyle name="20% - Accent3 4 2 4" xfId="3508" xr:uid="{00000000-0005-0000-0000-00004F070000}"/>
    <cellStyle name="20% - Accent3 4 2 4 2" xfId="12567" xr:uid="{FA4F2598-FB80-4720-8897-61182FF32881}"/>
    <cellStyle name="20% - Accent3 4 2 5" xfId="6418" xr:uid="{00000000-0005-0000-0000-000050070000}"/>
    <cellStyle name="20% - Accent3 4 2 5 2" xfId="15443" xr:uid="{F88FECB1-2C68-4684-AC3C-2B9913B8F7D8}"/>
    <cellStyle name="20% - Accent3 4 2 6" xfId="9686" xr:uid="{10BA3425-1B29-4EDE-A660-FCFEC52416E5}"/>
    <cellStyle name="20% - Accent3 4 3" xfId="872" xr:uid="{00000000-0005-0000-0000-000051070000}"/>
    <cellStyle name="20% - Accent3 4 3 2" xfId="2301" xr:uid="{00000000-0005-0000-0000-000052070000}"/>
    <cellStyle name="20% - Accent3 4 3 2 2" xfId="5208" xr:uid="{00000000-0005-0000-0000-000053070000}"/>
    <cellStyle name="20% - Accent3 4 3 2 2 2" xfId="14265" xr:uid="{89961A1C-5117-46A2-91A1-EFB49F470A27}"/>
    <cellStyle name="20% - Accent3 4 3 2 3" xfId="8124" xr:uid="{00000000-0005-0000-0000-000054070000}"/>
    <cellStyle name="20% - Accent3 4 3 2 3 2" xfId="17144" xr:uid="{C1CBCE30-3104-44BA-A065-71AE364FEE35}"/>
    <cellStyle name="20% - Accent3 4 3 2 4" xfId="11391" xr:uid="{08B973F0-2814-4D99-A343-FA1788A0EC75}"/>
    <cellStyle name="20% - Accent3 4 3 3" xfId="3795" xr:uid="{00000000-0005-0000-0000-000055070000}"/>
    <cellStyle name="20% - Accent3 4 3 3 2" xfId="12854" xr:uid="{9E690D8F-B1C3-4A3A-AD99-22D296607DFD}"/>
    <cellStyle name="20% - Accent3 4 3 4" xfId="6707" xr:uid="{00000000-0005-0000-0000-000056070000}"/>
    <cellStyle name="20% - Accent3 4 3 4 2" xfId="15732" xr:uid="{D53C0D03-75D0-4D39-B376-BCD4F18FFB64}"/>
    <cellStyle name="20% - Accent3 4 3 5" xfId="9975" xr:uid="{5ABE7C5E-F25B-4CFD-9306-020C472FEE15}"/>
    <cellStyle name="20% - Accent3 4 4" xfId="1667" xr:uid="{00000000-0005-0000-0000-000057070000}"/>
    <cellStyle name="20% - Accent3 4 4 2" xfId="4579" xr:uid="{00000000-0005-0000-0000-000058070000}"/>
    <cellStyle name="20% - Accent3 4 4 2 2" xfId="13636" xr:uid="{88DEADA3-6ECC-4A6A-9D82-9C14545AF853}"/>
    <cellStyle name="20% - Accent3 4 4 3" xfId="7491" xr:uid="{00000000-0005-0000-0000-000059070000}"/>
    <cellStyle name="20% - Accent3 4 4 3 2" xfId="16516" xr:uid="{CCD87CC8-5F8B-4631-8491-6C2DBE3B3412}"/>
    <cellStyle name="20% - Accent3 4 4 4" xfId="10761" xr:uid="{599C643D-E83A-4BD3-95D7-B6E737923902}"/>
    <cellStyle name="20% - Accent3 4 5" xfId="3165" xr:uid="{00000000-0005-0000-0000-00005A070000}"/>
    <cellStyle name="20% - Accent3 4 5 2" xfId="12227" xr:uid="{13BD00D9-40E3-4982-B788-495B0E214FD1}"/>
    <cellStyle name="20% - Accent3 4 6" xfId="6078" xr:uid="{00000000-0005-0000-0000-00005B070000}"/>
    <cellStyle name="20% - Accent3 4 6 2" xfId="15103" xr:uid="{6DB77C99-EA98-4B56-9DA8-7E80AF63091E}"/>
    <cellStyle name="20% - Accent3 4 7" xfId="9342" xr:uid="{8AB620C1-1A56-4739-B5F7-58A0FBF273B1}"/>
    <cellStyle name="20% - Accent3 40" xfId="1463" xr:uid="{00000000-0005-0000-0000-00005C070000}"/>
    <cellStyle name="20% - Accent3 40 2" xfId="2888" xr:uid="{00000000-0005-0000-0000-00005D070000}"/>
    <cellStyle name="20% - Accent3 40 2 2" xfId="5792" xr:uid="{00000000-0005-0000-0000-00005E070000}"/>
    <cellStyle name="20% - Accent3 40 2 2 2" xfId="14849" xr:uid="{B8A56F01-7B8F-4565-9A34-37B14DAA18C2}"/>
    <cellStyle name="20% - Accent3 40 2 3" xfId="8710" xr:uid="{00000000-0005-0000-0000-00005F070000}"/>
    <cellStyle name="20% - Accent3 40 2 3 2" xfId="17727" xr:uid="{61BDD5CB-D520-4AFA-9EF9-9CC33C69C403}"/>
    <cellStyle name="20% - Accent3 40 2 4" xfId="11975" xr:uid="{D5F0370C-E198-4862-8B75-67A662F679AD}"/>
    <cellStyle name="20% - Accent3 40 3" xfId="4377" xr:uid="{00000000-0005-0000-0000-000060070000}"/>
    <cellStyle name="20% - Accent3 40 3 2" xfId="13436" xr:uid="{6399BEEA-E140-42AB-B2ED-5C55F2F287FB}"/>
    <cellStyle name="20% - Accent3 40 4" xfId="7291" xr:uid="{00000000-0005-0000-0000-000061070000}"/>
    <cellStyle name="20% - Accent3 40 4 2" xfId="16316" xr:uid="{F8782B2D-209F-4370-913B-4BD93492B9EB}"/>
    <cellStyle name="20% - Accent3 40 5" xfId="10560" xr:uid="{69F94BD4-FE84-4E7E-94C4-E525606820FC}"/>
    <cellStyle name="20% - Accent3 41" xfId="1477" xr:uid="{00000000-0005-0000-0000-000062070000}"/>
    <cellStyle name="20% - Accent3 41 2" xfId="2902" xr:uid="{00000000-0005-0000-0000-000063070000}"/>
    <cellStyle name="20% - Accent3 41 2 2" xfId="5806" xr:uid="{00000000-0005-0000-0000-000064070000}"/>
    <cellStyle name="20% - Accent3 41 2 2 2" xfId="14863" xr:uid="{2D052699-0B39-4CDA-90B8-706A094706E8}"/>
    <cellStyle name="20% - Accent3 41 2 3" xfId="8724" xr:uid="{00000000-0005-0000-0000-000065070000}"/>
    <cellStyle name="20% - Accent3 41 2 3 2" xfId="17741" xr:uid="{757FC0FF-B784-4544-8ED8-E90D833CAF53}"/>
    <cellStyle name="20% - Accent3 41 2 4" xfId="11989" xr:uid="{7EA66D3B-89E8-4D35-A1AD-FB7CA7D1AF8B}"/>
    <cellStyle name="20% - Accent3 41 3" xfId="4391" xr:uid="{00000000-0005-0000-0000-000066070000}"/>
    <cellStyle name="20% - Accent3 41 3 2" xfId="13450" xr:uid="{2E7A4832-EC2A-4EC0-B866-7FD4723F717D}"/>
    <cellStyle name="20% - Accent3 41 4" xfId="7305" xr:uid="{00000000-0005-0000-0000-000067070000}"/>
    <cellStyle name="20% - Accent3 41 4 2" xfId="16330" xr:uid="{BF928BA7-06C7-4AF8-A5F5-D59448098E13}"/>
    <cellStyle name="20% - Accent3 41 5" xfId="10574" xr:uid="{8EBE96C4-D615-4D10-A54B-25561874C283}"/>
    <cellStyle name="20% - Accent3 42" xfId="1491" xr:uid="{00000000-0005-0000-0000-000068070000}"/>
    <cellStyle name="20% - Accent3 42 2" xfId="2916" xr:uid="{00000000-0005-0000-0000-000069070000}"/>
    <cellStyle name="20% - Accent3 42 2 2" xfId="5820" xr:uid="{00000000-0005-0000-0000-00006A070000}"/>
    <cellStyle name="20% - Accent3 42 2 2 2" xfId="14877" xr:uid="{40E58F32-6FA2-4BD1-A497-5292B79F523D}"/>
    <cellStyle name="20% - Accent3 42 2 3" xfId="8738" xr:uid="{00000000-0005-0000-0000-00006B070000}"/>
    <cellStyle name="20% - Accent3 42 2 3 2" xfId="17755" xr:uid="{2D19B982-43EE-4B2E-A493-EAC5BEEC6D8E}"/>
    <cellStyle name="20% - Accent3 42 2 4" xfId="12003" xr:uid="{A985C498-DCFC-4564-B3C5-A4D9EA70D973}"/>
    <cellStyle name="20% - Accent3 42 3" xfId="4405" xr:uid="{00000000-0005-0000-0000-00006C070000}"/>
    <cellStyle name="20% - Accent3 42 3 2" xfId="13464" xr:uid="{C0479C10-1247-4095-A3C7-14B839500EE6}"/>
    <cellStyle name="20% - Accent3 42 4" xfId="7319" xr:uid="{00000000-0005-0000-0000-00006D070000}"/>
    <cellStyle name="20% - Accent3 42 4 2" xfId="16344" xr:uid="{ECF3F7FE-37DD-4E2A-B420-7B9DEB5CC686}"/>
    <cellStyle name="20% - Accent3 42 5" xfId="10588" xr:uid="{0CB1A534-7159-4E2A-BC62-23ACFEA7A691}"/>
    <cellStyle name="20% - Accent3 43" xfId="1505" xr:uid="{00000000-0005-0000-0000-00006E070000}"/>
    <cellStyle name="20% - Accent3 43 2" xfId="2930" xr:uid="{00000000-0005-0000-0000-00006F070000}"/>
    <cellStyle name="20% - Accent3 43 2 2" xfId="5834" xr:uid="{00000000-0005-0000-0000-000070070000}"/>
    <cellStyle name="20% - Accent3 43 2 2 2" xfId="14891" xr:uid="{81FDA29C-176B-4FCC-B23A-D1977F89B807}"/>
    <cellStyle name="20% - Accent3 43 2 3" xfId="8752" xr:uid="{00000000-0005-0000-0000-000071070000}"/>
    <cellStyle name="20% - Accent3 43 2 3 2" xfId="17769" xr:uid="{0B94D6B9-7B5B-4780-B407-9345C945BC61}"/>
    <cellStyle name="20% - Accent3 43 2 4" xfId="12017" xr:uid="{BFBB5C13-37CD-4AF9-AC4E-94A42D42BD77}"/>
    <cellStyle name="20% - Accent3 43 3" xfId="4419" xr:uid="{00000000-0005-0000-0000-000072070000}"/>
    <cellStyle name="20% - Accent3 43 3 2" xfId="13478" xr:uid="{8719F304-D81C-4EA6-85EE-8062A6B358F2}"/>
    <cellStyle name="20% - Accent3 43 4" xfId="7333" xr:uid="{00000000-0005-0000-0000-000073070000}"/>
    <cellStyle name="20% - Accent3 43 4 2" xfId="16358" xr:uid="{8D57479B-6BEB-451D-84E9-017CBE5105D8}"/>
    <cellStyle name="20% - Accent3 43 5" xfId="10602" xr:uid="{7F72A9F6-1EE7-4A95-AD66-4F27667C1B25}"/>
    <cellStyle name="20% - Accent3 44" xfId="1519" xr:uid="{00000000-0005-0000-0000-000074070000}"/>
    <cellStyle name="20% - Accent3 44 2" xfId="2944" xr:uid="{00000000-0005-0000-0000-000075070000}"/>
    <cellStyle name="20% - Accent3 44 2 2" xfId="5848" xr:uid="{00000000-0005-0000-0000-000076070000}"/>
    <cellStyle name="20% - Accent3 44 2 2 2" xfId="14905" xr:uid="{6A03848D-8D97-4569-AF26-48D5A22EDD39}"/>
    <cellStyle name="20% - Accent3 44 2 3" xfId="8766" xr:uid="{00000000-0005-0000-0000-000077070000}"/>
    <cellStyle name="20% - Accent3 44 2 3 2" xfId="17783" xr:uid="{99493A6E-2AC0-4895-A800-E8D6CB223739}"/>
    <cellStyle name="20% - Accent3 44 2 4" xfId="12031" xr:uid="{84DC7E71-C778-4201-AC2D-0DC163F5EDE8}"/>
    <cellStyle name="20% - Accent3 44 3" xfId="4433" xr:uid="{00000000-0005-0000-0000-000078070000}"/>
    <cellStyle name="20% - Accent3 44 3 2" xfId="13492" xr:uid="{86C9EDCB-E629-4D47-A663-02474F322531}"/>
    <cellStyle name="20% - Accent3 44 4" xfId="7347" xr:uid="{00000000-0005-0000-0000-000079070000}"/>
    <cellStyle name="20% - Accent3 44 4 2" xfId="16372" xr:uid="{6BDCE2A1-5835-472A-B419-9AB4B36B9C01}"/>
    <cellStyle name="20% - Accent3 44 5" xfId="10616" xr:uid="{0F47D9FF-66CB-4C27-9F85-2D12DF58D3B8}"/>
    <cellStyle name="20% - Accent3 45" xfId="1533" xr:uid="{00000000-0005-0000-0000-00007A070000}"/>
    <cellStyle name="20% - Accent3 45 2" xfId="2958" xr:uid="{00000000-0005-0000-0000-00007B070000}"/>
    <cellStyle name="20% - Accent3 45 2 2" xfId="5862" xr:uid="{00000000-0005-0000-0000-00007C070000}"/>
    <cellStyle name="20% - Accent3 45 2 2 2" xfId="14919" xr:uid="{C6CFA70E-2613-4CD0-A1D4-AEE6F0FCA1A4}"/>
    <cellStyle name="20% - Accent3 45 2 3" xfId="8780" xr:uid="{00000000-0005-0000-0000-00007D070000}"/>
    <cellStyle name="20% - Accent3 45 2 3 2" xfId="17797" xr:uid="{26A4049B-F85F-44EE-A1BE-4A13DAD6B09D}"/>
    <cellStyle name="20% - Accent3 45 2 4" xfId="12045" xr:uid="{BDB1E78E-3B7D-49F2-880A-89E01D4044ED}"/>
    <cellStyle name="20% - Accent3 45 3" xfId="4447" xr:uid="{00000000-0005-0000-0000-00007E070000}"/>
    <cellStyle name="20% - Accent3 45 3 2" xfId="13506" xr:uid="{79F2DCE7-6F11-4D21-B921-5079FCDA6F49}"/>
    <cellStyle name="20% - Accent3 45 4" xfId="7361" xr:uid="{00000000-0005-0000-0000-00007F070000}"/>
    <cellStyle name="20% - Accent3 45 4 2" xfId="16386" xr:uid="{1CFB2E26-DE65-4952-8256-ACE4CD3C8C71}"/>
    <cellStyle name="20% - Accent3 45 5" xfId="10630" xr:uid="{DDD88BF7-5768-4D9E-AD54-FD9688BB5B4A}"/>
    <cellStyle name="20% - Accent3 46" xfId="1548" xr:uid="{00000000-0005-0000-0000-000080070000}"/>
    <cellStyle name="20% - Accent3 46 2" xfId="2973" xr:uid="{00000000-0005-0000-0000-000081070000}"/>
    <cellStyle name="20% - Accent3 46 2 2" xfId="5877" xr:uid="{00000000-0005-0000-0000-000082070000}"/>
    <cellStyle name="20% - Accent3 46 2 2 2" xfId="14934" xr:uid="{1D5889EC-5779-4AFC-A044-0E73B5C68683}"/>
    <cellStyle name="20% - Accent3 46 2 3" xfId="8795" xr:uid="{00000000-0005-0000-0000-000083070000}"/>
    <cellStyle name="20% - Accent3 46 2 3 2" xfId="17812" xr:uid="{0A09A372-4E4D-4BF3-91A9-A0B2DF972F13}"/>
    <cellStyle name="20% - Accent3 46 2 4" xfId="12060" xr:uid="{D9ADEB0E-03C7-4472-8C0A-AF34E4A387DC}"/>
    <cellStyle name="20% - Accent3 46 3" xfId="4462" xr:uid="{00000000-0005-0000-0000-000084070000}"/>
    <cellStyle name="20% - Accent3 46 3 2" xfId="13521" xr:uid="{D10619E1-49D4-4320-BDC7-FF808927F4A5}"/>
    <cellStyle name="20% - Accent3 46 4" xfId="7376" xr:uid="{00000000-0005-0000-0000-000085070000}"/>
    <cellStyle name="20% - Accent3 46 4 2" xfId="16401" xr:uid="{29B3F0CF-7834-4772-9178-2263179FFF0E}"/>
    <cellStyle name="20% - Accent3 46 5" xfId="10645" xr:uid="{8184A47C-4CDC-44EC-9E23-EEB73411DAFC}"/>
    <cellStyle name="20% - Accent3 47" xfId="1562" xr:uid="{00000000-0005-0000-0000-000086070000}"/>
    <cellStyle name="20% - Accent3 47 2" xfId="2987" xr:uid="{00000000-0005-0000-0000-000087070000}"/>
    <cellStyle name="20% - Accent3 47 2 2" xfId="5891" xr:uid="{00000000-0005-0000-0000-000088070000}"/>
    <cellStyle name="20% - Accent3 47 2 2 2" xfId="14948" xr:uid="{354235A8-CEB0-4702-9F90-3BC2E4FE8267}"/>
    <cellStyle name="20% - Accent3 47 2 3" xfId="8809" xr:uid="{00000000-0005-0000-0000-000089070000}"/>
    <cellStyle name="20% - Accent3 47 2 3 2" xfId="17826" xr:uid="{FE01DFA7-F948-4742-9634-23811DEF3310}"/>
    <cellStyle name="20% - Accent3 47 2 4" xfId="12074" xr:uid="{EDCD8FBA-08A4-44F5-B347-F01DC928E9DF}"/>
    <cellStyle name="20% - Accent3 47 3" xfId="4476" xr:uid="{00000000-0005-0000-0000-00008A070000}"/>
    <cellStyle name="20% - Accent3 47 3 2" xfId="13535" xr:uid="{79B6C102-BF70-49AB-BDAE-9D98B3C94051}"/>
    <cellStyle name="20% - Accent3 47 4" xfId="7390" xr:uid="{00000000-0005-0000-0000-00008B070000}"/>
    <cellStyle name="20% - Accent3 47 4 2" xfId="16415" xr:uid="{3E2BE0E7-940D-41EA-94AD-D64488F75EBC}"/>
    <cellStyle name="20% - Accent3 47 5" xfId="10659" xr:uid="{DD863A42-BCB1-4AB4-8CD1-469F1AED1A24}"/>
    <cellStyle name="20% - Accent3 48" xfId="1579" xr:uid="{00000000-0005-0000-0000-00008C070000}"/>
    <cellStyle name="20% - Accent3 48 2" xfId="3004" xr:uid="{00000000-0005-0000-0000-00008D070000}"/>
    <cellStyle name="20% - Accent3 48 2 2" xfId="5908" xr:uid="{00000000-0005-0000-0000-00008E070000}"/>
    <cellStyle name="20% - Accent3 48 2 2 2" xfId="14965" xr:uid="{079DA41F-6653-4FCB-8DA0-E2A4E402BAC7}"/>
    <cellStyle name="20% - Accent3 48 2 3" xfId="8826" xr:uid="{00000000-0005-0000-0000-00008F070000}"/>
    <cellStyle name="20% - Accent3 48 2 3 2" xfId="17843" xr:uid="{33167057-0A84-4ACC-A1D6-03304589A661}"/>
    <cellStyle name="20% - Accent3 48 2 4" xfId="12091" xr:uid="{D398C2E5-9A55-4CE6-A564-8F69D07575A3}"/>
    <cellStyle name="20% - Accent3 48 3" xfId="4493" xr:uid="{00000000-0005-0000-0000-000090070000}"/>
    <cellStyle name="20% - Accent3 48 3 2" xfId="13552" xr:uid="{ADC60CDE-6AC7-453F-9AD7-BD8CCC21A9E0}"/>
    <cellStyle name="20% - Accent3 48 4" xfId="7407" xr:uid="{00000000-0005-0000-0000-000091070000}"/>
    <cellStyle name="20% - Accent3 48 4 2" xfId="16432" xr:uid="{C1F2B1E9-7EE5-476A-B6E2-D40302D98889}"/>
    <cellStyle name="20% - Accent3 48 5" xfId="10676" xr:uid="{5B82FA5E-026B-4259-8A3B-E98C8B322DA8}"/>
    <cellStyle name="20% - Accent3 49" xfId="1601" xr:uid="{00000000-0005-0000-0000-000092070000}"/>
    <cellStyle name="20% - Accent3 49 2" xfId="4514" xr:uid="{00000000-0005-0000-0000-000093070000}"/>
    <cellStyle name="20% - Accent3 49 2 2" xfId="13573" xr:uid="{C79343F3-DA91-4888-B4EE-2CC334D3FEE1}"/>
    <cellStyle name="20% - Accent3 49 3" xfId="7428" xr:uid="{00000000-0005-0000-0000-000094070000}"/>
    <cellStyle name="20% - Accent3 49 3 2" xfId="16453" xr:uid="{B9417B27-7504-4D79-BDFF-012EC1193346}"/>
    <cellStyle name="20% - Accent3 49 4" xfId="10697" xr:uid="{B8A3F0E2-5D2E-46ED-9BA1-3A0D961F1F49}"/>
    <cellStyle name="20% - Accent3 5" xfId="241" xr:uid="{00000000-0005-0000-0000-000095070000}"/>
    <cellStyle name="20% - Accent3 5 2" xfId="593" xr:uid="{00000000-0005-0000-0000-000096070000}"/>
    <cellStyle name="20% - Accent3 5 2 2" xfId="1232" xr:uid="{00000000-0005-0000-0000-000097070000}"/>
    <cellStyle name="20% - Accent3 5 2 2 2" xfId="2660" xr:uid="{00000000-0005-0000-0000-000098070000}"/>
    <cellStyle name="20% - Accent3 5 2 2 2 2" xfId="5564" xr:uid="{00000000-0005-0000-0000-000099070000}"/>
    <cellStyle name="20% - Accent3 5 2 2 2 2 2" xfId="14621" xr:uid="{486FBC14-6B4C-454C-8A7B-833DE59AF52A}"/>
    <cellStyle name="20% - Accent3 5 2 2 2 3" xfId="8482" xr:uid="{00000000-0005-0000-0000-00009A070000}"/>
    <cellStyle name="20% - Accent3 5 2 2 2 3 2" xfId="17499" xr:uid="{D87BABD9-AD74-46DF-8808-E177129DDCB9}"/>
    <cellStyle name="20% - Accent3 5 2 2 2 4" xfId="11747" xr:uid="{93B3BF3B-A9EF-45B2-9767-7CA521A95F3D}"/>
    <cellStyle name="20% - Accent3 5 2 2 3" xfId="4149" xr:uid="{00000000-0005-0000-0000-00009B070000}"/>
    <cellStyle name="20% - Accent3 5 2 2 3 2" xfId="13208" xr:uid="{41DCE91D-9F6B-4B16-9399-72EF15123F26}"/>
    <cellStyle name="20% - Accent3 5 2 2 4" xfId="7063" xr:uid="{00000000-0005-0000-0000-00009C070000}"/>
    <cellStyle name="20% - Accent3 5 2 2 4 2" xfId="16088" xr:uid="{5AE362C5-41E4-43D8-9E8E-900153810342}"/>
    <cellStyle name="20% - Accent3 5 2 2 5" xfId="10332" xr:uid="{A072E941-F9FF-44D2-899A-DBE76496F859}"/>
    <cellStyle name="20% - Accent3 5 2 3" xfId="2025" xr:uid="{00000000-0005-0000-0000-00009D070000}"/>
    <cellStyle name="20% - Accent3 5 2 3 2" xfId="4934" xr:uid="{00000000-0005-0000-0000-00009E070000}"/>
    <cellStyle name="20% - Accent3 5 2 3 2 2" xfId="13991" xr:uid="{D30876B2-565A-4362-B53F-89D4F5E034BE}"/>
    <cellStyle name="20% - Accent3 5 2 3 3" xfId="7848" xr:uid="{00000000-0005-0000-0000-00009F070000}"/>
    <cellStyle name="20% - Accent3 5 2 3 3 2" xfId="16870" xr:uid="{D0F9FFA4-BCAB-43F4-ABB1-F87FFC9C4679}"/>
    <cellStyle name="20% - Accent3 5 2 3 4" xfId="11117" xr:uid="{B87F46CB-BF16-49CC-A1DB-E142BF67BACF}"/>
    <cellStyle name="20% - Accent3 5 2 4" xfId="3522" xr:uid="{00000000-0005-0000-0000-0000A0070000}"/>
    <cellStyle name="20% - Accent3 5 2 4 2" xfId="12581" xr:uid="{E93BAB2C-8873-41DF-BAD9-EDD3C814167D}"/>
    <cellStyle name="20% - Accent3 5 2 5" xfId="6432" xr:uid="{00000000-0005-0000-0000-0000A1070000}"/>
    <cellStyle name="20% - Accent3 5 2 5 2" xfId="15457" xr:uid="{C0EED3EF-D281-44F6-9901-BB8DE9E98890}"/>
    <cellStyle name="20% - Accent3 5 2 6" xfId="9700" xr:uid="{8436E6D8-11D1-4600-8A6C-71B0FAF174A0}"/>
    <cellStyle name="20% - Accent3 5 3" xfId="886" xr:uid="{00000000-0005-0000-0000-0000A2070000}"/>
    <cellStyle name="20% - Accent3 5 3 2" xfId="2315" xr:uid="{00000000-0005-0000-0000-0000A3070000}"/>
    <cellStyle name="20% - Accent3 5 3 2 2" xfId="5222" xr:uid="{00000000-0005-0000-0000-0000A4070000}"/>
    <cellStyle name="20% - Accent3 5 3 2 2 2" xfId="14279" xr:uid="{51801982-619E-450C-8A0C-5DF16F7BC183}"/>
    <cellStyle name="20% - Accent3 5 3 2 3" xfId="8138" xr:uid="{00000000-0005-0000-0000-0000A5070000}"/>
    <cellStyle name="20% - Accent3 5 3 2 3 2" xfId="17158" xr:uid="{D7FDE4B3-D023-4EA8-9638-BDCE1853E6AD}"/>
    <cellStyle name="20% - Accent3 5 3 2 4" xfId="11405" xr:uid="{9AC09BAD-0863-4588-82C2-F4009F163F0D}"/>
    <cellStyle name="20% - Accent3 5 3 3" xfId="3809" xr:uid="{00000000-0005-0000-0000-0000A6070000}"/>
    <cellStyle name="20% - Accent3 5 3 3 2" xfId="12868" xr:uid="{2C07D78D-F2C0-40B6-ADCE-830A1053C8CB}"/>
    <cellStyle name="20% - Accent3 5 3 4" xfId="6721" xr:uid="{00000000-0005-0000-0000-0000A7070000}"/>
    <cellStyle name="20% - Accent3 5 3 4 2" xfId="15746" xr:uid="{3EAE32B9-5F09-46F5-9CCA-7DA625DB3558}"/>
    <cellStyle name="20% - Accent3 5 3 5" xfId="9989" xr:uid="{8D01FB3A-0F19-42FF-9A1E-FF2643B913ED}"/>
    <cellStyle name="20% - Accent3 5 4" xfId="1681" xr:uid="{00000000-0005-0000-0000-0000A8070000}"/>
    <cellStyle name="20% - Accent3 5 4 2" xfId="4593" xr:uid="{00000000-0005-0000-0000-0000A9070000}"/>
    <cellStyle name="20% - Accent3 5 4 2 2" xfId="13650" xr:uid="{CB489409-6D66-4533-B998-864A55BD27D8}"/>
    <cellStyle name="20% - Accent3 5 4 3" xfId="7505" xr:uid="{00000000-0005-0000-0000-0000AA070000}"/>
    <cellStyle name="20% - Accent3 5 4 3 2" xfId="16530" xr:uid="{6D0F8F95-10C6-453B-A484-8B5D399A321D}"/>
    <cellStyle name="20% - Accent3 5 4 4" xfId="10775" xr:uid="{3DB5AA72-5DB0-43C3-A411-E44EA59F5C0A}"/>
    <cellStyle name="20% - Accent3 5 5" xfId="3179" xr:uid="{00000000-0005-0000-0000-0000AB070000}"/>
    <cellStyle name="20% - Accent3 5 5 2" xfId="12241" xr:uid="{C9DB1881-A70C-46CE-921E-27DCC19D8A7E}"/>
    <cellStyle name="20% - Accent3 5 6" xfId="6092" xr:uid="{00000000-0005-0000-0000-0000AC070000}"/>
    <cellStyle name="20% - Accent3 5 6 2" xfId="15117" xr:uid="{D19F181F-ABB2-4F91-BFCD-0DDBC76CCE41}"/>
    <cellStyle name="20% - Accent3 5 7" xfId="9356" xr:uid="{F1C152AA-B7A4-4035-B426-28D9CCF5B52E}"/>
    <cellStyle name="20% - Accent3 50" xfId="1623" xr:uid="{00000000-0005-0000-0000-0000AD070000}"/>
    <cellStyle name="20% - Accent3 50 2" xfId="4535" xr:uid="{00000000-0005-0000-0000-0000AE070000}"/>
    <cellStyle name="20% - Accent3 50 2 2" xfId="13592" xr:uid="{A3045B5C-B0F9-4EA2-BC96-F08335AB4405}"/>
    <cellStyle name="20% - Accent3 50 3" xfId="7447" xr:uid="{00000000-0005-0000-0000-0000AF070000}"/>
    <cellStyle name="20% - Accent3 50 3 2" xfId="16472" xr:uid="{A01E45D4-A95E-4686-81F0-1AE944553736}"/>
    <cellStyle name="20% - Accent3 50 4" xfId="10717" xr:uid="{92C8B790-747A-40F2-8E20-DEC50B9CF589}"/>
    <cellStyle name="20% - Accent3 51" xfId="3121" xr:uid="{00000000-0005-0000-0000-0000B0070000}"/>
    <cellStyle name="20% - Accent3 51 2" xfId="12183" xr:uid="{1D8F7B81-28E0-4514-89DF-28B244578F00}"/>
    <cellStyle name="20% - Accent3 52" xfId="6020" xr:uid="{00000000-0005-0000-0000-0000B1070000}"/>
    <cellStyle name="20% - Accent3 52 2" xfId="15054" xr:uid="{493D142A-B07B-446E-8504-AEA58528A470}"/>
    <cellStyle name="20% - Accent3 53" xfId="9007" xr:uid="{00000000-0005-0000-0000-0000B2070000}"/>
    <cellStyle name="20% - Accent3 53 2" xfId="18019" xr:uid="{C1A04E04-081F-47FE-861B-FCFD8992E7EF}"/>
    <cellStyle name="20% - Accent3 54" xfId="9027" xr:uid="{00000000-0005-0000-0000-0000B3070000}"/>
    <cellStyle name="20% - Accent3 54 2" xfId="18039" xr:uid="{202732B3-9E3F-4230-A387-A2A276E57FBB}"/>
    <cellStyle name="20% - Accent3 55" xfId="9047" xr:uid="{00000000-0005-0000-0000-0000B4070000}"/>
    <cellStyle name="20% - Accent3 55 2" xfId="18059" xr:uid="{DFC7A0F2-766B-47AD-BD3E-E1A8098F6031}"/>
    <cellStyle name="20% - Accent3 56" xfId="9068" xr:uid="{00000000-0005-0000-0000-0000B5070000}"/>
    <cellStyle name="20% - Accent3 56 2" xfId="18080" xr:uid="{23E9DB33-A8B9-4541-A25D-EE5084DE3028}"/>
    <cellStyle name="20% - Accent3 57" xfId="9089" xr:uid="{00000000-0005-0000-0000-0000B6070000}"/>
    <cellStyle name="20% - Accent3 57 2" xfId="18101" xr:uid="{6ED94D48-9AA8-485C-8D2E-4F3600A6535B}"/>
    <cellStyle name="20% - Accent3 58" xfId="9110" xr:uid="{00000000-0005-0000-0000-0000B7070000}"/>
    <cellStyle name="20% - Accent3 58 2" xfId="18122" xr:uid="{9CDDA41B-9962-4440-8C64-320D53F3E94B}"/>
    <cellStyle name="20% - Accent3 59" xfId="9132" xr:uid="{00000000-0005-0000-0000-0000B8070000}"/>
    <cellStyle name="20% - Accent3 59 2" xfId="18144" xr:uid="{DC9B868F-7D72-40E5-B8CB-1CD2C9A5DC5E}"/>
    <cellStyle name="20% - Accent3 6" xfId="255" xr:uid="{00000000-0005-0000-0000-0000B9070000}"/>
    <cellStyle name="20% - Accent3 6 2" xfId="900" xr:uid="{00000000-0005-0000-0000-0000BA070000}"/>
    <cellStyle name="20% - Accent3 6 2 2" xfId="2329" xr:uid="{00000000-0005-0000-0000-0000BB070000}"/>
    <cellStyle name="20% - Accent3 6 2 2 2" xfId="5236" xr:uid="{00000000-0005-0000-0000-0000BC070000}"/>
    <cellStyle name="20% - Accent3 6 2 2 2 2" xfId="14293" xr:uid="{E9404617-FA06-4382-820E-F00ED7330B83}"/>
    <cellStyle name="20% - Accent3 6 2 2 3" xfId="8152" xr:uid="{00000000-0005-0000-0000-0000BD070000}"/>
    <cellStyle name="20% - Accent3 6 2 2 3 2" xfId="17172" xr:uid="{9386FCC0-54F2-48C8-B66B-049175C4E2B1}"/>
    <cellStyle name="20% - Accent3 6 2 2 4" xfId="11419" xr:uid="{5FED1999-C30D-458F-BA83-F9C5A67360A4}"/>
    <cellStyle name="20% - Accent3 6 2 3" xfId="3823" xr:uid="{00000000-0005-0000-0000-0000BE070000}"/>
    <cellStyle name="20% - Accent3 6 2 3 2" xfId="12882" xr:uid="{F456C1DD-D7F3-410B-9F47-89D8AB6B5A27}"/>
    <cellStyle name="20% - Accent3 6 2 4" xfId="6735" xr:uid="{00000000-0005-0000-0000-0000BF070000}"/>
    <cellStyle name="20% - Accent3 6 2 4 2" xfId="15760" xr:uid="{F93CAF3A-E2B6-41B7-9979-1CF171EBA5A8}"/>
    <cellStyle name="20% - Accent3 6 2 5" xfId="10003" xr:uid="{56DC1578-399D-4E9A-B33A-660D7271E31D}"/>
    <cellStyle name="20% - Accent3 6 3" xfId="1695" xr:uid="{00000000-0005-0000-0000-0000C0070000}"/>
    <cellStyle name="20% - Accent3 6 3 2" xfId="4607" xr:uid="{00000000-0005-0000-0000-0000C1070000}"/>
    <cellStyle name="20% - Accent3 6 3 2 2" xfId="13664" xr:uid="{C9110DE3-6B74-400B-B052-97013E3849E1}"/>
    <cellStyle name="20% - Accent3 6 3 3" xfId="7519" xr:uid="{00000000-0005-0000-0000-0000C2070000}"/>
    <cellStyle name="20% - Accent3 6 3 3 2" xfId="16544" xr:uid="{F2440C2A-9B93-4889-B65C-BB46AE59256C}"/>
    <cellStyle name="20% - Accent3 6 3 4" xfId="10789" xr:uid="{AC01CDF3-58C2-4999-A35E-D165F0E294F4}"/>
    <cellStyle name="20% - Accent3 6 4" xfId="3193" xr:uid="{00000000-0005-0000-0000-0000C3070000}"/>
    <cellStyle name="20% - Accent3 6 4 2" xfId="12255" xr:uid="{B2260CB5-4279-42BE-B5BA-85D55E032128}"/>
    <cellStyle name="20% - Accent3 6 5" xfId="6106" xr:uid="{00000000-0005-0000-0000-0000C4070000}"/>
    <cellStyle name="20% - Accent3 6 5 2" xfId="15131" xr:uid="{9D974DE8-B2C0-449A-B0BE-4D80646E425B}"/>
    <cellStyle name="20% - Accent3 6 6" xfId="9370" xr:uid="{2D8786C0-CE43-4447-9A37-9D7749B9C5F8}"/>
    <cellStyle name="20% - Accent3 60" xfId="9152" xr:uid="{00000000-0005-0000-0000-0000C5070000}"/>
    <cellStyle name="20% - Accent3 60 2" xfId="18164" xr:uid="{87C19CDA-5ABE-421E-A53A-F62A3CBA31A8}"/>
    <cellStyle name="20% - Accent3 61" xfId="9172" xr:uid="{00000000-0005-0000-0000-0000C6070000}"/>
    <cellStyle name="20% - Accent3 61 2" xfId="18184" xr:uid="{469848EF-DCF1-4FD7-8000-51786BA2D42B}"/>
    <cellStyle name="20% - Accent3 62" xfId="9192" xr:uid="{00000000-0005-0000-0000-0000C7070000}"/>
    <cellStyle name="20% - Accent3 62 2" xfId="18204" xr:uid="{E7C08CEE-593F-4318-8DFB-19DE893462D3}"/>
    <cellStyle name="20% - Accent3 63" xfId="183" xr:uid="{00000000-0005-0000-0000-0000C8070000}"/>
    <cellStyle name="20% - Accent3 63 2" xfId="9298" xr:uid="{B5281135-73ED-4F30-9DB8-1E2D1A24FFFB}"/>
    <cellStyle name="20% - Accent3 64" xfId="9216" xr:uid="{874EB4AF-650F-4E1C-9B2A-5791553AF6E8}"/>
    <cellStyle name="20% - Accent3 7" xfId="269" xr:uid="{00000000-0005-0000-0000-0000C9070000}"/>
    <cellStyle name="20% - Accent3 7 2" xfId="914" xr:uid="{00000000-0005-0000-0000-0000CA070000}"/>
    <cellStyle name="20% - Accent3 7 2 2" xfId="2343" xr:uid="{00000000-0005-0000-0000-0000CB070000}"/>
    <cellStyle name="20% - Accent3 7 2 2 2" xfId="5250" xr:uid="{00000000-0005-0000-0000-0000CC070000}"/>
    <cellStyle name="20% - Accent3 7 2 2 2 2" xfId="14307" xr:uid="{6D570832-828E-4C10-AE7E-0BD03EE0964A}"/>
    <cellStyle name="20% - Accent3 7 2 2 3" xfId="8166" xr:uid="{00000000-0005-0000-0000-0000CD070000}"/>
    <cellStyle name="20% - Accent3 7 2 2 3 2" xfId="17186" xr:uid="{68FE939B-0DE2-4EDB-9E70-50AE6D3D229A}"/>
    <cellStyle name="20% - Accent3 7 2 2 4" xfId="11433" xr:uid="{7BCBA92E-9F40-4306-8804-9691F7711312}"/>
    <cellStyle name="20% - Accent3 7 2 3" xfId="3837" xr:uid="{00000000-0005-0000-0000-0000CE070000}"/>
    <cellStyle name="20% - Accent3 7 2 3 2" xfId="12896" xr:uid="{723D27DF-26BD-45A5-A36A-0C907D4C2D2D}"/>
    <cellStyle name="20% - Accent3 7 2 4" xfId="6749" xr:uid="{00000000-0005-0000-0000-0000CF070000}"/>
    <cellStyle name="20% - Accent3 7 2 4 2" xfId="15774" xr:uid="{8B8C7DBA-0D47-476C-9300-1642102B7629}"/>
    <cellStyle name="20% - Accent3 7 2 5" xfId="10017" xr:uid="{A28A7312-D12D-456B-9860-9ADDE840F376}"/>
    <cellStyle name="20% - Accent3 7 3" xfId="1709" xr:uid="{00000000-0005-0000-0000-0000D0070000}"/>
    <cellStyle name="20% - Accent3 7 3 2" xfId="4621" xr:uid="{00000000-0005-0000-0000-0000D1070000}"/>
    <cellStyle name="20% - Accent3 7 3 2 2" xfId="13678" xr:uid="{D7BDE3DE-9C5D-4799-84DA-30394FB89160}"/>
    <cellStyle name="20% - Accent3 7 3 3" xfId="7533" xr:uid="{00000000-0005-0000-0000-0000D2070000}"/>
    <cellStyle name="20% - Accent3 7 3 3 2" xfId="16558" xr:uid="{307A504B-7ECF-45D5-A3AF-4DB5749761DC}"/>
    <cellStyle name="20% - Accent3 7 3 4" xfId="10803" xr:uid="{6F672EDE-ED32-4FEE-943F-7D1AF2E4ED07}"/>
    <cellStyle name="20% - Accent3 7 4" xfId="3207" xr:uid="{00000000-0005-0000-0000-0000D3070000}"/>
    <cellStyle name="20% - Accent3 7 4 2" xfId="12269" xr:uid="{F238738E-E31D-48F3-8D65-A3F75541C335}"/>
    <cellStyle name="20% - Accent3 7 5" xfId="6120" xr:uid="{00000000-0005-0000-0000-0000D4070000}"/>
    <cellStyle name="20% - Accent3 7 5 2" xfId="15145" xr:uid="{8F3686EC-7E42-43AF-84D2-DA28329E1F94}"/>
    <cellStyle name="20% - Accent3 7 6" xfId="9384" xr:uid="{82EBCA25-092E-428D-BBEB-46D5CC7B4714}"/>
    <cellStyle name="20% - Accent3 8" xfId="284" xr:uid="{00000000-0005-0000-0000-0000D5070000}"/>
    <cellStyle name="20% - Accent3 8 2" xfId="928" xr:uid="{00000000-0005-0000-0000-0000D6070000}"/>
    <cellStyle name="20% - Accent3 8 2 2" xfId="2357" xr:uid="{00000000-0005-0000-0000-0000D7070000}"/>
    <cellStyle name="20% - Accent3 8 2 2 2" xfId="5264" xr:uid="{00000000-0005-0000-0000-0000D8070000}"/>
    <cellStyle name="20% - Accent3 8 2 2 2 2" xfId="14321" xr:uid="{CEDA989F-C98C-4E43-9E3C-EFF6019B858A}"/>
    <cellStyle name="20% - Accent3 8 2 2 3" xfId="8180" xr:uid="{00000000-0005-0000-0000-0000D9070000}"/>
    <cellStyle name="20% - Accent3 8 2 2 3 2" xfId="17200" xr:uid="{EF01F11C-8330-4028-8F2B-54BBF65B0B3E}"/>
    <cellStyle name="20% - Accent3 8 2 2 4" xfId="11447" xr:uid="{AA5DC38E-EADF-4F03-80CA-6256B3A92DFE}"/>
    <cellStyle name="20% - Accent3 8 2 3" xfId="3851" xr:uid="{00000000-0005-0000-0000-0000DA070000}"/>
    <cellStyle name="20% - Accent3 8 2 3 2" xfId="12910" xr:uid="{9285EF90-EBA2-43DF-8D1B-BFC263D2E7F8}"/>
    <cellStyle name="20% - Accent3 8 2 4" xfId="6763" xr:uid="{00000000-0005-0000-0000-0000DB070000}"/>
    <cellStyle name="20% - Accent3 8 2 4 2" xfId="15788" xr:uid="{1CADDA2C-DE2B-49BF-8159-A41F61561EE0}"/>
    <cellStyle name="20% - Accent3 8 2 5" xfId="10031" xr:uid="{D7F8FD15-17BE-4029-98B0-A13A79BF267B}"/>
    <cellStyle name="20% - Accent3 8 3" xfId="1723" xr:uid="{00000000-0005-0000-0000-0000DC070000}"/>
    <cellStyle name="20% - Accent3 8 3 2" xfId="4635" xr:uid="{00000000-0005-0000-0000-0000DD070000}"/>
    <cellStyle name="20% - Accent3 8 3 2 2" xfId="13692" xr:uid="{F84DD88A-0958-416B-8ABF-AD81EE73E16A}"/>
    <cellStyle name="20% - Accent3 8 3 3" xfId="7547" xr:uid="{00000000-0005-0000-0000-0000DE070000}"/>
    <cellStyle name="20% - Accent3 8 3 3 2" xfId="16572" xr:uid="{6E7E1A48-459F-4DC5-8861-732C13506D78}"/>
    <cellStyle name="20% - Accent3 8 3 4" xfId="10817" xr:uid="{6F5F8394-84D3-4BB5-BB29-B62AC4B9462E}"/>
    <cellStyle name="20% - Accent3 8 4" xfId="3221" xr:uid="{00000000-0005-0000-0000-0000DF070000}"/>
    <cellStyle name="20% - Accent3 8 4 2" xfId="12283" xr:uid="{0AFECA34-B9C8-407F-A490-3884540FB466}"/>
    <cellStyle name="20% - Accent3 8 5" xfId="6134" xr:uid="{00000000-0005-0000-0000-0000E0070000}"/>
    <cellStyle name="20% - Accent3 8 5 2" xfId="15159" xr:uid="{C875E909-4C93-4987-AA9A-0CBFF19FB5C4}"/>
    <cellStyle name="20% - Accent3 8 6" xfId="9398" xr:uid="{8C65B3F2-E78E-4330-9CCF-FF0EA15E40ED}"/>
    <cellStyle name="20% - Accent3 9" xfId="305" xr:uid="{00000000-0005-0000-0000-0000E1070000}"/>
    <cellStyle name="20% - Accent3 9 2" xfId="946" xr:uid="{00000000-0005-0000-0000-0000E2070000}"/>
    <cellStyle name="20% - Accent3 9 2 2" xfId="2375" xr:uid="{00000000-0005-0000-0000-0000E3070000}"/>
    <cellStyle name="20% - Accent3 9 2 2 2" xfId="5282" xr:uid="{00000000-0005-0000-0000-0000E4070000}"/>
    <cellStyle name="20% - Accent3 9 2 2 2 2" xfId="14339" xr:uid="{722CD606-3B91-4E29-930F-691EA90D2C8E}"/>
    <cellStyle name="20% - Accent3 9 2 2 3" xfId="8198" xr:uid="{00000000-0005-0000-0000-0000E5070000}"/>
    <cellStyle name="20% - Accent3 9 2 2 3 2" xfId="17218" xr:uid="{5F2FA7AB-4112-42D2-9260-0F4CC17C2F9C}"/>
    <cellStyle name="20% - Accent3 9 2 2 4" xfId="11465" xr:uid="{95ADC896-D4A9-43C0-9A10-09F5496317C9}"/>
    <cellStyle name="20% - Accent3 9 2 3" xfId="3869" xr:uid="{00000000-0005-0000-0000-0000E6070000}"/>
    <cellStyle name="20% - Accent3 9 2 3 2" xfId="12928" xr:uid="{DC9DA2A7-F5F0-46EE-ADBA-057202FA94B9}"/>
    <cellStyle name="20% - Accent3 9 2 4" xfId="6781" xr:uid="{00000000-0005-0000-0000-0000E7070000}"/>
    <cellStyle name="20% - Accent3 9 2 4 2" xfId="15806" xr:uid="{89395C65-BCC4-45F0-BA96-4C57F4C125B7}"/>
    <cellStyle name="20% - Accent3 9 2 5" xfId="10049" xr:uid="{2E5EE31C-5A94-41B9-BBDE-042AE7785796}"/>
    <cellStyle name="20% - Accent3 9 3" xfId="1742" xr:uid="{00000000-0005-0000-0000-0000E8070000}"/>
    <cellStyle name="20% - Accent3 9 3 2" xfId="4654" xr:uid="{00000000-0005-0000-0000-0000E9070000}"/>
    <cellStyle name="20% - Accent3 9 3 2 2" xfId="13711" xr:uid="{CC95F22D-D3D7-4442-BE2A-19A41A75C3CE}"/>
    <cellStyle name="20% - Accent3 9 3 3" xfId="7565" xr:uid="{00000000-0005-0000-0000-0000EA070000}"/>
    <cellStyle name="20% - Accent3 9 3 3 2" xfId="16590" xr:uid="{2EA07E19-C162-4229-A54F-F177CCC0942E}"/>
    <cellStyle name="20% - Accent3 9 3 4" xfId="10836" xr:uid="{33751978-623F-459C-AD2E-8B16F7259F20}"/>
    <cellStyle name="20% - Accent3 9 4" xfId="3239" xr:uid="{00000000-0005-0000-0000-0000EB070000}"/>
    <cellStyle name="20% - Accent3 9 4 2" xfId="12301" xr:uid="{CBC17B16-24A0-4E05-964F-9A9A9350D7D7}"/>
    <cellStyle name="20% - Accent3 9 5" xfId="6152" xr:uid="{00000000-0005-0000-0000-0000EC070000}"/>
    <cellStyle name="20% - Accent3 9 5 2" xfId="15177" xr:uid="{2466E95D-C917-4713-9284-B06E2634E1EA}"/>
    <cellStyle name="20% - Accent3 9 6" xfId="9417" xr:uid="{B6707569-509F-4C12-B9B8-D1EEB34CBBB2}"/>
    <cellStyle name="20% - Accent4" xfId="36" builtinId="42" customBuiltin="1"/>
    <cellStyle name="20% - Accent4 10" xfId="321" xr:uid="{00000000-0005-0000-0000-0000EE070000}"/>
    <cellStyle name="20% - Accent4 10 2" xfId="962" xr:uid="{00000000-0005-0000-0000-0000EF070000}"/>
    <cellStyle name="20% - Accent4 10 2 2" xfId="2391" xr:uid="{00000000-0005-0000-0000-0000F0070000}"/>
    <cellStyle name="20% - Accent4 10 2 2 2" xfId="5298" xr:uid="{00000000-0005-0000-0000-0000F1070000}"/>
    <cellStyle name="20% - Accent4 10 2 2 2 2" xfId="14355" xr:uid="{0A1AE177-FD82-44B4-9B25-039EB3B93BF2}"/>
    <cellStyle name="20% - Accent4 10 2 2 3" xfId="8214" xr:uid="{00000000-0005-0000-0000-0000F2070000}"/>
    <cellStyle name="20% - Accent4 10 2 2 3 2" xfId="17234" xr:uid="{B1BFC544-C00D-43F7-9169-A00C198CC702}"/>
    <cellStyle name="20% - Accent4 10 2 2 4" xfId="11481" xr:uid="{192ADF88-34E3-4017-B864-6D94DA58E634}"/>
    <cellStyle name="20% - Accent4 10 2 3" xfId="3885" xr:uid="{00000000-0005-0000-0000-0000F3070000}"/>
    <cellStyle name="20% - Accent4 10 2 3 2" xfId="12944" xr:uid="{21678A75-BA0A-4F4A-83F4-1483FC0E46F8}"/>
    <cellStyle name="20% - Accent4 10 2 4" xfId="6797" xr:uid="{00000000-0005-0000-0000-0000F4070000}"/>
    <cellStyle name="20% - Accent4 10 2 4 2" xfId="15822" xr:uid="{E0C4296C-291D-490F-B887-BBA74EDB3CB6}"/>
    <cellStyle name="20% - Accent4 10 2 5" xfId="10065" xr:uid="{6BDD1E12-C1CB-40A6-B983-FD6BA9088D8F}"/>
    <cellStyle name="20% - Accent4 10 3" xfId="1758" xr:uid="{00000000-0005-0000-0000-0000F5070000}"/>
    <cellStyle name="20% - Accent4 10 3 2" xfId="4670" xr:uid="{00000000-0005-0000-0000-0000F6070000}"/>
    <cellStyle name="20% - Accent4 10 3 2 2" xfId="13727" xr:uid="{DDCF1696-CE36-43AA-87DE-3CCB76E03E42}"/>
    <cellStyle name="20% - Accent4 10 3 3" xfId="7581" xr:uid="{00000000-0005-0000-0000-0000F7070000}"/>
    <cellStyle name="20% - Accent4 10 3 3 2" xfId="16606" xr:uid="{6C407758-37E1-4F7A-8F7F-D14A988C9871}"/>
    <cellStyle name="20% - Accent4 10 3 4" xfId="10852" xr:uid="{E221D6C3-F3A9-4FB0-8771-4E3CC2FE68A0}"/>
    <cellStyle name="20% - Accent4 10 4" xfId="3255" xr:uid="{00000000-0005-0000-0000-0000F8070000}"/>
    <cellStyle name="20% - Accent4 10 4 2" xfId="12317" xr:uid="{FC9A55F7-F0F8-4599-8BCC-CAD1E95208C2}"/>
    <cellStyle name="20% - Accent4 10 5" xfId="6168" xr:uid="{00000000-0005-0000-0000-0000F9070000}"/>
    <cellStyle name="20% - Accent4 10 5 2" xfId="15193" xr:uid="{BA1C474D-497D-4649-A550-716EE3420A02}"/>
    <cellStyle name="20% - Accent4 10 6" xfId="9433" xr:uid="{756A102E-440F-44E1-961C-9C77B9FEC8AF}"/>
    <cellStyle name="20% - Accent4 11" xfId="335" xr:uid="{00000000-0005-0000-0000-0000FA070000}"/>
    <cellStyle name="20% - Accent4 11 2" xfId="976" xr:uid="{00000000-0005-0000-0000-0000FB070000}"/>
    <cellStyle name="20% - Accent4 11 2 2" xfId="2405" xr:uid="{00000000-0005-0000-0000-0000FC070000}"/>
    <cellStyle name="20% - Accent4 11 2 2 2" xfId="5312" xr:uid="{00000000-0005-0000-0000-0000FD070000}"/>
    <cellStyle name="20% - Accent4 11 2 2 2 2" xfId="14369" xr:uid="{67AD47E6-08D2-4674-A34D-43B18D5DF6D2}"/>
    <cellStyle name="20% - Accent4 11 2 2 3" xfId="8228" xr:uid="{00000000-0005-0000-0000-0000FE070000}"/>
    <cellStyle name="20% - Accent4 11 2 2 3 2" xfId="17248" xr:uid="{E017A4FB-AF8D-49AA-8A84-03952EF4E8EC}"/>
    <cellStyle name="20% - Accent4 11 2 2 4" xfId="11495" xr:uid="{5AA07EFD-EAF1-486D-8684-033AE7779C97}"/>
    <cellStyle name="20% - Accent4 11 2 3" xfId="3899" xr:uid="{00000000-0005-0000-0000-0000FF070000}"/>
    <cellStyle name="20% - Accent4 11 2 3 2" xfId="12958" xr:uid="{828C1E5C-DA4E-4260-922F-F22CD7A5B2B4}"/>
    <cellStyle name="20% - Accent4 11 2 4" xfId="6811" xr:uid="{00000000-0005-0000-0000-000000080000}"/>
    <cellStyle name="20% - Accent4 11 2 4 2" xfId="15836" xr:uid="{E1EEB810-80AE-495D-A342-19F3CB22F968}"/>
    <cellStyle name="20% - Accent4 11 2 5" xfId="10079" xr:uid="{A1CD555B-5F1C-41E7-A74E-ABA3AB9EA835}"/>
    <cellStyle name="20% - Accent4 11 3" xfId="1772" xr:uid="{00000000-0005-0000-0000-000001080000}"/>
    <cellStyle name="20% - Accent4 11 3 2" xfId="4684" xr:uid="{00000000-0005-0000-0000-000002080000}"/>
    <cellStyle name="20% - Accent4 11 3 2 2" xfId="13741" xr:uid="{49E57EDC-F3D4-4B6D-8AE0-6ACEA0439457}"/>
    <cellStyle name="20% - Accent4 11 3 3" xfId="7595" xr:uid="{00000000-0005-0000-0000-000003080000}"/>
    <cellStyle name="20% - Accent4 11 3 3 2" xfId="16620" xr:uid="{B8BB678B-1E89-4C52-8945-46CAFCE3FACE}"/>
    <cellStyle name="20% - Accent4 11 3 4" xfId="10866" xr:uid="{6BF27853-850D-4156-A699-26FE060AFABF}"/>
    <cellStyle name="20% - Accent4 11 4" xfId="3269" xr:uid="{00000000-0005-0000-0000-000004080000}"/>
    <cellStyle name="20% - Accent4 11 4 2" xfId="12331" xr:uid="{2934B816-CECE-42ED-A805-565B5B4A4E47}"/>
    <cellStyle name="20% - Accent4 11 5" xfId="6182" xr:uid="{00000000-0005-0000-0000-000005080000}"/>
    <cellStyle name="20% - Accent4 11 5 2" xfId="15207" xr:uid="{E9BC3956-2BCC-4617-AEFA-9033E0285CE2}"/>
    <cellStyle name="20% - Accent4 11 6" xfId="9447" xr:uid="{4A68348C-0BD0-468B-AB5E-A6DDBECFC046}"/>
    <cellStyle name="20% - Accent4 12" xfId="349" xr:uid="{00000000-0005-0000-0000-000006080000}"/>
    <cellStyle name="20% - Accent4 12 2" xfId="990" xr:uid="{00000000-0005-0000-0000-000007080000}"/>
    <cellStyle name="20% - Accent4 12 2 2" xfId="2419" xr:uid="{00000000-0005-0000-0000-000008080000}"/>
    <cellStyle name="20% - Accent4 12 2 2 2" xfId="5326" xr:uid="{00000000-0005-0000-0000-000009080000}"/>
    <cellStyle name="20% - Accent4 12 2 2 2 2" xfId="14383" xr:uid="{E73C7009-D793-4AD9-9511-2C60E2FA6BB9}"/>
    <cellStyle name="20% - Accent4 12 2 2 3" xfId="8242" xr:uid="{00000000-0005-0000-0000-00000A080000}"/>
    <cellStyle name="20% - Accent4 12 2 2 3 2" xfId="17262" xr:uid="{7E64F2B3-8A16-4E88-9B92-4B326CB61988}"/>
    <cellStyle name="20% - Accent4 12 2 2 4" xfId="11509" xr:uid="{A7CDA552-F4F5-495A-B5A4-732400BD36E4}"/>
    <cellStyle name="20% - Accent4 12 2 3" xfId="3913" xr:uid="{00000000-0005-0000-0000-00000B080000}"/>
    <cellStyle name="20% - Accent4 12 2 3 2" xfId="12972" xr:uid="{57532A3E-915E-490F-9F3A-B76E68B5940F}"/>
    <cellStyle name="20% - Accent4 12 2 4" xfId="6825" xr:uid="{00000000-0005-0000-0000-00000C080000}"/>
    <cellStyle name="20% - Accent4 12 2 4 2" xfId="15850" xr:uid="{7A82BC68-FAC7-4064-8F5E-DB80ABAAAA13}"/>
    <cellStyle name="20% - Accent4 12 2 5" xfId="10093" xr:uid="{C540CE7F-B623-46C3-BF7D-683C6A6E0DF6}"/>
    <cellStyle name="20% - Accent4 12 3" xfId="1786" xr:uid="{00000000-0005-0000-0000-00000D080000}"/>
    <cellStyle name="20% - Accent4 12 3 2" xfId="4698" xr:uid="{00000000-0005-0000-0000-00000E080000}"/>
    <cellStyle name="20% - Accent4 12 3 2 2" xfId="13755" xr:uid="{FEFA4488-DADF-4869-BF8E-F6018241DC65}"/>
    <cellStyle name="20% - Accent4 12 3 3" xfId="7609" xr:uid="{00000000-0005-0000-0000-00000F080000}"/>
    <cellStyle name="20% - Accent4 12 3 3 2" xfId="16634" xr:uid="{BBC89A54-5DFA-48B1-B554-3EF9CC211B08}"/>
    <cellStyle name="20% - Accent4 12 3 4" xfId="10880" xr:uid="{6EB35769-9463-44C7-80D8-366AD72D9741}"/>
    <cellStyle name="20% - Accent4 12 4" xfId="3283" xr:uid="{00000000-0005-0000-0000-000010080000}"/>
    <cellStyle name="20% - Accent4 12 4 2" xfId="12345" xr:uid="{855E83AC-C6AD-4BE2-8EC3-0535076C1FFA}"/>
    <cellStyle name="20% - Accent4 12 5" xfId="6196" xr:uid="{00000000-0005-0000-0000-000011080000}"/>
    <cellStyle name="20% - Accent4 12 5 2" xfId="15221" xr:uid="{FF424A35-64F8-4E09-9114-5055FF3616A1}"/>
    <cellStyle name="20% - Accent4 12 6" xfId="9461" xr:uid="{1887A7D9-D7D5-4CEE-A4B8-70ADB7733BEC}"/>
    <cellStyle name="20% - Accent4 13" xfId="367" xr:uid="{00000000-0005-0000-0000-000012080000}"/>
    <cellStyle name="20% - Accent4 13 2" xfId="1007" xr:uid="{00000000-0005-0000-0000-000013080000}"/>
    <cellStyle name="20% - Accent4 13 2 2" xfId="2436" xr:uid="{00000000-0005-0000-0000-000014080000}"/>
    <cellStyle name="20% - Accent4 13 2 2 2" xfId="5343" xr:uid="{00000000-0005-0000-0000-000015080000}"/>
    <cellStyle name="20% - Accent4 13 2 2 2 2" xfId="14400" xr:uid="{38DEE0FE-1458-4CF4-8714-26A3B394FFC0}"/>
    <cellStyle name="20% - Accent4 13 2 2 3" xfId="8259" xr:uid="{00000000-0005-0000-0000-000016080000}"/>
    <cellStyle name="20% - Accent4 13 2 2 3 2" xfId="17279" xr:uid="{D1591265-5B31-4196-9BC0-78A99FF33A81}"/>
    <cellStyle name="20% - Accent4 13 2 2 4" xfId="11526" xr:uid="{294938C0-0135-4567-A843-A374133E0005}"/>
    <cellStyle name="20% - Accent4 13 2 3" xfId="3930" xr:uid="{00000000-0005-0000-0000-000017080000}"/>
    <cellStyle name="20% - Accent4 13 2 3 2" xfId="12989" xr:uid="{6C791E5F-8F9E-4776-A154-02660DDE4371}"/>
    <cellStyle name="20% - Accent4 13 2 4" xfId="6842" xr:uid="{00000000-0005-0000-0000-000018080000}"/>
    <cellStyle name="20% - Accent4 13 2 4 2" xfId="15867" xr:uid="{1A68A1BB-E277-4EF3-872E-F5DB6F7CA365}"/>
    <cellStyle name="20% - Accent4 13 2 5" xfId="10110" xr:uid="{24CBE4EA-F6CB-440D-A509-553CBA403B27}"/>
    <cellStyle name="20% - Accent4 13 3" xfId="1803" xr:uid="{00000000-0005-0000-0000-000019080000}"/>
    <cellStyle name="20% - Accent4 13 3 2" xfId="4715" xr:uid="{00000000-0005-0000-0000-00001A080000}"/>
    <cellStyle name="20% - Accent4 13 3 2 2" xfId="13772" xr:uid="{5258A605-6DE4-40E4-9E58-D9929D0A4436}"/>
    <cellStyle name="20% - Accent4 13 3 3" xfId="7626" xr:uid="{00000000-0005-0000-0000-00001B080000}"/>
    <cellStyle name="20% - Accent4 13 3 3 2" xfId="16651" xr:uid="{C5A5AFEB-32D6-47CF-87D0-63626B2B8A30}"/>
    <cellStyle name="20% - Accent4 13 3 4" xfId="10897" xr:uid="{FA11B32E-721C-431C-BA10-7B0E73298BFD}"/>
    <cellStyle name="20% - Accent4 13 4" xfId="3300" xr:uid="{00000000-0005-0000-0000-00001C080000}"/>
    <cellStyle name="20% - Accent4 13 4 2" xfId="12362" xr:uid="{E5A1E172-B1E5-40BD-8025-54D7C653D6B9}"/>
    <cellStyle name="20% - Accent4 13 5" xfId="6213" xr:uid="{00000000-0005-0000-0000-00001D080000}"/>
    <cellStyle name="20% - Accent4 13 5 2" xfId="15238" xr:uid="{818B0904-DB9B-4935-B858-6823F3C68E9D}"/>
    <cellStyle name="20% - Accent4 13 6" xfId="9478" xr:uid="{F648CE2E-E40D-4848-B902-7AE0F13480C8}"/>
    <cellStyle name="20% - Accent4 14" xfId="384" xr:uid="{00000000-0005-0000-0000-00001E080000}"/>
    <cellStyle name="20% - Accent4 14 2" xfId="1024" xr:uid="{00000000-0005-0000-0000-00001F080000}"/>
    <cellStyle name="20% - Accent4 14 2 2" xfId="2453" xr:uid="{00000000-0005-0000-0000-000020080000}"/>
    <cellStyle name="20% - Accent4 14 2 2 2" xfId="5360" xr:uid="{00000000-0005-0000-0000-000021080000}"/>
    <cellStyle name="20% - Accent4 14 2 2 2 2" xfId="14417" xr:uid="{94B57101-C8F6-4611-B458-97F3B2BEBA94}"/>
    <cellStyle name="20% - Accent4 14 2 2 3" xfId="8276" xr:uid="{00000000-0005-0000-0000-000022080000}"/>
    <cellStyle name="20% - Accent4 14 2 2 3 2" xfId="17296" xr:uid="{EDD900D8-F037-4E6C-A49F-863798319404}"/>
    <cellStyle name="20% - Accent4 14 2 2 4" xfId="11543" xr:uid="{AFB6C670-A223-4FE9-8993-679C2F604A75}"/>
    <cellStyle name="20% - Accent4 14 2 3" xfId="3947" xr:uid="{00000000-0005-0000-0000-000023080000}"/>
    <cellStyle name="20% - Accent4 14 2 3 2" xfId="13006" xr:uid="{277686CF-36E2-4CB8-87DF-C67A8FD68DD0}"/>
    <cellStyle name="20% - Accent4 14 2 4" xfId="6859" xr:uid="{00000000-0005-0000-0000-000024080000}"/>
    <cellStyle name="20% - Accent4 14 2 4 2" xfId="15884" xr:uid="{15BF4F45-AC55-4A8F-804F-9A9483846A58}"/>
    <cellStyle name="20% - Accent4 14 2 5" xfId="10127" xr:uid="{49988AB3-F19E-4E35-930B-8A89AEC912B4}"/>
    <cellStyle name="20% - Accent4 14 3" xfId="1820" xr:uid="{00000000-0005-0000-0000-000025080000}"/>
    <cellStyle name="20% - Accent4 14 3 2" xfId="4732" xr:uid="{00000000-0005-0000-0000-000026080000}"/>
    <cellStyle name="20% - Accent4 14 3 2 2" xfId="13789" xr:uid="{09A81CFD-E9D1-44C3-9188-0401ADF7EB9E}"/>
    <cellStyle name="20% - Accent4 14 3 3" xfId="7643" xr:uid="{00000000-0005-0000-0000-000027080000}"/>
    <cellStyle name="20% - Accent4 14 3 3 2" xfId="16668" xr:uid="{F486C9EA-4DDC-4584-B938-1D24FB090B3F}"/>
    <cellStyle name="20% - Accent4 14 3 4" xfId="10914" xr:uid="{2D11D0C0-8BD6-4C00-857B-46C8F31411BE}"/>
    <cellStyle name="20% - Accent4 14 4" xfId="3317" xr:uid="{00000000-0005-0000-0000-000028080000}"/>
    <cellStyle name="20% - Accent4 14 4 2" xfId="12379" xr:uid="{BD03F65C-A96A-4F99-A73F-9C7054411733}"/>
    <cellStyle name="20% - Accent4 14 5" xfId="6230" xr:uid="{00000000-0005-0000-0000-000029080000}"/>
    <cellStyle name="20% - Accent4 14 5 2" xfId="15255" xr:uid="{DA939948-9726-4BED-BE2F-629307DE6FF6}"/>
    <cellStyle name="20% - Accent4 14 6" xfId="9495" xr:uid="{E6C5EDD1-A990-4BDF-862C-B3032E3DEC88}"/>
    <cellStyle name="20% - Accent4 15" xfId="410" xr:uid="{00000000-0005-0000-0000-00002A080000}"/>
    <cellStyle name="20% - Accent4 15 2" xfId="1050" xr:uid="{00000000-0005-0000-0000-00002B080000}"/>
    <cellStyle name="20% - Accent4 15 2 2" xfId="2479" xr:uid="{00000000-0005-0000-0000-00002C080000}"/>
    <cellStyle name="20% - Accent4 15 2 2 2" xfId="5386" xr:uid="{00000000-0005-0000-0000-00002D080000}"/>
    <cellStyle name="20% - Accent4 15 2 2 2 2" xfId="14443" xr:uid="{AFD2CB2B-0807-4A91-8D83-D157ED65821A}"/>
    <cellStyle name="20% - Accent4 15 2 2 3" xfId="8302" xr:uid="{00000000-0005-0000-0000-00002E080000}"/>
    <cellStyle name="20% - Accent4 15 2 2 3 2" xfId="17322" xr:uid="{5318E190-A8C3-4295-BDB5-CDE7E3CEDF90}"/>
    <cellStyle name="20% - Accent4 15 2 2 4" xfId="11569" xr:uid="{1514694C-5123-4892-B927-CE7D985E33ED}"/>
    <cellStyle name="20% - Accent4 15 2 3" xfId="3973" xr:uid="{00000000-0005-0000-0000-00002F080000}"/>
    <cellStyle name="20% - Accent4 15 2 3 2" xfId="13032" xr:uid="{BFACD00A-9503-4296-811E-71B98BAB82B7}"/>
    <cellStyle name="20% - Accent4 15 2 4" xfId="6885" xr:uid="{00000000-0005-0000-0000-000030080000}"/>
    <cellStyle name="20% - Accent4 15 2 4 2" xfId="15910" xr:uid="{D6B7E728-A2E8-4914-AD00-93C3B272E167}"/>
    <cellStyle name="20% - Accent4 15 2 5" xfId="10153" xr:uid="{A6B42418-DB86-48C5-A3AF-EB9D495C98C8}"/>
    <cellStyle name="20% - Accent4 15 3" xfId="1846" xr:uid="{00000000-0005-0000-0000-000031080000}"/>
    <cellStyle name="20% - Accent4 15 3 2" xfId="4758" xr:uid="{00000000-0005-0000-0000-000032080000}"/>
    <cellStyle name="20% - Accent4 15 3 2 2" xfId="13815" xr:uid="{E81B59EF-B7BA-4631-A23C-61BA8C78C171}"/>
    <cellStyle name="20% - Accent4 15 3 3" xfId="7669" xr:uid="{00000000-0005-0000-0000-000033080000}"/>
    <cellStyle name="20% - Accent4 15 3 3 2" xfId="16694" xr:uid="{70027232-5A40-4C05-993E-52291462A3AB}"/>
    <cellStyle name="20% - Accent4 15 3 4" xfId="10940" xr:uid="{223EC47C-22E9-4458-B561-9CDD6494CA80}"/>
    <cellStyle name="20% - Accent4 15 4" xfId="3343" xr:uid="{00000000-0005-0000-0000-000034080000}"/>
    <cellStyle name="20% - Accent4 15 4 2" xfId="12405" xr:uid="{8D0E66A2-14D0-40C1-96CC-43DAC8688391}"/>
    <cellStyle name="20% - Accent4 15 5" xfId="6256" xr:uid="{00000000-0005-0000-0000-000035080000}"/>
    <cellStyle name="20% - Accent4 15 5 2" xfId="15281" xr:uid="{E36262BD-681E-48A3-A0EC-898B5C4A0635}"/>
    <cellStyle name="20% - Accent4 15 6" xfId="9521" xr:uid="{276DB052-AB2A-4995-9C1E-751ED46D1DAF}"/>
    <cellStyle name="20% - Accent4 16" xfId="424" xr:uid="{00000000-0005-0000-0000-000036080000}"/>
    <cellStyle name="20% - Accent4 16 2" xfId="1064" xr:uid="{00000000-0005-0000-0000-000037080000}"/>
    <cellStyle name="20% - Accent4 16 2 2" xfId="2493" xr:uid="{00000000-0005-0000-0000-000038080000}"/>
    <cellStyle name="20% - Accent4 16 2 2 2" xfId="5400" xr:uid="{00000000-0005-0000-0000-000039080000}"/>
    <cellStyle name="20% - Accent4 16 2 2 2 2" xfId="14457" xr:uid="{B81080D5-EE63-4CC4-A832-2F114557B996}"/>
    <cellStyle name="20% - Accent4 16 2 2 3" xfId="8316" xr:uid="{00000000-0005-0000-0000-00003A080000}"/>
    <cellStyle name="20% - Accent4 16 2 2 3 2" xfId="17336" xr:uid="{C3AFE63E-2C0C-4C39-B5B3-1E4C6EE6279B}"/>
    <cellStyle name="20% - Accent4 16 2 2 4" xfId="11583" xr:uid="{9F00CD21-B52A-4F55-BF80-E95FA9B8F31B}"/>
    <cellStyle name="20% - Accent4 16 2 3" xfId="3987" xr:uid="{00000000-0005-0000-0000-00003B080000}"/>
    <cellStyle name="20% - Accent4 16 2 3 2" xfId="13046" xr:uid="{64DC213E-4108-4867-8990-B4DDA8441EFB}"/>
    <cellStyle name="20% - Accent4 16 2 4" xfId="6899" xr:uid="{00000000-0005-0000-0000-00003C080000}"/>
    <cellStyle name="20% - Accent4 16 2 4 2" xfId="15924" xr:uid="{79D4DF70-970A-42EB-9967-CF4F135FC32B}"/>
    <cellStyle name="20% - Accent4 16 2 5" xfId="10167" xr:uid="{D5B7FCFD-E8D0-4C07-B12C-FFA83764304D}"/>
    <cellStyle name="20% - Accent4 16 3" xfId="1860" xr:uid="{00000000-0005-0000-0000-00003D080000}"/>
    <cellStyle name="20% - Accent4 16 3 2" xfId="4772" xr:uid="{00000000-0005-0000-0000-00003E080000}"/>
    <cellStyle name="20% - Accent4 16 3 2 2" xfId="13829" xr:uid="{6393CFA1-2A40-4859-B4FC-FEEF7BDCD271}"/>
    <cellStyle name="20% - Accent4 16 3 3" xfId="7683" xr:uid="{00000000-0005-0000-0000-00003F080000}"/>
    <cellStyle name="20% - Accent4 16 3 3 2" xfId="16708" xr:uid="{18765455-4252-4418-8720-55245FB02352}"/>
    <cellStyle name="20% - Accent4 16 3 4" xfId="10954" xr:uid="{2316060C-A987-4ACC-9032-3AF7CAF6F6CA}"/>
    <cellStyle name="20% - Accent4 16 4" xfId="3357" xr:uid="{00000000-0005-0000-0000-000040080000}"/>
    <cellStyle name="20% - Accent4 16 4 2" xfId="12419" xr:uid="{72F3A2F8-9403-4E56-A70C-5E85174D822A}"/>
    <cellStyle name="20% - Accent4 16 5" xfId="6270" xr:uid="{00000000-0005-0000-0000-000041080000}"/>
    <cellStyle name="20% - Accent4 16 5 2" xfId="15295" xr:uid="{1D5C7813-F551-48FE-AD24-755BAE16D7D6}"/>
    <cellStyle name="20% - Accent4 16 6" xfId="9535" xr:uid="{E6232C01-2738-4DC0-99F1-AED1781DB241}"/>
    <cellStyle name="20% - Accent4 17" xfId="438" xr:uid="{00000000-0005-0000-0000-000042080000}"/>
    <cellStyle name="20% - Accent4 17 2" xfId="1078" xr:uid="{00000000-0005-0000-0000-000043080000}"/>
    <cellStyle name="20% - Accent4 17 2 2" xfId="2507" xr:uid="{00000000-0005-0000-0000-000044080000}"/>
    <cellStyle name="20% - Accent4 17 2 2 2" xfId="5414" xr:uid="{00000000-0005-0000-0000-000045080000}"/>
    <cellStyle name="20% - Accent4 17 2 2 2 2" xfId="14471" xr:uid="{CE9B92ED-70E9-436D-8EBF-F262E3B8E466}"/>
    <cellStyle name="20% - Accent4 17 2 2 3" xfId="8330" xr:uid="{00000000-0005-0000-0000-000046080000}"/>
    <cellStyle name="20% - Accent4 17 2 2 3 2" xfId="17350" xr:uid="{45BB7858-0305-4C9E-949D-706DF9F24A59}"/>
    <cellStyle name="20% - Accent4 17 2 2 4" xfId="11597" xr:uid="{04D6BCC7-09B3-4AF5-B661-D3B782F622B5}"/>
    <cellStyle name="20% - Accent4 17 2 3" xfId="4001" xr:uid="{00000000-0005-0000-0000-000047080000}"/>
    <cellStyle name="20% - Accent4 17 2 3 2" xfId="13060" xr:uid="{13235646-5994-4281-AAB4-13AF44A9A9C1}"/>
    <cellStyle name="20% - Accent4 17 2 4" xfId="6913" xr:uid="{00000000-0005-0000-0000-000048080000}"/>
    <cellStyle name="20% - Accent4 17 2 4 2" xfId="15938" xr:uid="{21778D46-8612-4AA3-BAEE-81676FCF7812}"/>
    <cellStyle name="20% - Accent4 17 2 5" xfId="10181" xr:uid="{25CF2C91-DF43-4EE6-B5AC-19AFBCCD150E}"/>
    <cellStyle name="20% - Accent4 17 3" xfId="1874" xr:uid="{00000000-0005-0000-0000-000049080000}"/>
    <cellStyle name="20% - Accent4 17 3 2" xfId="4786" xr:uid="{00000000-0005-0000-0000-00004A080000}"/>
    <cellStyle name="20% - Accent4 17 3 2 2" xfId="13843" xr:uid="{50F3FDCE-8B69-4C9C-BF89-FEB8AF2DFC42}"/>
    <cellStyle name="20% - Accent4 17 3 3" xfId="7697" xr:uid="{00000000-0005-0000-0000-00004B080000}"/>
    <cellStyle name="20% - Accent4 17 3 3 2" xfId="16722" xr:uid="{650DE010-E3B0-452A-A071-8ABC45764C9E}"/>
    <cellStyle name="20% - Accent4 17 3 4" xfId="10968" xr:uid="{B8801573-901C-40C1-912B-0F6D29A1AC11}"/>
    <cellStyle name="20% - Accent4 17 4" xfId="3371" xr:uid="{00000000-0005-0000-0000-00004C080000}"/>
    <cellStyle name="20% - Accent4 17 4 2" xfId="12433" xr:uid="{48DFF643-BC20-48A5-90A7-1512430AE23A}"/>
    <cellStyle name="20% - Accent4 17 5" xfId="6284" xr:uid="{00000000-0005-0000-0000-00004D080000}"/>
    <cellStyle name="20% - Accent4 17 5 2" xfId="15309" xr:uid="{C2EF20E0-73CF-496D-BD90-A2C862B23D15}"/>
    <cellStyle name="20% - Accent4 17 6" xfId="9549" xr:uid="{4CB7487B-4050-483A-BA1F-8A5E0E414C6D}"/>
    <cellStyle name="20% - Accent4 18" xfId="453" xr:uid="{00000000-0005-0000-0000-00004E080000}"/>
    <cellStyle name="20% - Accent4 18 2" xfId="1093" xr:uid="{00000000-0005-0000-0000-00004F080000}"/>
    <cellStyle name="20% - Accent4 18 2 2" xfId="2522" xr:uid="{00000000-0005-0000-0000-000050080000}"/>
    <cellStyle name="20% - Accent4 18 2 2 2" xfId="5429" xr:uid="{00000000-0005-0000-0000-000051080000}"/>
    <cellStyle name="20% - Accent4 18 2 2 2 2" xfId="14486" xr:uid="{645F0A75-89C1-4140-8E8A-56F6B71BAF6B}"/>
    <cellStyle name="20% - Accent4 18 2 2 3" xfId="8345" xr:uid="{00000000-0005-0000-0000-000052080000}"/>
    <cellStyle name="20% - Accent4 18 2 2 3 2" xfId="17365" xr:uid="{7D1AC07E-FAF8-444E-92B6-9A3954EE5D1A}"/>
    <cellStyle name="20% - Accent4 18 2 2 4" xfId="11612" xr:uid="{DFBBBEAB-3297-4A72-8D81-2E15D974C958}"/>
    <cellStyle name="20% - Accent4 18 2 3" xfId="4016" xr:uid="{00000000-0005-0000-0000-000053080000}"/>
    <cellStyle name="20% - Accent4 18 2 3 2" xfId="13075" xr:uid="{88C1BAE5-853C-4972-BCEE-D60FC7A700BA}"/>
    <cellStyle name="20% - Accent4 18 2 4" xfId="6928" xr:uid="{00000000-0005-0000-0000-000054080000}"/>
    <cellStyle name="20% - Accent4 18 2 4 2" xfId="15953" xr:uid="{EAAC74EB-E377-4384-9401-E08051553008}"/>
    <cellStyle name="20% - Accent4 18 2 5" xfId="10196" xr:uid="{89275816-C195-4DD3-86CB-2ACFC7C5C1F7}"/>
    <cellStyle name="20% - Accent4 18 3" xfId="1889" xr:uid="{00000000-0005-0000-0000-000055080000}"/>
    <cellStyle name="20% - Accent4 18 3 2" xfId="4801" xr:uid="{00000000-0005-0000-0000-000056080000}"/>
    <cellStyle name="20% - Accent4 18 3 2 2" xfId="13858" xr:uid="{F01DE62C-6494-4084-9B1A-68D7E37DC1B5}"/>
    <cellStyle name="20% - Accent4 18 3 3" xfId="7712" xr:uid="{00000000-0005-0000-0000-000057080000}"/>
    <cellStyle name="20% - Accent4 18 3 3 2" xfId="16737" xr:uid="{C5D236BB-AA68-49FB-BDC7-E2751CF66CE6}"/>
    <cellStyle name="20% - Accent4 18 3 4" xfId="10983" xr:uid="{27F9AC91-CFC8-4057-A7B6-B974D224B9EA}"/>
    <cellStyle name="20% - Accent4 18 4" xfId="3386" xr:uid="{00000000-0005-0000-0000-000058080000}"/>
    <cellStyle name="20% - Accent4 18 4 2" xfId="12448" xr:uid="{6FA022BD-5919-415A-9A11-03E8E2EF0365}"/>
    <cellStyle name="20% - Accent4 18 5" xfId="6299" xr:uid="{00000000-0005-0000-0000-000059080000}"/>
    <cellStyle name="20% - Accent4 18 5 2" xfId="15324" xr:uid="{05F87F52-5E08-4FA0-87E6-3DBD076E0D54}"/>
    <cellStyle name="20% - Accent4 18 6" xfId="9564" xr:uid="{E27C3585-7CE0-465A-AD73-5269FF2B83F7}"/>
    <cellStyle name="20% - Accent4 19" xfId="467" xr:uid="{00000000-0005-0000-0000-00005A080000}"/>
    <cellStyle name="20% - Accent4 19 2" xfId="1107" xr:uid="{00000000-0005-0000-0000-00005B080000}"/>
    <cellStyle name="20% - Accent4 19 2 2" xfId="2536" xr:uid="{00000000-0005-0000-0000-00005C080000}"/>
    <cellStyle name="20% - Accent4 19 2 2 2" xfId="5443" xr:uid="{00000000-0005-0000-0000-00005D080000}"/>
    <cellStyle name="20% - Accent4 19 2 2 2 2" xfId="14500" xr:uid="{FD69A89B-B436-4A01-85EF-DF47BF9375AE}"/>
    <cellStyle name="20% - Accent4 19 2 2 3" xfId="8359" xr:uid="{00000000-0005-0000-0000-00005E080000}"/>
    <cellStyle name="20% - Accent4 19 2 2 3 2" xfId="17379" xr:uid="{B16791D3-3BDA-45C6-8B02-40868C27D083}"/>
    <cellStyle name="20% - Accent4 19 2 2 4" xfId="11626" xr:uid="{9BA72E2A-89F0-4731-A3DF-5442B1FCC03D}"/>
    <cellStyle name="20% - Accent4 19 2 3" xfId="4030" xr:uid="{00000000-0005-0000-0000-00005F080000}"/>
    <cellStyle name="20% - Accent4 19 2 3 2" xfId="13089" xr:uid="{6BA87805-F047-4201-8487-934DB0A3BE81}"/>
    <cellStyle name="20% - Accent4 19 2 4" xfId="6942" xr:uid="{00000000-0005-0000-0000-000060080000}"/>
    <cellStyle name="20% - Accent4 19 2 4 2" xfId="15967" xr:uid="{B2F98292-BB72-4CE0-A089-273E92365589}"/>
    <cellStyle name="20% - Accent4 19 2 5" xfId="10210" xr:uid="{9F7C5B4F-D489-4EA8-B790-8284DA17E896}"/>
    <cellStyle name="20% - Accent4 19 3" xfId="1903" xr:uid="{00000000-0005-0000-0000-000061080000}"/>
    <cellStyle name="20% - Accent4 19 3 2" xfId="4815" xr:uid="{00000000-0005-0000-0000-000062080000}"/>
    <cellStyle name="20% - Accent4 19 3 2 2" xfId="13872" xr:uid="{686411D9-0677-4868-BC01-EBD2521278E8}"/>
    <cellStyle name="20% - Accent4 19 3 3" xfId="7726" xr:uid="{00000000-0005-0000-0000-000063080000}"/>
    <cellStyle name="20% - Accent4 19 3 3 2" xfId="16751" xr:uid="{9F142531-D538-42B8-AED0-C110698E42CB}"/>
    <cellStyle name="20% - Accent4 19 3 4" xfId="10997" xr:uid="{1F70DFB0-40AC-4A87-90FC-7F59DACE4D39}"/>
    <cellStyle name="20% - Accent4 19 4" xfId="3400" xr:uid="{00000000-0005-0000-0000-000064080000}"/>
    <cellStyle name="20% - Accent4 19 4 2" xfId="12462" xr:uid="{7B977BA6-EEE6-462D-B07C-6075F44DAACE}"/>
    <cellStyle name="20% - Accent4 19 5" xfId="6313" xr:uid="{00000000-0005-0000-0000-000065080000}"/>
    <cellStyle name="20% - Accent4 19 5 2" xfId="15338" xr:uid="{D7212AAC-83DA-4EB6-B100-1A66E439FAB5}"/>
    <cellStyle name="20% - Accent4 19 6" xfId="9578" xr:uid="{4417BAA8-2302-4857-A199-CF8BE255ECE1}"/>
    <cellStyle name="20% - Accent4 2" xfId="201" xr:uid="{00000000-0005-0000-0000-000066080000}"/>
    <cellStyle name="20% - Accent4 2 2" xfId="544" xr:uid="{00000000-0005-0000-0000-000067080000}"/>
    <cellStyle name="20% - Accent4 2 2 2" xfId="1184" xr:uid="{00000000-0005-0000-0000-000068080000}"/>
    <cellStyle name="20% - Accent4 2 2 2 2" xfId="2613" xr:uid="{00000000-0005-0000-0000-000069080000}"/>
    <cellStyle name="20% - Accent4 2 2 2 2 2" xfId="5518" xr:uid="{00000000-0005-0000-0000-00006A080000}"/>
    <cellStyle name="20% - Accent4 2 2 2 2 2 2" xfId="14575" xr:uid="{3E765F82-6741-4821-89FB-31A95DBAECD3}"/>
    <cellStyle name="20% - Accent4 2 2 2 2 3" xfId="8435" xr:uid="{00000000-0005-0000-0000-00006B080000}"/>
    <cellStyle name="20% - Accent4 2 2 2 2 3 2" xfId="17453" xr:uid="{3CEAA124-6138-4218-AA99-23AB7CC6B434}"/>
    <cellStyle name="20% - Accent4 2 2 2 2 4" xfId="11701" xr:uid="{0CC85685-47EB-44C1-A782-0E6A926A7E67}"/>
    <cellStyle name="20% - Accent4 2 2 2 3" xfId="4103" xr:uid="{00000000-0005-0000-0000-00006C080000}"/>
    <cellStyle name="20% - Accent4 2 2 2 3 2" xfId="13162" xr:uid="{6AF96E4D-E8DC-4364-B3DF-7967DCA4D191}"/>
    <cellStyle name="20% - Accent4 2 2 2 4" xfId="7016" xr:uid="{00000000-0005-0000-0000-00006D080000}"/>
    <cellStyle name="20% - Accent4 2 2 2 4 2" xfId="16041" xr:uid="{0DA953B8-F8BB-448C-9B71-80390106C77B}"/>
    <cellStyle name="20% - Accent4 2 2 2 5" xfId="10285" xr:uid="{52DA2FD7-262E-44FA-8E6E-656BC924B81F}"/>
    <cellStyle name="20% - Accent4 2 2 3" xfId="1978" xr:uid="{00000000-0005-0000-0000-00006E080000}"/>
    <cellStyle name="20% - Accent4 2 2 3 2" xfId="4888" xr:uid="{00000000-0005-0000-0000-00006F080000}"/>
    <cellStyle name="20% - Accent4 2 2 3 2 2" xfId="13945" xr:uid="{70BAC760-4D53-40CA-883A-A12481C047AD}"/>
    <cellStyle name="20% - Accent4 2 2 3 3" xfId="7801" xr:uid="{00000000-0005-0000-0000-000070080000}"/>
    <cellStyle name="20% - Accent4 2 2 3 3 2" xfId="16824" xr:uid="{70398D97-4746-44BD-BB3D-8112F0E80577}"/>
    <cellStyle name="20% - Accent4 2 2 3 4" xfId="11070" xr:uid="{EFC33606-D363-4489-955F-1D4313491535}"/>
    <cellStyle name="20% - Accent4 2 2 4" xfId="3475" xr:uid="{00000000-0005-0000-0000-000071080000}"/>
    <cellStyle name="20% - Accent4 2 2 4 2" xfId="12535" xr:uid="{783C854A-FC82-4D04-8EB7-5678907D429D}"/>
    <cellStyle name="20% - Accent4 2 2 5" xfId="6386" xr:uid="{00000000-0005-0000-0000-000072080000}"/>
    <cellStyle name="20% - Accent4 2 2 5 2" xfId="15411" xr:uid="{96146119-9D9F-40F9-BE5D-31A78A185CF4}"/>
    <cellStyle name="20% - Accent4 2 2 6" xfId="9653" xr:uid="{8BFB4F90-9FC8-49C1-94DB-7F093973D615}"/>
    <cellStyle name="20% - Accent4 2 3" xfId="846" xr:uid="{00000000-0005-0000-0000-000073080000}"/>
    <cellStyle name="20% - Accent4 2 3 2" xfId="2275" xr:uid="{00000000-0005-0000-0000-000074080000}"/>
    <cellStyle name="20% - Accent4 2 3 2 2" xfId="5182" xr:uid="{00000000-0005-0000-0000-000075080000}"/>
    <cellStyle name="20% - Accent4 2 3 2 2 2" xfId="14239" xr:uid="{4D8CC567-B2A3-4518-B332-FD306D8FABEB}"/>
    <cellStyle name="20% - Accent4 2 3 2 3" xfId="8098" xr:uid="{00000000-0005-0000-0000-000076080000}"/>
    <cellStyle name="20% - Accent4 2 3 2 3 2" xfId="17118" xr:uid="{89E92547-BCBE-4AFD-AB7E-C509B7539571}"/>
    <cellStyle name="20% - Accent4 2 3 2 4" xfId="11365" xr:uid="{42C64F3D-0DEF-4B12-83B0-B61FE01F9ED8}"/>
    <cellStyle name="20% - Accent4 2 3 3" xfId="3769" xr:uid="{00000000-0005-0000-0000-000077080000}"/>
    <cellStyle name="20% - Accent4 2 3 3 2" xfId="12828" xr:uid="{86A3EAAC-1656-4BC5-8D4B-5942AA63E08D}"/>
    <cellStyle name="20% - Accent4 2 3 4" xfId="6681" xr:uid="{00000000-0005-0000-0000-000078080000}"/>
    <cellStyle name="20% - Accent4 2 3 4 2" xfId="15706" xr:uid="{1F4F02BA-6C3D-4E4E-A815-6C2750C7F8B6}"/>
    <cellStyle name="20% - Accent4 2 3 5" xfId="9949" xr:uid="{66FE1402-175E-4E01-B095-9CA4C9419F15}"/>
    <cellStyle name="20% - Accent4 2 4" xfId="1641" xr:uid="{00000000-0005-0000-0000-000079080000}"/>
    <cellStyle name="20% - Accent4 2 4 2" xfId="4553" xr:uid="{00000000-0005-0000-0000-00007A080000}"/>
    <cellStyle name="20% - Accent4 2 4 2 2" xfId="13610" xr:uid="{1BCF36E1-33C5-43AD-8BEC-A9C380186760}"/>
    <cellStyle name="20% - Accent4 2 4 3" xfId="7465" xr:uid="{00000000-0005-0000-0000-00007B080000}"/>
    <cellStyle name="20% - Accent4 2 4 3 2" xfId="16490" xr:uid="{CF0EF1C2-0A7C-4049-B8C9-D11CFC4DB50C}"/>
    <cellStyle name="20% - Accent4 2 4 4" xfId="10735" xr:uid="{A209EB9B-7E0F-4E13-9541-98E098E8A72E}"/>
    <cellStyle name="20% - Accent4 2 5" xfId="3139" xr:uid="{00000000-0005-0000-0000-00007C080000}"/>
    <cellStyle name="20% - Accent4 2 5 2" xfId="12201" xr:uid="{112028C6-1308-4C2A-85AE-203BBD8C6A75}"/>
    <cellStyle name="20% - Accent4 2 6" xfId="6052" xr:uid="{00000000-0005-0000-0000-00007D080000}"/>
    <cellStyle name="20% - Accent4 2 6 2" xfId="15077" xr:uid="{1F0E1529-FF75-47EE-AEEB-858FC64FE674}"/>
    <cellStyle name="20% - Accent4 2 7" xfId="9316" xr:uid="{6C0CCCFE-C26B-4FA0-924F-995147149CCE}"/>
    <cellStyle name="20% - Accent4 20" xfId="481" xr:uid="{00000000-0005-0000-0000-00007E080000}"/>
    <cellStyle name="20% - Accent4 20 2" xfId="1121" xr:uid="{00000000-0005-0000-0000-00007F080000}"/>
    <cellStyle name="20% - Accent4 20 2 2" xfId="2550" xr:uid="{00000000-0005-0000-0000-000080080000}"/>
    <cellStyle name="20% - Accent4 20 2 2 2" xfId="5457" xr:uid="{00000000-0005-0000-0000-000081080000}"/>
    <cellStyle name="20% - Accent4 20 2 2 2 2" xfId="14514" xr:uid="{7CC723A8-B89E-4B3E-8D62-3E544741161D}"/>
    <cellStyle name="20% - Accent4 20 2 2 3" xfId="8373" xr:uid="{00000000-0005-0000-0000-000082080000}"/>
    <cellStyle name="20% - Accent4 20 2 2 3 2" xfId="17393" xr:uid="{8EAC3D90-D52B-4461-B8AD-9112B9C0A0F8}"/>
    <cellStyle name="20% - Accent4 20 2 2 4" xfId="11640" xr:uid="{0F000DC1-565E-4DBC-8728-CEF548EAB534}"/>
    <cellStyle name="20% - Accent4 20 2 3" xfId="4044" xr:uid="{00000000-0005-0000-0000-000083080000}"/>
    <cellStyle name="20% - Accent4 20 2 3 2" xfId="13103" xr:uid="{2FF24272-C660-4CB7-ACEA-A6B069F0FA46}"/>
    <cellStyle name="20% - Accent4 20 2 4" xfId="6956" xr:uid="{00000000-0005-0000-0000-000084080000}"/>
    <cellStyle name="20% - Accent4 20 2 4 2" xfId="15981" xr:uid="{22923044-742C-42B6-B3B3-303E579328AA}"/>
    <cellStyle name="20% - Accent4 20 2 5" xfId="10224" xr:uid="{4B242337-2F48-4E6D-BFCB-A8BA1AA8BB62}"/>
    <cellStyle name="20% - Accent4 20 3" xfId="1917" xr:uid="{00000000-0005-0000-0000-000085080000}"/>
    <cellStyle name="20% - Accent4 20 3 2" xfId="4829" xr:uid="{00000000-0005-0000-0000-000086080000}"/>
    <cellStyle name="20% - Accent4 20 3 2 2" xfId="13886" xr:uid="{FEC333E6-564F-4E34-B0B6-904B3DEBCFFC}"/>
    <cellStyle name="20% - Accent4 20 3 3" xfId="7740" xr:uid="{00000000-0005-0000-0000-000087080000}"/>
    <cellStyle name="20% - Accent4 20 3 3 2" xfId="16765" xr:uid="{EFF5F2E9-846F-4DD7-AA39-C7103647A084}"/>
    <cellStyle name="20% - Accent4 20 3 4" xfId="11011" xr:uid="{E19A5592-060B-41A6-9B37-C257F4102B99}"/>
    <cellStyle name="20% - Accent4 20 4" xfId="3414" xr:uid="{00000000-0005-0000-0000-000088080000}"/>
    <cellStyle name="20% - Accent4 20 4 2" xfId="12476" xr:uid="{AD73879B-9C3D-44D7-A5D4-9C9275737718}"/>
    <cellStyle name="20% - Accent4 20 5" xfId="6327" xr:uid="{00000000-0005-0000-0000-000089080000}"/>
    <cellStyle name="20% - Accent4 20 5 2" xfId="15352" xr:uid="{CCD6CB99-2B77-4AC2-80C0-E9803E32021F}"/>
    <cellStyle name="20% - Accent4 20 6" xfId="9592" xr:uid="{F19798D7-B050-494D-B242-BC123D3701B7}"/>
    <cellStyle name="20% - Accent4 21" xfId="495" xr:uid="{00000000-0005-0000-0000-00008A080000}"/>
    <cellStyle name="20% - Accent4 21 2" xfId="1135" xr:uid="{00000000-0005-0000-0000-00008B080000}"/>
    <cellStyle name="20% - Accent4 21 2 2" xfId="2564" xr:uid="{00000000-0005-0000-0000-00008C080000}"/>
    <cellStyle name="20% - Accent4 21 2 2 2" xfId="5471" xr:uid="{00000000-0005-0000-0000-00008D080000}"/>
    <cellStyle name="20% - Accent4 21 2 2 2 2" xfId="14528" xr:uid="{765C71AA-0F73-4F18-BDA3-F5C8ED6EBC46}"/>
    <cellStyle name="20% - Accent4 21 2 2 3" xfId="8387" xr:uid="{00000000-0005-0000-0000-00008E080000}"/>
    <cellStyle name="20% - Accent4 21 2 2 3 2" xfId="17407" xr:uid="{DC618590-B594-4758-9DA6-2F9839F3AF4D}"/>
    <cellStyle name="20% - Accent4 21 2 2 4" xfId="11654" xr:uid="{0385141F-2E3D-4321-9046-E246F2E63E83}"/>
    <cellStyle name="20% - Accent4 21 2 3" xfId="4058" xr:uid="{00000000-0005-0000-0000-00008F080000}"/>
    <cellStyle name="20% - Accent4 21 2 3 2" xfId="13117" xr:uid="{FC9B0B34-2A0D-4393-BBEF-23310BF8FB26}"/>
    <cellStyle name="20% - Accent4 21 2 4" xfId="6970" xr:uid="{00000000-0005-0000-0000-000090080000}"/>
    <cellStyle name="20% - Accent4 21 2 4 2" xfId="15995" xr:uid="{35990A8B-C1DE-4B7B-86B2-29E102B05A3F}"/>
    <cellStyle name="20% - Accent4 21 2 5" xfId="10238" xr:uid="{10D0E7F9-F255-4282-896B-C2D873763293}"/>
    <cellStyle name="20% - Accent4 21 3" xfId="1931" xr:uid="{00000000-0005-0000-0000-000091080000}"/>
    <cellStyle name="20% - Accent4 21 3 2" xfId="4843" xr:uid="{00000000-0005-0000-0000-000092080000}"/>
    <cellStyle name="20% - Accent4 21 3 2 2" xfId="13900" xr:uid="{EB2C1817-1452-4F05-85CE-CFAF3904FEBE}"/>
    <cellStyle name="20% - Accent4 21 3 3" xfId="7754" xr:uid="{00000000-0005-0000-0000-000093080000}"/>
    <cellStyle name="20% - Accent4 21 3 3 2" xfId="16779" xr:uid="{DC6CC2BE-1B25-460A-918B-37DEC7FD7F96}"/>
    <cellStyle name="20% - Accent4 21 3 4" xfId="11025" xr:uid="{892D1AE4-1D8E-476F-BB03-04045E7EA896}"/>
    <cellStyle name="20% - Accent4 21 4" xfId="3428" xr:uid="{00000000-0005-0000-0000-000094080000}"/>
    <cellStyle name="20% - Accent4 21 4 2" xfId="12490" xr:uid="{ED2F7FBF-0D6E-43F6-91F0-306BF1CF62C7}"/>
    <cellStyle name="20% - Accent4 21 5" xfId="6341" xr:uid="{00000000-0005-0000-0000-000095080000}"/>
    <cellStyle name="20% - Accent4 21 5 2" xfId="15366" xr:uid="{BB6ECE03-D7ED-4421-B25C-17F81AEB83DA}"/>
    <cellStyle name="20% - Accent4 21 6" xfId="9606" xr:uid="{0F4AA45A-75AB-49D6-B628-1F27C22936C0}"/>
    <cellStyle name="20% - Accent4 22" xfId="509" xr:uid="{00000000-0005-0000-0000-000096080000}"/>
    <cellStyle name="20% - Accent4 22 2" xfId="1149" xr:uid="{00000000-0005-0000-0000-000097080000}"/>
    <cellStyle name="20% - Accent4 22 2 2" xfId="2578" xr:uid="{00000000-0005-0000-0000-000098080000}"/>
    <cellStyle name="20% - Accent4 22 2 2 2" xfId="5485" xr:uid="{00000000-0005-0000-0000-000099080000}"/>
    <cellStyle name="20% - Accent4 22 2 2 2 2" xfId="14542" xr:uid="{30AE2B4E-17B6-47CE-AF5F-0FA2A37B4C90}"/>
    <cellStyle name="20% - Accent4 22 2 2 3" xfId="8401" xr:uid="{00000000-0005-0000-0000-00009A080000}"/>
    <cellStyle name="20% - Accent4 22 2 2 3 2" xfId="17421" xr:uid="{9653C2A9-B14B-4CAD-904B-573D2F2787E2}"/>
    <cellStyle name="20% - Accent4 22 2 2 4" xfId="11668" xr:uid="{E9A9CF2D-2A93-46E0-BE34-19A8050F9783}"/>
    <cellStyle name="20% - Accent4 22 2 3" xfId="4072" xr:uid="{00000000-0005-0000-0000-00009B080000}"/>
    <cellStyle name="20% - Accent4 22 2 3 2" xfId="13131" xr:uid="{EDA10116-D689-49A6-B562-48D8944372D1}"/>
    <cellStyle name="20% - Accent4 22 2 4" xfId="6984" xr:uid="{00000000-0005-0000-0000-00009C080000}"/>
    <cellStyle name="20% - Accent4 22 2 4 2" xfId="16009" xr:uid="{6045DA54-3E2F-4071-AE85-88E46D276629}"/>
    <cellStyle name="20% - Accent4 22 2 5" xfId="10252" xr:uid="{66F50D81-21AF-4D4B-8E70-9F2AFA4D6C2F}"/>
    <cellStyle name="20% - Accent4 22 3" xfId="1945" xr:uid="{00000000-0005-0000-0000-00009D080000}"/>
    <cellStyle name="20% - Accent4 22 3 2" xfId="4857" xr:uid="{00000000-0005-0000-0000-00009E080000}"/>
    <cellStyle name="20% - Accent4 22 3 2 2" xfId="13914" xr:uid="{8409FBAA-1EA0-4842-90B1-FC8867EC6B47}"/>
    <cellStyle name="20% - Accent4 22 3 3" xfId="7768" xr:uid="{00000000-0005-0000-0000-00009F080000}"/>
    <cellStyle name="20% - Accent4 22 3 3 2" xfId="16793" xr:uid="{5508A471-4993-4E85-8EC0-A46042236EA6}"/>
    <cellStyle name="20% - Accent4 22 3 4" xfId="11039" xr:uid="{47D09AF1-79B2-448F-A7D2-AD47B9B5709E}"/>
    <cellStyle name="20% - Accent4 22 4" xfId="3442" xr:uid="{00000000-0005-0000-0000-0000A0080000}"/>
    <cellStyle name="20% - Accent4 22 4 2" xfId="12504" xr:uid="{089C7A00-0ABD-484E-8FDE-91D64033E712}"/>
    <cellStyle name="20% - Accent4 22 5" xfId="6355" xr:uid="{00000000-0005-0000-0000-0000A1080000}"/>
    <cellStyle name="20% - Accent4 22 5 2" xfId="15380" xr:uid="{E1BBBDDB-CABE-4131-A2C7-23D74608EDD5}"/>
    <cellStyle name="20% - Accent4 22 6" xfId="9620" xr:uid="{00F12496-BB66-4E30-8534-FFF5253255A7}"/>
    <cellStyle name="20% - Accent4 23" xfId="523" xr:uid="{00000000-0005-0000-0000-0000A2080000}"/>
    <cellStyle name="20% - Accent4 23 2" xfId="1163" xr:uid="{00000000-0005-0000-0000-0000A3080000}"/>
    <cellStyle name="20% - Accent4 23 2 2" xfId="2592" xr:uid="{00000000-0005-0000-0000-0000A4080000}"/>
    <cellStyle name="20% - Accent4 23 2 2 2" xfId="5499" xr:uid="{00000000-0005-0000-0000-0000A5080000}"/>
    <cellStyle name="20% - Accent4 23 2 2 2 2" xfId="14556" xr:uid="{73B5BB01-3B29-413C-BBDC-CBB8D37B5710}"/>
    <cellStyle name="20% - Accent4 23 2 2 3" xfId="8415" xr:uid="{00000000-0005-0000-0000-0000A6080000}"/>
    <cellStyle name="20% - Accent4 23 2 2 3 2" xfId="17435" xr:uid="{85AF3688-6E23-4AEC-98F7-AF27EB9514E9}"/>
    <cellStyle name="20% - Accent4 23 2 2 4" xfId="11682" xr:uid="{03C64045-CADA-416E-B5CF-D76D6ADFCF17}"/>
    <cellStyle name="20% - Accent4 23 2 3" xfId="4086" xr:uid="{00000000-0005-0000-0000-0000A7080000}"/>
    <cellStyle name="20% - Accent4 23 2 3 2" xfId="13145" xr:uid="{9306388F-490D-49C7-A9D2-E17FB64ED223}"/>
    <cellStyle name="20% - Accent4 23 2 4" xfId="6998" xr:uid="{00000000-0005-0000-0000-0000A8080000}"/>
    <cellStyle name="20% - Accent4 23 2 4 2" xfId="16023" xr:uid="{173B1504-BA3C-4D35-8F62-85E75B773743}"/>
    <cellStyle name="20% - Accent4 23 2 5" xfId="10266" xr:uid="{FE92049E-BB23-4D98-ABEF-2C930FB562FE}"/>
    <cellStyle name="20% - Accent4 23 3" xfId="1959" xr:uid="{00000000-0005-0000-0000-0000A9080000}"/>
    <cellStyle name="20% - Accent4 23 3 2" xfId="4871" xr:uid="{00000000-0005-0000-0000-0000AA080000}"/>
    <cellStyle name="20% - Accent4 23 3 2 2" xfId="13928" xr:uid="{5C63DEBE-4110-432E-B33D-CA779D437E29}"/>
    <cellStyle name="20% - Accent4 23 3 3" xfId="7782" xr:uid="{00000000-0005-0000-0000-0000AB080000}"/>
    <cellStyle name="20% - Accent4 23 3 3 2" xfId="16807" xr:uid="{90B99F39-11CF-4E15-A416-CF55A939D142}"/>
    <cellStyle name="20% - Accent4 23 3 4" xfId="11053" xr:uid="{3D5DDACC-28CD-46F1-92BF-972C95DC4E10}"/>
    <cellStyle name="20% - Accent4 23 4" xfId="3456" xr:uid="{00000000-0005-0000-0000-0000AC080000}"/>
    <cellStyle name="20% - Accent4 23 4 2" xfId="12518" xr:uid="{1AFF606C-076C-48BE-B2C7-806AC7FAF5E1}"/>
    <cellStyle name="20% - Accent4 23 5" xfId="6369" xr:uid="{00000000-0005-0000-0000-0000AD080000}"/>
    <cellStyle name="20% - Accent4 23 5 2" xfId="15394" xr:uid="{8C0DF4CA-E569-4AD2-A860-D24BC8069237}"/>
    <cellStyle name="20% - Accent4 23 6" xfId="9634" xr:uid="{CDA198E3-7D1D-4304-823C-87410F13BC6C}"/>
    <cellStyle name="20% - Accent4 24" xfId="610" xr:uid="{00000000-0005-0000-0000-0000AE080000}"/>
    <cellStyle name="20% - Accent4 24 2" xfId="1249" xr:uid="{00000000-0005-0000-0000-0000AF080000}"/>
    <cellStyle name="20% - Accent4 24 2 2" xfId="2677" xr:uid="{00000000-0005-0000-0000-0000B0080000}"/>
    <cellStyle name="20% - Accent4 24 2 2 2" xfId="5581" xr:uid="{00000000-0005-0000-0000-0000B1080000}"/>
    <cellStyle name="20% - Accent4 24 2 2 2 2" xfId="14638" xr:uid="{DE7474B4-FDE1-4003-8685-0ECE8B4A4871}"/>
    <cellStyle name="20% - Accent4 24 2 2 3" xfId="8499" xr:uid="{00000000-0005-0000-0000-0000B2080000}"/>
    <cellStyle name="20% - Accent4 24 2 2 3 2" xfId="17516" xr:uid="{335E6B25-3839-46B8-B381-A0C61B076331}"/>
    <cellStyle name="20% - Accent4 24 2 2 4" xfId="11764" xr:uid="{66039F1C-AD8E-4D7B-9D4D-B0A9F65C6433}"/>
    <cellStyle name="20% - Accent4 24 2 3" xfId="4166" xr:uid="{00000000-0005-0000-0000-0000B3080000}"/>
    <cellStyle name="20% - Accent4 24 2 3 2" xfId="13225" xr:uid="{10B0B871-E3F3-4CA0-98AE-EF394901A4C9}"/>
    <cellStyle name="20% - Accent4 24 2 4" xfId="7080" xr:uid="{00000000-0005-0000-0000-0000B4080000}"/>
    <cellStyle name="20% - Accent4 24 2 4 2" xfId="16105" xr:uid="{B7D318B1-B841-41A4-9F18-1B40A2D03039}"/>
    <cellStyle name="20% - Accent4 24 2 5" xfId="10349" xr:uid="{571E55AF-C017-4AA3-8B7B-102C89C6C544}"/>
    <cellStyle name="20% - Accent4 24 3" xfId="2042" xr:uid="{00000000-0005-0000-0000-0000B5080000}"/>
    <cellStyle name="20% - Accent4 24 3 2" xfId="4951" xr:uid="{00000000-0005-0000-0000-0000B6080000}"/>
    <cellStyle name="20% - Accent4 24 3 2 2" xfId="14008" xr:uid="{2B079F0E-3442-4497-96CA-85018C6EC80A}"/>
    <cellStyle name="20% - Accent4 24 3 3" xfId="7865" xr:uid="{00000000-0005-0000-0000-0000B7080000}"/>
    <cellStyle name="20% - Accent4 24 3 3 2" xfId="16887" xr:uid="{D605C7F4-C52B-48F4-848A-5C0C8A32DCD6}"/>
    <cellStyle name="20% - Accent4 24 3 4" xfId="11134" xr:uid="{C28A7AF1-B078-4E26-8C78-688F5E608E49}"/>
    <cellStyle name="20% - Accent4 24 4" xfId="3539" xr:uid="{00000000-0005-0000-0000-0000B8080000}"/>
    <cellStyle name="20% - Accent4 24 4 2" xfId="12598" xr:uid="{379CF130-2C96-427E-88B9-A658D5D9A44E}"/>
    <cellStyle name="20% - Accent4 24 5" xfId="6449" xr:uid="{00000000-0005-0000-0000-0000B9080000}"/>
    <cellStyle name="20% - Accent4 24 5 2" xfId="15474" xr:uid="{AA394FDA-A3EF-4DDE-8271-74DCD8E85E03}"/>
    <cellStyle name="20% - Accent4 24 6" xfId="9717" xr:uid="{54020EE8-B193-4860-AFB7-8B64B8DBE378}"/>
    <cellStyle name="20% - Accent4 25" xfId="625" xr:uid="{00000000-0005-0000-0000-0000BA080000}"/>
    <cellStyle name="20% - Accent4 25 2" xfId="1264" xr:uid="{00000000-0005-0000-0000-0000BB080000}"/>
    <cellStyle name="20% - Accent4 25 2 2" xfId="2692" xr:uid="{00000000-0005-0000-0000-0000BC080000}"/>
    <cellStyle name="20% - Accent4 25 2 2 2" xfId="5596" xr:uid="{00000000-0005-0000-0000-0000BD080000}"/>
    <cellStyle name="20% - Accent4 25 2 2 2 2" xfId="14653" xr:uid="{6F91C038-D3A9-49BD-97BE-2A379E228DA2}"/>
    <cellStyle name="20% - Accent4 25 2 2 3" xfId="8514" xr:uid="{00000000-0005-0000-0000-0000BE080000}"/>
    <cellStyle name="20% - Accent4 25 2 2 3 2" xfId="17531" xr:uid="{CE71ADEF-11EF-4CD5-9298-89048082E308}"/>
    <cellStyle name="20% - Accent4 25 2 2 4" xfId="11779" xr:uid="{D3528D30-9A72-4620-A954-EF8215522AC0}"/>
    <cellStyle name="20% - Accent4 25 2 3" xfId="4181" xr:uid="{00000000-0005-0000-0000-0000BF080000}"/>
    <cellStyle name="20% - Accent4 25 2 3 2" xfId="13240" xr:uid="{AC093847-DDC7-4DE4-9907-6472EF8FBC56}"/>
    <cellStyle name="20% - Accent4 25 2 4" xfId="7095" xr:uid="{00000000-0005-0000-0000-0000C0080000}"/>
    <cellStyle name="20% - Accent4 25 2 4 2" xfId="16120" xr:uid="{91D40592-C08F-484E-9155-349E6CE9A74B}"/>
    <cellStyle name="20% - Accent4 25 2 5" xfId="10364" xr:uid="{4DE98016-810F-4CC4-A522-6DD1875015C8}"/>
    <cellStyle name="20% - Accent4 25 3" xfId="2057" xr:uid="{00000000-0005-0000-0000-0000C1080000}"/>
    <cellStyle name="20% - Accent4 25 3 2" xfId="4966" xr:uid="{00000000-0005-0000-0000-0000C2080000}"/>
    <cellStyle name="20% - Accent4 25 3 2 2" xfId="14023" xr:uid="{A44B39EA-C793-4090-835F-1075E5D5D2BE}"/>
    <cellStyle name="20% - Accent4 25 3 3" xfId="7880" xr:uid="{00000000-0005-0000-0000-0000C3080000}"/>
    <cellStyle name="20% - Accent4 25 3 3 2" xfId="16902" xr:uid="{FFD7AF94-971B-49C0-9EF1-64FA18416283}"/>
    <cellStyle name="20% - Accent4 25 3 4" xfId="11149" xr:uid="{943E3FD7-D652-4D48-982B-2ACCDF5931F2}"/>
    <cellStyle name="20% - Accent4 25 4" xfId="3554" xr:uid="{00000000-0005-0000-0000-0000C4080000}"/>
    <cellStyle name="20% - Accent4 25 4 2" xfId="12613" xr:uid="{0807D59E-1758-4020-9A7E-B355E5A6C0CD}"/>
    <cellStyle name="20% - Accent4 25 5" xfId="6464" xr:uid="{00000000-0005-0000-0000-0000C5080000}"/>
    <cellStyle name="20% - Accent4 25 5 2" xfId="15489" xr:uid="{CB78CEA2-40D6-4C9A-99C7-9A3392B53AA2}"/>
    <cellStyle name="20% - Accent4 25 6" xfId="9732" xr:uid="{ED3AAD06-269B-469B-A8F7-FF66FEEB2E0F}"/>
    <cellStyle name="20% - Accent4 26" xfId="639" xr:uid="{00000000-0005-0000-0000-0000C6080000}"/>
    <cellStyle name="20% - Accent4 26 2" xfId="1278" xr:uid="{00000000-0005-0000-0000-0000C7080000}"/>
    <cellStyle name="20% - Accent4 26 2 2" xfId="2706" xr:uid="{00000000-0005-0000-0000-0000C8080000}"/>
    <cellStyle name="20% - Accent4 26 2 2 2" xfId="5610" xr:uid="{00000000-0005-0000-0000-0000C9080000}"/>
    <cellStyle name="20% - Accent4 26 2 2 2 2" xfId="14667" xr:uid="{48E966D8-EF52-4730-908A-CE49902061D4}"/>
    <cellStyle name="20% - Accent4 26 2 2 3" xfId="8528" xr:uid="{00000000-0005-0000-0000-0000CA080000}"/>
    <cellStyle name="20% - Accent4 26 2 2 3 2" xfId="17545" xr:uid="{52BD1834-6954-430C-BB0A-1C0D5487714C}"/>
    <cellStyle name="20% - Accent4 26 2 2 4" xfId="11793" xr:uid="{8D4332BE-A942-4B7F-B720-E11B3377610D}"/>
    <cellStyle name="20% - Accent4 26 2 3" xfId="4195" xr:uid="{00000000-0005-0000-0000-0000CB080000}"/>
    <cellStyle name="20% - Accent4 26 2 3 2" xfId="13254" xr:uid="{4A75E3F3-7E69-4AD0-8ED1-A12F86246C28}"/>
    <cellStyle name="20% - Accent4 26 2 4" xfId="7109" xr:uid="{00000000-0005-0000-0000-0000CC080000}"/>
    <cellStyle name="20% - Accent4 26 2 4 2" xfId="16134" xr:uid="{F2BA98DC-0F67-43E1-B016-8ACF6F770D28}"/>
    <cellStyle name="20% - Accent4 26 2 5" xfId="10378" xr:uid="{71EC9C16-D7E8-48D6-B76F-1D2593EDB695}"/>
    <cellStyle name="20% - Accent4 26 3" xfId="2071" xr:uid="{00000000-0005-0000-0000-0000CD080000}"/>
    <cellStyle name="20% - Accent4 26 3 2" xfId="4980" xr:uid="{00000000-0005-0000-0000-0000CE080000}"/>
    <cellStyle name="20% - Accent4 26 3 2 2" xfId="14037" xr:uid="{34E29981-1734-4753-BB7C-982BB1B0BB99}"/>
    <cellStyle name="20% - Accent4 26 3 3" xfId="7894" xr:uid="{00000000-0005-0000-0000-0000CF080000}"/>
    <cellStyle name="20% - Accent4 26 3 3 2" xfId="16916" xr:uid="{CA0D8093-8995-4F15-81A1-331857C14909}"/>
    <cellStyle name="20% - Accent4 26 3 4" xfId="11163" xr:uid="{FA5A3A0E-7C10-42FB-A27B-6214EDD2770A}"/>
    <cellStyle name="20% - Accent4 26 4" xfId="3568" xr:uid="{00000000-0005-0000-0000-0000D0080000}"/>
    <cellStyle name="20% - Accent4 26 4 2" xfId="12627" xr:uid="{C2597A23-1B84-457B-BAE9-F131BC29F766}"/>
    <cellStyle name="20% - Accent4 26 5" xfId="6478" xr:uid="{00000000-0005-0000-0000-0000D1080000}"/>
    <cellStyle name="20% - Accent4 26 5 2" xfId="15503" xr:uid="{E79A70A6-3804-4431-8330-0C92A278597F}"/>
    <cellStyle name="20% - Accent4 26 6" xfId="9746" xr:uid="{0BEB59A1-0BC1-4593-943F-73C44A6A7376}"/>
    <cellStyle name="20% - Accent4 27" xfId="653" xr:uid="{00000000-0005-0000-0000-0000D2080000}"/>
    <cellStyle name="20% - Accent4 27 2" xfId="1292" xr:uid="{00000000-0005-0000-0000-0000D3080000}"/>
    <cellStyle name="20% - Accent4 27 2 2" xfId="2720" xr:uid="{00000000-0005-0000-0000-0000D4080000}"/>
    <cellStyle name="20% - Accent4 27 2 2 2" xfId="5624" xr:uid="{00000000-0005-0000-0000-0000D5080000}"/>
    <cellStyle name="20% - Accent4 27 2 2 2 2" xfId="14681" xr:uid="{506EE5C4-E551-46E1-AF96-073912429978}"/>
    <cellStyle name="20% - Accent4 27 2 2 3" xfId="8542" xr:uid="{00000000-0005-0000-0000-0000D6080000}"/>
    <cellStyle name="20% - Accent4 27 2 2 3 2" xfId="17559" xr:uid="{6D1FC52D-7990-4569-9CC2-0872CD098D89}"/>
    <cellStyle name="20% - Accent4 27 2 2 4" xfId="11807" xr:uid="{47198EF6-E8E2-4154-8CF9-BFAD4A5DFCFE}"/>
    <cellStyle name="20% - Accent4 27 2 3" xfId="4209" xr:uid="{00000000-0005-0000-0000-0000D7080000}"/>
    <cellStyle name="20% - Accent4 27 2 3 2" xfId="13268" xr:uid="{8CD2FFE8-FE65-4BB4-A8B5-5739EF62700A}"/>
    <cellStyle name="20% - Accent4 27 2 4" xfId="7123" xr:uid="{00000000-0005-0000-0000-0000D8080000}"/>
    <cellStyle name="20% - Accent4 27 2 4 2" xfId="16148" xr:uid="{3ED52876-9EDB-45F2-8199-3854BFA69FF1}"/>
    <cellStyle name="20% - Accent4 27 2 5" xfId="10392" xr:uid="{EE39AB5B-8172-4CD8-9400-0A929B5EA884}"/>
    <cellStyle name="20% - Accent4 27 3" xfId="2085" xr:uid="{00000000-0005-0000-0000-0000D9080000}"/>
    <cellStyle name="20% - Accent4 27 3 2" xfId="4994" xr:uid="{00000000-0005-0000-0000-0000DA080000}"/>
    <cellStyle name="20% - Accent4 27 3 2 2" xfId="14051" xr:uid="{72CAD866-4292-4955-ACF0-1896A3AC62C0}"/>
    <cellStyle name="20% - Accent4 27 3 3" xfId="7908" xr:uid="{00000000-0005-0000-0000-0000DB080000}"/>
    <cellStyle name="20% - Accent4 27 3 3 2" xfId="16930" xr:uid="{1D75BA12-ADC8-4014-AD1A-13786695DB59}"/>
    <cellStyle name="20% - Accent4 27 3 4" xfId="11177" xr:uid="{8FE93432-56CD-4FCF-8687-8230DD3256D3}"/>
    <cellStyle name="20% - Accent4 27 4" xfId="3582" xr:uid="{00000000-0005-0000-0000-0000DC080000}"/>
    <cellStyle name="20% - Accent4 27 4 2" xfId="12641" xr:uid="{77671FB4-CF58-40F6-A23A-2767EC411DD7}"/>
    <cellStyle name="20% - Accent4 27 5" xfId="6492" xr:uid="{00000000-0005-0000-0000-0000DD080000}"/>
    <cellStyle name="20% - Accent4 27 5 2" xfId="15517" xr:uid="{C8FD77D2-624E-4684-A27B-69C6DECD9E2D}"/>
    <cellStyle name="20% - Accent4 27 6" xfId="9760" xr:uid="{816886E6-B880-4A1B-B5EC-425724BCA2E1}"/>
    <cellStyle name="20% - Accent4 28" xfId="667" xr:uid="{00000000-0005-0000-0000-0000DE080000}"/>
    <cellStyle name="20% - Accent4 28 2" xfId="1306" xr:uid="{00000000-0005-0000-0000-0000DF080000}"/>
    <cellStyle name="20% - Accent4 28 2 2" xfId="2734" xr:uid="{00000000-0005-0000-0000-0000E0080000}"/>
    <cellStyle name="20% - Accent4 28 2 2 2" xfId="5638" xr:uid="{00000000-0005-0000-0000-0000E1080000}"/>
    <cellStyle name="20% - Accent4 28 2 2 2 2" xfId="14695" xr:uid="{41F2C0B0-32A0-4C10-8739-BAE9B70892CC}"/>
    <cellStyle name="20% - Accent4 28 2 2 3" xfId="8556" xr:uid="{00000000-0005-0000-0000-0000E2080000}"/>
    <cellStyle name="20% - Accent4 28 2 2 3 2" xfId="17573" xr:uid="{04D6C844-A51A-4B2C-A698-5AC33915C3EF}"/>
    <cellStyle name="20% - Accent4 28 2 2 4" xfId="11821" xr:uid="{593E443F-9FEB-4B6A-9861-4D0E473D90E4}"/>
    <cellStyle name="20% - Accent4 28 2 3" xfId="4223" xr:uid="{00000000-0005-0000-0000-0000E3080000}"/>
    <cellStyle name="20% - Accent4 28 2 3 2" xfId="13282" xr:uid="{A3672898-7BB0-47CC-915C-D2E059D7955E}"/>
    <cellStyle name="20% - Accent4 28 2 4" xfId="7137" xr:uid="{00000000-0005-0000-0000-0000E4080000}"/>
    <cellStyle name="20% - Accent4 28 2 4 2" xfId="16162" xr:uid="{CE12FED3-03EF-489E-8FFE-D016611D9F00}"/>
    <cellStyle name="20% - Accent4 28 2 5" xfId="10406" xr:uid="{0145EDAB-C359-458C-B1AA-548DBCB875FC}"/>
    <cellStyle name="20% - Accent4 28 3" xfId="2099" xr:uid="{00000000-0005-0000-0000-0000E5080000}"/>
    <cellStyle name="20% - Accent4 28 3 2" xfId="5008" xr:uid="{00000000-0005-0000-0000-0000E6080000}"/>
    <cellStyle name="20% - Accent4 28 3 2 2" xfId="14065" xr:uid="{CE4B5093-F27B-4A77-A785-D419426F2FD4}"/>
    <cellStyle name="20% - Accent4 28 3 3" xfId="7922" xr:uid="{00000000-0005-0000-0000-0000E7080000}"/>
    <cellStyle name="20% - Accent4 28 3 3 2" xfId="16944" xr:uid="{27A6A869-0887-435F-A9B3-4C75029A531D}"/>
    <cellStyle name="20% - Accent4 28 3 4" xfId="11191" xr:uid="{F5F26E77-299C-41B7-8502-9F872259912E}"/>
    <cellStyle name="20% - Accent4 28 4" xfId="3596" xr:uid="{00000000-0005-0000-0000-0000E8080000}"/>
    <cellStyle name="20% - Accent4 28 4 2" xfId="12655" xr:uid="{63F57067-9CC0-4BEF-A0AD-A1D3C8DD514A}"/>
    <cellStyle name="20% - Accent4 28 5" xfId="6506" xr:uid="{00000000-0005-0000-0000-0000E9080000}"/>
    <cellStyle name="20% - Accent4 28 5 2" xfId="15531" xr:uid="{5765F0E8-7360-4EB0-8D4A-C7CDEA2080F3}"/>
    <cellStyle name="20% - Accent4 28 6" xfId="9774" xr:uid="{62A5A8A9-D5D0-4B20-98D5-67BD12A4A50D}"/>
    <cellStyle name="20% - Accent4 29" xfId="681" xr:uid="{00000000-0005-0000-0000-0000EA080000}"/>
    <cellStyle name="20% - Accent4 29 2" xfId="1320" xr:uid="{00000000-0005-0000-0000-0000EB080000}"/>
    <cellStyle name="20% - Accent4 29 2 2" xfId="2748" xr:uid="{00000000-0005-0000-0000-0000EC080000}"/>
    <cellStyle name="20% - Accent4 29 2 2 2" xfId="5652" xr:uid="{00000000-0005-0000-0000-0000ED080000}"/>
    <cellStyle name="20% - Accent4 29 2 2 2 2" xfId="14709" xr:uid="{F9BFB3AE-F84F-49BB-A818-70A2D2595650}"/>
    <cellStyle name="20% - Accent4 29 2 2 3" xfId="8570" xr:uid="{00000000-0005-0000-0000-0000EE080000}"/>
    <cellStyle name="20% - Accent4 29 2 2 3 2" xfId="17587" xr:uid="{53FC0950-9B0D-449A-BEFF-6440D5E95A83}"/>
    <cellStyle name="20% - Accent4 29 2 2 4" xfId="11835" xr:uid="{630B53D4-CDC2-4D26-BF6A-0861F64405CF}"/>
    <cellStyle name="20% - Accent4 29 2 3" xfId="4237" xr:uid="{00000000-0005-0000-0000-0000EF080000}"/>
    <cellStyle name="20% - Accent4 29 2 3 2" xfId="13296" xr:uid="{13D1058E-60F8-4A77-98BA-6076BABBCDC3}"/>
    <cellStyle name="20% - Accent4 29 2 4" xfId="7151" xr:uid="{00000000-0005-0000-0000-0000F0080000}"/>
    <cellStyle name="20% - Accent4 29 2 4 2" xfId="16176" xr:uid="{A6D33090-C29F-4979-8101-67F82853109E}"/>
    <cellStyle name="20% - Accent4 29 2 5" xfId="10420" xr:uid="{FB77279E-7BDA-4EE4-9873-CA11A77EAB9F}"/>
    <cellStyle name="20% - Accent4 29 3" xfId="2113" xr:uid="{00000000-0005-0000-0000-0000F1080000}"/>
    <cellStyle name="20% - Accent4 29 3 2" xfId="5022" xr:uid="{00000000-0005-0000-0000-0000F2080000}"/>
    <cellStyle name="20% - Accent4 29 3 2 2" xfId="14079" xr:uid="{D4D1BDA5-4734-4D02-96E5-93CDD64C935A}"/>
    <cellStyle name="20% - Accent4 29 3 3" xfId="7936" xr:uid="{00000000-0005-0000-0000-0000F3080000}"/>
    <cellStyle name="20% - Accent4 29 3 3 2" xfId="16958" xr:uid="{FAB77D3E-0E44-4D85-9F51-87D6D7596CD3}"/>
    <cellStyle name="20% - Accent4 29 3 4" xfId="11205" xr:uid="{4F1C6853-39BE-4EB2-A884-ED2C58B9EFBA}"/>
    <cellStyle name="20% - Accent4 29 4" xfId="3610" xr:uid="{00000000-0005-0000-0000-0000F4080000}"/>
    <cellStyle name="20% - Accent4 29 4 2" xfId="12669" xr:uid="{826973CB-C3BF-4BED-8C34-CBEA0265E4B3}"/>
    <cellStyle name="20% - Accent4 29 5" xfId="6520" xr:uid="{00000000-0005-0000-0000-0000F5080000}"/>
    <cellStyle name="20% - Accent4 29 5 2" xfId="15545" xr:uid="{99A6FDC2-C095-4E86-93AA-869BAB84316D}"/>
    <cellStyle name="20% - Accent4 29 6" xfId="9788" xr:uid="{161B2AEF-7D8D-494C-9F1C-FEC54C6001B8}"/>
    <cellStyle name="20% - Accent4 3" xfId="215" xr:uid="{00000000-0005-0000-0000-0000F6080000}"/>
    <cellStyle name="20% - Accent4 3 2" xfId="561" xr:uid="{00000000-0005-0000-0000-0000F7080000}"/>
    <cellStyle name="20% - Accent4 3 2 2" xfId="1202" xr:uid="{00000000-0005-0000-0000-0000F8080000}"/>
    <cellStyle name="20% - Accent4 3 2 2 2" xfId="2630" xr:uid="{00000000-0005-0000-0000-0000F9080000}"/>
    <cellStyle name="20% - Accent4 3 2 2 2 2" xfId="5534" xr:uid="{00000000-0005-0000-0000-0000FA080000}"/>
    <cellStyle name="20% - Accent4 3 2 2 2 2 2" xfId="14591" xr:uid="{AC636D54-9378-4E17-92E9-058634DEDAF1}"/>
    <cellStyle name="20% - Accent4 3 2 2 2 3" xfId="8452" xr:uid="{00000000-0005-0000-0000-0000FB080000}"/>
    <cellStyle name="20% - Accent4 3 2 2 2 3 2" xfId="17469" xr:uid="{A97A5205-F3BF-4E44-9C49-66680F6543D7}"/>
    <cellStyle name="20% - Accent4 3 2 2 2 4" xfId="11717" xr:uid="{AC39BF50-5B38-49B0-883B-F5BD400F5511}"/>
    <cellStyle name="20% - Accent4 3 2 2 3" xfId="4119" xr:uid="{00000000-0005-0000-0000-0000FC080000}"/>
    <cellStyle name="20% - Accent4 3 2 2 3 2" xfId="13178" xr:uid="{E4AE257A-7F2D-4AD4-BCD1-811101FAC851}"/>
    <cellStyle name="20% - Accent4 3 2 2 4" xfId="7033" xr:uid="{00000000-0005-0000-0000-0000FD080000}"/>
    <cellStyle name="20% - Accent4 3 2 2 4 2" xfId="16058" xr:uid="{59CF5651-BB02-40E1-B39F-C05BC7DC81E7}"/>
    <cellStyle name="20% - Accent4 3 2 2 5" xfId="10302" xr:uid="{ABBC0AC9-D847-441A-8B2A-056B825D4517}"/>
    <cellStyle name="20% - Accent4 3 2 3" xfId="1995" xr:uid="{00000000-0005-0000-0000-0000FE080000}"/>
    <cellStyle name="20% - Accent4 3 2 3 2" xfId="4904" xr:uid="{00000000-0005-0000-0000-0000FF080000}"/>
    <cellStyle name="20% - Accent4 3 2 3 2 2" xfId="13961" xr:uid="{1BD6F038-899E-4FD4-BE21-B47C533CCFA6}"/>
    <cellStyle name="20% - Accent4 3 2 3 3" xfId="7818" xr:uid="{00000000-0005-0000-0000-000000090000}"/>
    <cellStyle name="20% - Accent4 3 2 3 3 2" xfId="16840" xr:uid="{291DD3C8-887F-469B-AF34-A3B61C00F83B}"/>
    <cellStyle name="20% - Accent4 3 2 3 4" xfId="11087" xr:uid="{BA758496-69BC-425B-984F-7F64EB7A7F46}"/>
    <cellStyle name="20% - Accent4 3 2 4" xfId="3492" xr:uid="{00000000-0005-0000-0000-000001090000}"/>
    <cellStyle name="20% - Accent4 3 2 4 2" xfId="12551" xr:uid="{029DF6A4-B6A9-45DF-91B8-D96B09DB9A03}"/>
    <cellStyle name="20% - Accent4 3 2 5" xfId="6402" xr:uid="{00000000-0005-0000-0000-000002090000}"/>
    <cellStyle name="20% - Accent4 3 2 5 2" xfId="15427" xr:uid="{1E4DF592-147B-446E-8BCE-1B4E34A9D789}"/>
    <cellStyle name="20% - Accent4 3 2 6" xfId="9670" xr:uid="{0B3B6C67-B783-494A-B54D-E0C282B1FB0A}"/>
    <cellStyle name="20% - Accent4 3 3" xfId="860" xr:uid="{00000000-0005-0000-0000-000003090000}"/>
    <cellStyle name="20% - Accent4 3 3 2" xfId="2289" xr:uid="{00000000-0005-0000-0000-000004090000}"/>
    <cellStyle name="20% - Accent4 3 3 2 2" xfId="5196" xr:uid="{00000000-0005-0000-0000-000005090000}"/>
    <cellStyle name="20% - Accent4 3 3 2 2 2" xfId="14253" xr:uid="{1182A3F1-F722-4521-B368-98720EF7FC73}"/>
    <cellStyle name="20% - Accent4 3 3 2 3" xfId="8112" xr:uid="{00000000-0005-0000-0000-000006090000}"/>
    <cellStyle name="20% - Accent4 3 3 2 3 2" xfId="17132" xr:uid="{EEA34AE8-10D5-415A-AD62-5B3EF1524562}"/>
    <cellStyle name="20% - Accent4 3 3 2 4" xfId="11379" xr:uid="{2AB677C6-CD20-47F2-978B-00FAC60DE433}"/>
    <cellStyle name="20% - Accent4 3 3 3" xfId="3783" xr:uid="{00000000-0005-0000-0000-000007090000}"/>
    <cellStyle name="20% - Accent4 3 3 3 2" xfId="12842" xr:uid="{A8450A2F-5361-4800-8742-D029DAF8BA00}"/>
    <cellStyle name="20% - Accent4 3 3 4" xfId="6695" xr:uid="{00000000-0005-0000-0000-000008090000}"/>
    <cellStyle name="20% - Accent4 3 3 4 2" xfId="15720" xr:uid="{315A0438-4EA0-44E3-B884-415000509614}"/>
    <cellStyle name="20% - Accent4 3 3 5" xfId="9963" xr:uid="{BF54FDD1-9516-47B2-AF25-7A493C5588AB}"/>
    <cellStyle name="20% - Accent4 3 4" xfId="1655" xr:uid="{00000000-0005-0000-0000-000009090000}"/>
    <cellStyle name="20% - Accent4 3 4 2" xfId="4567" xr:uid="{00000000-0005-0000-0000-00000A090000}"/>
    <cellStyle name="20% - Accent4 3 4 2 2" xfId="13624" xr:uid="{4B503A0B-BB4A-422E-9456-64FA2715DC1C}"/>
    <cellStyle name="20% - Accent4 3 4 3" xfId="7479" xr:uid="{00000000-0005-0000-0000-00000B090000}"/>
    <cellStyle name="20% - Accent4 3 4 3 2" xfId="16504" xr:uid="{264A36E0-3881-4B72-BC82-9214F4CF8A07}"/>
    <cellStyle name="20% - Accent4 3 4 4" xfId="10749" xr:uid="{A6C1BEC6-44FF-49B5-A6EB-D5358EC1543B}"/>
    <cellStyle name="20% - Accent4 3 5" xfId="3153" xr:uid="{00000000-0005-0000-0000-00000C090000}"/>
    <cellStyle name="20% - Accent4 3 5 2" xfId="12215" xr:uid="{69CA7787-B1CC-4CB3-8502-4FD70DC9A33A}"/>
    <cellStyle name="20% - Accent4 3 6" xfId="6066" xr:uid="{00000000-0005-0000-0000-00000D090000}"/>
    <cellStyle name="20% - Accent4 3 6 2" xfId="15091" xr:uid="{3431C3E4-0714-4B89-AD2A-7CC8B3EBA971}"/>
    <cellStyle name="20% - Accent4 3 7" xfId="9330" xr:uid="{91F8B335-A5B4-4FBE-A0F2-E778AA6F2307}"/>
    <cellStyle name="20% - Accent4 30" xfId="695" xr:uid="{00000000-0005-0000-0000-00000E090000}"/>
    <cellStyle name="20% - Accent4 30 2" xfId="1334" xr:uid="{00000000-0005-0000-0000-00000F090000}"/>
    <cellStyle name="20% - Accent4 30 2 2" xfId="2762" xr:uid="{00000000-0005-0000-0000-000010090000}"/>
    <cellStyle name="20% - Accent4 30 2 2 2" xfId="5666" xr:uid="{00000000-0005-0000-0000-000011090000}"/>
    <cellStyle name="20% - Accent4 30 2 2 2 2" xfId="14723" xr:uid="{F3025B8B-A4DE-4C6D-8092-CEC0982DB3C6}"/>
    <cellStyle name="20% - Accent4 30 2 2 3" xfId="8584" xr:uid="{00000000-0005-0000-0000-000012090000}"/>
    <cellStyle name="20% - Accent4 30 2 2 3 2" xfId="17601" xr:uid="{AD056253-9E53-444E-993B-B8E04770FC39}"/>
    <cellStyle name="20% - Accent4 30 2 2 4" xfId="11849" xr:uid="{53C7680E-B859-4503-9A5D-26DD3171BAF3}"/>
    <cellStyle name="20% - Accent4 30 2 3" xfId="4251" xr:uid="{00000000-0005-0000-0000-000013090000}"/>
    <cellStyle name="20% - Accent4 30 2 3 2" xfId="13310" xr:uid="{B117CA1D-C684-46A8-85E7-B2EC2BCF7499}"/>
    <cellStyle name="20% - Accent4 30 2 4" xfId="7165" xr:uid="{00000000-0005-0000-0000-000014090000}"/>
    <cellStyle name="20% - Accent4 30 2 4 2" xfId="16190" xr:uid="{C9E22874-509F-434A-9AAC-A95ACE0A2594}"/>
    <cellStyle name="20% - Accent4 30 2 5" xfId="10434" xr:uid="{44D2C260-997E-4F1A-AB6F-F3DDCA048A9D}"/>
    <cellStyle name="20% - Accent4 30 3" xfId="2127" xr:uid="{00000000-0005-0000-0000-000015090000}"/>
    <cellStyle name="20% - Accent4 30 3 2" xfId="5036" xr:uid="{00000000-0005-0000-0000-000016090000}"/>
    <cellStyle name="20% - Accent4 30 3 2 2" xfId="14093" xr:uid="{3C0C461C-A30B-40F8-9E9A-6651494BB0CF}"/>
    <cellStyle name="20% - Accent4 30 3 3" xfId="7950" xr:uid="{00000000-0005-0000-0000-000017090000}"/>
    <cellStyle name="20% - Accent4 30 3 3 2" xfId="16972" xr:uid="{4132E0F8-C4DE-42EF-9C8C-E97DCCFAF094}"/>
    <cellStyle name="20% - Accent4 30 3 4" xfId="11219" xr:uid="{9DAD000F-C40B-4311-BC36-D34C082E54ED}"/>
    <cellStyle name="20% - Accent4 30 4" xfId="3624" xr:uid="{00000000-0005-0000-0000-000018090000}"/>
    <cellStyle name="20% - Accent4 30 4 2" xfId="12683" xr:uid="{FB8AAF52-FD09-4888-AA3F-4E38865CF2A9}"/>
    <cellStyle name="20% - Accent4 30 5" xfId="6534" xr:uid="{00000000-0005-0000-0000-000019090000}"/>
    <cellStyle name="20% - Accent4 30 5 2" xfId="15559" xr:uid="{2BAEE829-764A-4751-8B44-0D9187616F40}"/>
    <cellStyle name="20% - Accent4 30 6" xfId="9802" xr:uid="{1B49244E-BBAA-4CFC-86A7-3A3951009602}"/>
    <cellStyle name="20% - Accent4 31" xfId="710" xr:uid="{00000000-0005-0000-0000-00001A090000}"/>
    <cellStyle name="20% - Accent4 31 2" xfId="1349" xr:uid="{00000000-0005-0000-0000-00001B090000}"/>
    <cellStyle name="20% - Accent4 31 2 2" xfId="2777" xr:uid="{00000000-0005-0000-0000-00001C090000}"/>
    <cellStyle name="20% - Accent4 31 2 2 2" xfId="5681" xr:uid="{00000000-0005-0000-0000-00001D090000}"/>
    <cellStyle name="20% - Accent4 31 2 2 2 2" xfId="14738" xr:uid="{E47859F4-90FE-43F4-A004-BACFEB740220}"/>
    <cellStyle name="20% - Accent4 31 2 2 3" xfId="8599" xr:uid="{00000000-0005-0000-0000-00001E090000}"/>
    <cellStyle name="20% - Accent4 31 2 2 3 2" xfId="17616" xr:uid="{3519B824-5954-4347-AAE4-B453C251291F}"/>
    <cellStyle name="20% - Accent4 31 2 2 4" xfId="11864" xr:uid="{1330EA6F-F4C2-4A07-A305-5C933D1F08CB}"/>
    <cellStyle name="20% - Accent4 31 2 3" xfId="4266" xr:uid="{00000000-0005-0000-0000-00001F090000}"/>
    <cellStyle name="20% - Accent4 31 2 3 2" xfId="13325" xr:uid="{9A47C61D-44CF-4839-826F-103020BA7752}"/>
    <cellStyle name="20% - Accent4 31 2 4" xfId="7180" xr:uid="{00000000-0005-0000-0000-000020090000}"/>
    <cellStyle name="20% - Accent4 31 2 4 2" xfId="16205" xr:uid="{F399C708-138D-42C4-A400-7887214EB2BB}"/>
    <cellStyle name="20% - Accent4 31 2 5" xfId="10449" xr:uid="{11DBE3F0-D9B5-48BC-9079-7DA62F2D35E6}"/>
    <cellStyle name="20% - Accent4 31 3" xfId="2142" xr:uid="{00000000-0005-0000-0000-000021090000}"/>
    <cellStyle name="20% - Accent4 31 3 2" xfId="5051" xr:uid="{00000000-0005-0000-0000-000022090000}"/>
    <cellStyle name="20% - Accent4 31 3 2 2" xfId="14108" xr:uid="{0A635C90-E0A0-4261-9F0F-516496282F5A}"/>
    <cellStyle name="20% - Accent4 31 3 3" xfId="7965" xr:uid="{00000000-0005-0000-0000-000023090000}"/>
    <cellStyle name="20% - Accent4 31 3 3 2" xfId="16987" xr:uid="{F60889D4-1FC1-4606-87E3-D445441A2DF3}"/>
    <cellStyle name="20% - Accent4 31 3 4" xfId="11234" xr:uid="{E7BE6BE9-BBCB-49CD-AA38-F5E177E567F4}"/>
    <cellStyle name="20% - Accent4 31 4" xfId="3639" xr:uid="{00000000-0005-0000-0000-000024090000}"/>
    <cellStyle name="20% - Accent4 31 4 2" xfId="12698" xr:uid="{DACAC5FA-522A-4DF8-84D7-D6A71190230A}"/>
    <cellStyle name="20% - Accent4 31 5" xfId="6549" xr:uid="{00000000-0005-0000-0000-000025090000}"/>
    <cellStyle name="20% - Accent4 31 5 2" xfId="15574" xr:uid="{EC37ACBC-9891-4DE1-9408-578073D79AAF}"/>
    <cellStyle name="20% - Accent4 31 6" xfId="9817" xr:uid="{FBB2EED7-F182-4AA4-B231-593CAC6EE316}"/>
    <cellStyle name="20% - Accent4 32" xfId="724" xr:uid="{00000000-0005-0000-0000-000026090000}"/>
    <cellStyle name="20% - Accent4 32 2" xfId="1363" xr:uid="{00000000-0005-0000-0000-000027090000}"/>
    <cellStyle name="20% - Accent4 32 2 2" xfId="2791" xr:uid="{00000000-0005-0000-0000-000028090000}"/>
    <cellStyle name="20% - Accent4 32 2 2 2" xfId="5695" xr:uid="{00000000-0005-0000-0000-000029090000}"/>
    <cellStyle name="20% - Accent4 32 2 2 2 2" xfId="14752" xr:uid="{DF5C1E51-6B76-4A6D-85C1-6057C47FFE49}"/>
    <cellStyle name="20% - Accent4 32 2 2 3" xfId="8613" xr:uid="{00000000-0005-0000-0000-00002A090000}"/>
    <cellStyle name="20% - Accent4 32 2 2 3 2" xfId="17630" xr:uid="{4CFCC062-A0A9-4955-A403-F85CF3059B2E}"/>
    <cellStyle name="20% - Accent4 32 2 2 4" xfId="11878" xr:uid="{C13C7AA1-1831-484D-AC93-EE93C200949C}"/>
    <cellStyle name="20% - Accent4 32 2 3" xfId="4280" xr:uid="{00000000-0005-0000-0000-00002B090000}"/>
    <cellStyle name="20% - Accent4 32 2 3 2" xfId="13339" xr:uid="{711131A4-9657-4C37-B9ED-AC39B0A22524}"/>
    <cellStyle name="20% - Accent4 32 2 4" xfId="7194" xr:uid="{00000000-0005-0000-0000-00002C090000}"/>
    <cellStyle name="20% - Accent4 32 2 4 2" xfId="16219" xr:uid="{4AD6D45C-1D8E-45F9-A99E-EE2ECF7F9439}"/>
    <cellStyle name="20% - Accent4 32 2 5" xfId="10463" xr:uid="{01CE4F3C-A46A-4E5B-A5A7-5D243B154824}"/>
    <cellStyle name="20% - Accent4 32 3" xfId="2156" xr:uid="{00000000-0005-0000-0000-00002D090000}"/>
    <cellStyle name="20% - Accent4 32 3 2" xfId="5065" xr:uid="{00000000-0005-0000-0000-00002E090000}"/>
    <cellStyle name="20% - Accent4 32 3 2 2" xfId="14122" xr:uid="{6BD0E42A-2E1F-4214-BC22-1747D60EB2E3}"/>
    <cellStyle name="20% - Accent4 32 3 3" xfId="7979" xr:uid="{00000000-0005-0000-0000-00002F090000}"/>
    <cellStyle name="20% - Accent4 32 3 3 2" xfId="17001" xr:uid="{7054BB83-1D89-4559-A7E1-5F01983F08FB}"/>
    <cellStyle name="20% - Accent4 32 3 4" xfId="11248" xr:uid="{75AB4E62-A840-4467-94C1-45B8D5126E99}"/>
    <cellStyle name="20% - Accent4 32 4" xfId="3653" xr:uid="{00000000-0005-0000-0000-000030090000}"/>
    <cellStyle name="20% - Accent4 32 4 2" xfId="12712" xr:uid="{09C4196C-854F-41E7-93CB-07112E73DE03}"/>
    <cellStyle name="20% - Accent4 32 5" xfId="6563" xr:uid="{00000000-0005-0000-0000-000031090000}"/>
    <cellStyle name="20% - Accent4 32 5 2" xfId="15588" xr:uid="{3629C95A-E9DD-4740-8679-B0E009FAAA31}"/>
    <cellStyle name="20% - Accent4 32 6" xfId="9831" xr:uid="{A445C053-23B3-40D0-AEC1-0B8F0A65F61E}"/>
    <cellStyle name="20% - Accent4 33" xfId="738" xr:uid="{00000000-0005-0000-0000-000032090000}"/>
    <cellStyle name="20% - Accent4 33 2" xfId="1377" xr:uid="{00000000-0005-0000-0000-000033090000}"/>
    <cellStyle name="20% - Accent4 33 2 2" xfId="2805" xr:uid="{00000000-0005-0000-0000-000034090000}"/>
    <cellStyle name="20% - Accent4 33 2 2 2" xfId="5709" xr:uid="{00000000-0005-0000-0000-000035090000}"/>
    <cellStyle name="20% - Accent4 33 2 2 2 2" xfId="14766" xr:uid="{D56A8505-B1E4-4B42-A907-E3A1F6E86F4F}"/>
    <cellStyle name="20% - Accent4 33 2 2 3" xfId="8627" xr:uid="{00000000-0005-0000-0000-000036090000}"/>
    <cellStyle name="20% - Accent4 33 2 2 3 2" xfId="17644" xr:uid="{E2646855-91F4-49DD-97F2-0A67431E0EE2}"/>
    <cellStyle name="20% - Accent4 33 2 2 4" xfId="11892" xr:uid="{10438091-AEC2-4EC8-9268-08F399D980C2}"/>
    <cellStyle name="20% - Accent4 33 2 3" xfId="4294" xr:uid="{00000000-0005-0000-0000-000037090000}"/>
    <cellStyle name="20% - Accent4 33 2 3 2" xfId="13353" xr:uid="{080786D1-8F3B-4FBE-A27D-7D756F1CAE0A}"/>
    <cellStyle name="20% - Accent4 33 2 4" xfId="7208" xr:uid="{00000000-0005-0000-0000-000038090000}"/>
    <cellStyle name="20% - Accent4 33 2 4 2" xfId="16233" xr:uid="{D3026827-C63B-4597-A9DC-47DB78A60C20}"/>
    <cellStyle name="20% - Accent4 33 2 5" xfId="10477" xr:uid="{7568A874-C14F-46CA-AF26-A51C11AC474A}"/>
    <cellStyle name="20% - Accent4 33 3" xfId="2170" xr:uid="{00000000-0005-0000-0000-000039090000}"/>
    <cellStyle name="20% - Accent4 33 3 2" xfId="5079" xr:uid="{00000000-0005-0000-0000-00003A090000}"/>
    <cellStyle name="20% - Accent4 33 3 2 2" xfId="14136" xr:uid="{F1AF314E-31E7-4F5F-A644-B147FDFBF901}"/>
    <cellStyle name="20% - Accent4 33 3 3" xfId="7993" xr:uid="{00000000-0005-0000-0000-00003B090000}"/>
    <cellStyle name="20% - Accent4 33 3 3 2" xfId="17015" xr:uid="{D64FF7CB-AC21-40E8-A10D-84E5A388ECC9}"/>
    <cellStyle name="20% - Accent4 33 3 4" xfId="11262" xr:uid="{6908DE15-A1AA-43F3-BCF2-1EB895FFCAED}"/>
    <cellStyle name="20% - Accent4 33 4" xfId="3667" xr:uid="{00000000-0005-0000-0000-00003C090000}"/>
    <cellStyle name="20% - Accent4 33 4 2" xfId="12726" xr:uid="{D69A18BB-2509-422E-9E02-2E020533E3C9}"/>
    <cellStyle name="20% - Accent4 33 5" xfId="6577" xr:uid="{00000000-0005-0000-0000-00003D090000}"/>
    <cellStyle name="20% - Accent4 33 5 2" xfId="15602" xr:uid="{45064FD0-3EF1-4747-861A-245E4E8845C6}"/>
    <cellStyle name="20% - Accent4 33 6" xfId="9845" xr:uid="{3E82DE28-E7D2-4D3E-B04A-2743B0C97C03}"/>
    <cellStyle name="20% - Accent4 34" xfId="752" xr:uid="{00000000-0005-0000-0000-00003E090000}"/>
    <cellStyle name="20% - Accent4 34 2" xfId="1391" xr:uid="{00000000-0005-0000-0000-00003F090000}"/>
    <cellStyle name="20% - Accent4 34 2 2" xfId="2819" xr:uid="{00000000-0005-0000-0000-000040090000}"/>
    <cellStyle name="20% - Accent4 34 2 2 2" xfId="5723" xr:uid="{00000000-0005-0000-0000-000041090000}"/>
    <cellStyle name="20% - Accent4 34 2 2 2 2" xfId="14780" xr:uid="{D91C860D-D469-496E-99C8-707D7948BFBC}"/>
    <cellStyle name="20% - Accent4 34 2 2 3" xfId="8641" xr:uid="{00000000-0005-0000-0000-000042090000}"/>
    <cellStyle name="20% - Accent4 34 2 2 3 2" xfId="17658" xr:uid="{2F8E460B-7CDA-4B9E-8E4F-7AF32FAFBE6A}"/>
    <cellStyle name="20% - Accent4 34 2 2 4" xfId="11906" xr:uid="{CD011169-EDA6-42C1-AC4D-F045262CF8CE}"/>
    <cellStyle name="20% - Accent4 34 2 3" xfId="4308" xr:uid="{00000000-0005-0000-0000-000043090000}"/>
    <cellStyle name="20% - Accent4 34 2 3 2" xfId="13367" xr:uid="{FBE19773-1F91-4DCD-A546-69C6344785F5}"/>
    <cellStyle name="20% - Accent4 34 2 4" xfId="7222" xr:uid="{00000000-0005-0000-0000-000044090000}"/>
    <cellStyle name="20% - Accent4 34 2 4 2" xfId="16247" xr:uid="{160DD4B8-3FF3-4F7B-9149-298003D6B54D}"/>
    <cellStyle name="20% - Accent4 34 2 5" xfId="10491" xr:uid="{97924C87-CFE8-4DA8-8402-E58C3C7B9479}"/>
    <cellStyle name="20% - Accent4 34 3" xfId="2184" xr:uid="{00000000-0005-0000-0000-000045090000}"/>
    <cellStyle name="20% - Accent4 34 3 2" xfId="5093" xr:uid="{00000000-0005-0000-0000-000046090000}"/>
    <cellStyle name="20% - Accent4 34 3 2 2" xfId="14150" xr:uid="{2A52617C-2FB0-4DEE-8159-C36E09BB6F75}"/>
    <cellStyle name="20% - Accent4 34 3 3" xfId="8007" xr:uid="{00000000-0005-0000-0000-000047090000}"/>
    <cellStyle name="20% - Accent4 34 3 3 2" xfId="17029" xr:uid="{2E1D4542-A1C0-4AB2-8AC0-66E43CD9012F}"/>
    <cellStyle name="20% - Accent4 34 3 4" xfId="11276" xr:uid="{3EBD91E1-EEA9-4500-872D-C6343B6266E0}"/>
    <cellStyle name="20% - Accent4 34 4" xfId="3681" xr:uid="{00000000-0005-0000-0000-000048090000}"/>
    <cellStyle name="20% - Accent4 34 4 2" xfId="12740" xr:uid="{6B9B1B11-0CC9-4737-BEED-2F5133384BC2}"/>
    <cellStyle name="20% - Accent4 34 5" xfId="6591" xr:uid="{00000000-0005-0000-0000-000049090000}"/>
    <cellStyle name="20% - Accent4 34 5 2" xfId="15616" xr:uid="{6AF5E9F8-E346-49FD-A1D0-BD59AD9E61BC}"/>
    <cellStyle name="20% - Accent4 34 6" xfId="9859" xr:uid="{AA4B8D1A-BF87-43D9-B2DB-57BBD58FC74D}"/>
    <cellStyle name="20% - Accent4 35" xfId="766" xr:uid="{00000000-0005-0000-0000-00004A090000}"/>
    <cellStyle name="20% - Accent4 35 2" xfId="1405" xr:uid="{00000000-0005-0000-0000-00004B090000}"/>
    <cellStyle name="20% - Accent4 35 2 2" xfId="2833" xr:uid="{00000000-0005-0000-0000-00004C090000}"/>
    <cellStyle name="20% - Accent4 35 2 2 2" xfId="5737" xr:uid="{00000000-0005-0000-0000-00004D090000}"/>
    <cellStyle name="20% - Accent4 35 2 2 2 2" xfId="14794" xr:uid="{8FAC42A7-BB77-4CAB-B310-1F0D9F7095A4}"/>
    <cellStyle name="20% - Accent4 35 2 2 3" xfId="8655" xr:uid="{00000000-0005-0000-0000-00004E090000}"/>
    <cellStyle name="20% - Accent4 35 2 2 3 2" xfId="17672" xr:uid="{7E36DC49-F781-4A35-B565-DC2D3A98BAAD}"/>
    <cellStyle name="20% - Accent4 35 2 2 4" xfId="11920" xr:uid="{C4B1A506-6BDA-44FD-9F5E-D3C2FCC82D1A}"/>
    <cellStyle name="20% - Accent4 35 2 3" xfId="4322" xr:uid="{00000000-0005-0000-0000-00004F090000}"/>
    <cellStyle name="20% - Accent4 35 2 3 2" xfId="13381" xr:uid="{1C670346-1FEE-445A-A90A-9B712A23F0B8}"/>
    <cellStyle name="20% - Accent4 35 2 4" xfId="7236" xr:uid="{00000000-0005-0000-0000-000050090000}"/>
    <cellStyle name="20% - Accent4 35 2 4 2" xfId="16261" xr:uid="{FB36666D-A2A5-4147-B8EF-FCC513596A77}"/>
    <cellStyle name="20% - Accent4 35 2 5" xfId="10505" xr:uid="{D22F07C9-A779-46ED-B14A-905A9DEDD3E5}"/>
    <cellStyle name="20% - Accent4 35 3" xfId="2198" xr:uid="{00000000-0005-0000-0000-000051090000}"/>
    <cellStyle name="20% - Accent4 35 3 2" xfId="5107" xr:uid="{00000000-0005-0000-0000-000052090000}"/>
    <cellStyle name="20% - Accent4 35 3 2 2" xfId="14164" xr:uid="{0DF74A27-666F-4908-9EB4-422EC425844A}"/>
    <cellStyle name="20% - Accent4 35 3 3" xfId="8021" xr:uid="{00000000-0005-0000-0000-000053090000}"/>
    <cellStyle name="20% - Accent4 35 3 3 2" xfId="17043" xr:uid="{807FD6FA-6CE9-47D5-8561-CCAFEF1714AD}"/>
    <cellStyle name="20% - Accent4 35 3 4" xfId="11290" xr:uid="{BB370B0A-667E-4F5C-B53B-663A740E0C46}"/>
    <cellStyle name="20% - Accent4 35 4" xfId="3695" xr:uid="{00000000-0005-0000-0000-000054090000}"/>
    <cellStyle name="20% - Accent4 35 4 2" xfId="12754" xr:uid="{1391186A-8F95-4C6B-917B-9D716A277A14}"/>
    <cellStyle name="20% - Accent4 35 5" xfId="6605" xr:uid="{00000000-0005-0000-0000-000055090000}"/>
    <cellStyle name="20% - Accent4 35 5 2" xfId="15630" xr:uid="{05E66BB4-2C15-4092-948D-39A6978B3223}"/>
    <cellStyle name="20% - Accent4 35 6" xfId="9873" xr:uid="{71CBC448-BC8A-44FC-96D9-9A55FED73B00}"/>
    <cellStyle name="20% - Accent4 36" xfId="780" xr:uid="{00000000-0005-0000-0000-000056090000}"/>
    <cellStyle name="20% - Accent4 36 2" xfId="1419" xr:uid="{00000000-0005-0000-0000-000057090000}"/>
    <cellStyle name="20% - Accent4 36 2 2" xfId="2847" xr:uid="{00000000-0005-0000-0000-000058090000}"/>
    <cellStyle name="20% - Accent4 36 2 2 2" xfId="5751" xr:uid="{00000000-0005-0000-0000-000059090000}"/>
    <cellStyle name="20% - Accent4 36 2 2 2 2" xfId="14808" xr:uid="{73E92493-E236-472D-BD30-D4B084290E2C}"/>
    <cellStyle name="20% - Accent4 36 2 2 3" xfId="8669" xr:uid="{00000000-0005-0000-0000-00005A090000}"/>
    <cellStyle name="20% - Accent4 36 2 2 3 2" xfId="17686" xr:uid="{FDA80463-0684-4B84-AEB5-E87B326870CA}"/>
    <cellStyle name="20% - Accent4 36 2 2 4" xfId="11934" xr:uid="{CAD8C619-8C5F-4B8D-80B6-AFA1E0B41103}"/>
    <cellStyle name="20% - Accent4 36 2 3" xfId="4336" xr:uid="{00000000-0005-0000-0000-00005B090000}"/>
    <cellStyle name="20% - Accent4 36 2 3 2" xfId="13395" xr:uid="{1E384A43-651C-4B3A-8184-BFCE0D038AA5}"/>
    <cellStyle name="20% - Accent4 36 2 4" xfId="7250" xr:uid="{00000000-0005-0000-0000-00005C090000}"/>
    <cellStyle name="20% - Accent4 36 2 4 2" xfId="16275" xr:uid="{4904E88A-DB76-4BCB-84E5-79F324C12F3E}"/>
    <cellStyle name="20% - Accent4 36 2 5" xfId="10519" xr:uid="{F4D6B00B-AAD8-4A7D-AEE9-93FA2C4E3A02}"/>
    <cellStyle name="20% - Accent4 36 3" xfId="2212" xr:uid="{00000000-0005-0000-0000-00005D090000}"/>
    <cellStyle name="20% - Accent4 36 3 2" xfId="5121" xr:uid="{00000000-0005-0000-0000-00005E090000}"/>
    <cellStyle name="20% - Accent4 36 3 2 2" xfId="14178" xr:uid="{CF0FD022-F256-44C1-955D-56E7D2210CA7}"/>
    <cellStyle name="20% - Accent4 36 3 3" xfId="8035" xr:uid="{00000000-0005-0000-0000-00005F090000}"/>
    <cellStyle name="20% - Accent4 36 3 3 2" xfId="17057" xr:uid="{36ACDFD6-7BE7-41A6-B288-498BD841B1E7}"/>
    <cellStyle name="20% - Accent4 36 3 4" xfId="11304" xr:uid="{6D9F027E-DE62-4360-B27D-D091365E587D}"/>
    <cellStyle name="20% - Accent4 36 4" xfId="3709" xr:uid="{00000000-0005-0000-0000-000060090000}"/>
    <cellStyle name="20% - Accent4 36 4 2" xfId="12768" xr:uid="{368835EB-BED5-43CB-9BC4-340C2A59FEC2}"/>
    <cellStyle name="20% - Accent4 36 5" xfId="6619" xr:uid="{00000000-0005-0000-0000-000061090000}"/>
    <cellStyle name="20% - Accent4 36 5 2" xfId="15644" xr:uid="{8E6EA8A0-7E73-47E0-AB48-20178021869F}"/>
    <cellStyle name="20% - Accent4 36 6" xfId="9887" xr:uid="{5FBE87E2-3349-45B6-B5A4-5698FA0AA0C2}"/>
    <cellStyle name="20% - Accent4 37" xfId="795" xr:uid="{00000000-0005-0000-0000-000062090000}"/>
    <cellStyle name="20% - Accent4 37 2" xfId="1434" xr:uid="{00000000-0005-0000-0000-000063090000}"/>
    <cellStyle name="20% - Accent4 37 2 2" xfId="2862" xr:uid="{00000000-0005-0000-0000-000064090000}"/>
    <cellStyle name="20% - Accent4 37 2 2 2" xfId="5766" xr:uid="{00000000-0005-0000-0000-000065090000}"/>
    <cellStyle name="20% - Accent4 37 2 2 2 2" xfId="14823" xr:uid="{1AB68772-BFC7-48BD-AE5B-CF494A761652}"/>
    <cellStyle name="20% - Accent4 37 2 2 3" xfId="8684" xr:uid="{00000000-0005-0000-0000-000066090000}"/>
    <cellStyle name="20% - Accent4 37 2 2 3 2" xfId="17701" xr:uid="{FF77CCA3-1D33-482C-BC26-A5ECC3693D7A}"/>
    <cellStyle name="20% - Accent4 37 2 2 4" xfId="11949" xr:uid="{84D00831-CD07-4E0C-A87E-54DCDF6DF886}"/>
    <cellStyle name="20% - Accent4 37 2 3" xfId="4351" xr:uid="{00000000-0005-0000-0000-000067090000}"/>
    <cellStyle name="20% - Accent4 37 2 3 2" xfId="13410" xr:uid="{A131981C-5281-46B2-AD41-E3F348486F0A}"/>
    <cellStyle name="20% - Accent4 37 2 4" xfId="7265" xr:uid="{00000000-0005-0000-0000-000068090000}"/>
    <cellStyle name="20% - Accent4 37 2 4 2" xfId="16290" xr:uid="{336B6CB3-7767-4A33-891E-9D2ACA2EA9D9}"/>
    <cellStyle name="20% - Accent4 37 2 5" xfId="10534" xr:uid="{339458D2-8347-4C6B-9332-869F8984E341}"/>
    <cellStyle name="20% - Accent4 37 3" xfId="2227" xr:uid="{00000000-0005-0000-0000-000069090000}"/>
    <cellStyle name="20% - Accent4 37 3 2" xfId="5136" xr:uid="{00000000-0005-0000-0000-00006A090000}"/>
    <cellStyle name="20% - Accent4 37 3 2 2" xfId="14193" xr:uid="{D1BD6853-8DEF-46CB-B7F2-F44137DD85DE}"/>
    <cellStyle name="20% - Accent4 37 3 3" xfId="8050" xr:uid="{00000000-0005-0000-0000-00006B090000}"/>
    <cellStyle name="20% - Accent4 37 3 3 2" xfId="17072" xr:uid="{8D6A8B7B-2C00-4F85-B384-4A08790F548A}"/>
    <cellStyle name="20% - Accent4 37 3 4" xfId="11319" xr:uid="{02AE9098-A0FE-49EA-A6B6-E46A090EEF01}"/>
    <cellStyle name="20% - Accent4 37 4" xfId="3724" xr:uid="{00000000-0005-0000-0000-00006C090000}"/>
    <cellStyle name="20% - Accent4 37 4 2" xfId="12783" xr:uid="{E40B9EC8-0FD9-482A-BE41-710A33ED9E4C}"/>
    <cellStyle name="20% - Accent4 37 5" xfId="6634" xr:uid="{00000000-0005-0000-0000-00006D090000}"/>
    <cellStyle name="20% - Accent4 37 5 2" xfId="15659" xr:uid="{3CBC183C-2321-4CA9-8DE8-03B219F20C1D}"/>
    <cellStyle name="20% - Accent4 37 6" xfId="9902" xr:uid="{73D303DB-D9FE-45AD-9B1C-7D0BB6C73698}"/>
    <cellStyle name="20% - Accent4 38" xfId="809" xr:uid="{00000000-0005-0000-0000-00006E090000}"/>
    <cellStyle name="20% - Accent4 38 2" xfId="1448" xr:uid="{00000000-0005-0000-0000-00006F090000}"/>
    <cellStyle name="20% - Accent4 38 2 2" xfId="2876" xr:uid="{00000000-0005-0000-0000-000070090000}"/>
    <cellStyle name="20% - Accent4 38 2 2 2" xfId="5780" xr:uid="{00000000-0005-0000-0000-000071090000}"/>
    <cellStyle name="20% - Accent4 38 2 2 2 2" xfId="14837" xr:uid="{F048D428-D470-495A-9362-13C8A5E83AFC}"/>
    <cellStyle name="20% - Accent4 38 2 2 3" xfId="8698" xr:uid="{00000000-0005-0000-0000-000072090000}"/>
    <cellStyle name="20% - Accent4 38 2 2 3 2" xfId="17715" xr:uid="{4FB8B537-7586-4C74-A2D8-33AFC29EAC66}"/>
    <cellStyle name="20% - Accent4 38 2 2 4" xfId="11963" xr:uid="{BE939AE0-780C-422F-AD4F-F577D1631681}"/>
    <cellStyle name="20% - Accent4 38 2 3" xfId="4365" xr:uid="{00000000-0005-0000-0000-000073090000}"/>
    <cellStyle name="20% - Accent4 38 2 3 2" xfId="13424" xr:uid="{624003CD-99F6-4F45-8CD5-B17DA229428E}"/>
    <cellStyle name="20% - Accent4 38 2 4" xfId="7279" xr:uid="{00000000-0005-0000-0000-000074090000}"/>
    <cellStyle name="20% - Accent4 38 2 4 2" xfId="16304" xr:uid="{37EBF514-660F-46D1-A12A-47EAD4FF1564}"/>
    <cellStyle name="20% - Accent4 38 2 5" xfId="10548" xr:uid="{724B1843-16B7-4636-8E1F-94375A6CFEDF}"/>
    <cellStyle name="20% - Accent4 38 3" xfId="2241" xr:uid="{00000000-0005-0000-0000-000075090000}"/>
    <cellStyle name="20% - Accent4 38 3 2" xfId="5150" xr:uid="{00000000-0005-0000-0000-000076090000}"/>
    <cellStyle name="20% - Accent4 38 3 2 2" xfId="14207" xr:uid="{B24391D4-6F05-4A14-BFB2-56135B32FE2D}"/>
    <cellStyle name="20% - Accent4 38 3 3" xfId="8064" xr:uid="{00000000-0005-0000-0000-000077090000}"/>
    <cellStyle name="20% - Accent4 38 3 3 2" xfId="17086" xr:uid="{6C2FCF60-F179-4BAA-8269-11C289D4FEC8}"/>
    <cellStyle name="20% - Accent4 38 3 4" xfId="11333" xr:uid="{D4944CE9-2A21-4729-8D6A-1F63999F8DAC}"/>
    <cellStyle name="20% - Accent4 38 4" xfId="3738" xr:uid="{00000000-0005-0000-0000-000078090000}"/>
    <cellStyle name="20% - Accent4 38 4 2" xfId="12797" xr:uid="{3DA9B2AE-846F-49FB-BE66-265BBC42E19A}"/>
    <cellStyle name="20% - Accent4 38 5" xfId="6648" xr:uid="{00000000-0005-0000-0000-000079090000}"/>
    <cellStyle name="20% - Accent4 38 5 2" xfId="15673" xr:uid="{CA62863B-6CA2-468B-B077-1D6A4BEF300A}"/>
    <cellStyle name="20% - Accent4 38 6" xfId="9916" xr:uid="{A2F9A67C-2C50-43E5-B3AE-094483CCABF1}"/>
    <cellStyle name="20% - Accent4 39" xfId="823" xr:uid="{00000000-0005-0000-0000-00007A090000}"/>
    <cellStyle name="20% - Accent4 39 2" xfId="2255" xr:uid="{00000000-0005-0000-0000-00007B090000}"/>
    <cellStyle name="20% - Accent4 39 2 2" xfId="5164" xr:uid="{00000000-0005-0000-0000-00007C090000}"/>
    <cellStyle name="20% - Accent4 39 2 2 2" xfId="14221" xr:uid="{F71CC786-3E9E-484B-A59A-9B34AB6893B6}"/>
    <cellStyle name="20% - Accent4 39 2 3" xfId="8078" xr:uid="{00000000-0005-0000-0000-00007D090000}"/>
    <cellStyle name="20% - Accent4 39 2 3 2" xfId="17100" xr:uid="{019BE7B2-F31F-4CF7-B6B7-4B64E663817E}"/>
    <cellStyle name="20% - Accent4 39 2 4" xfId="11347" xr:uid="{E7553105-F89E-47D9-9B04-D79766B83C60}"/>
    <cellStyle name="20% - Accent4 39 3" xfId="3752" xr:uid="{00000000-0005-0000-0000-00007E090000}"/>
    <cellStyle name="20% - Accent4 39 3 2" xfId="12811" xr:uid="{AD28D2DF-3DB0-4833-A5A3-F0DB6D125E33}"/>
    <cellStyle name="20% - Accent4 39 4" xfId="6662" xr:uid="{00000000-0005-0000-0000-00007F090000}"/>
    <cellStyle name="20% - Accent4 39 4 2" xfId="15687" xr:uid="{4A42B838-CDBF-4807-993D-EF0D202BF1EB}"/>
    <cellStyle name="20% - Accent4 39 5" xfId="9930" xr:uid="{CCF715E0-76C1-4C2D-B27D-6C5605B2BABC}"/>
    <cellStyle name="20% - Accent4 4" xfId="229" xr:uid="{00000000-0005-0000-0000-000080090000}"/>
    <cellStyle name="20% - Accent4 4 2" xfId="581" xr:uid="{00000000-0005-0000-0000-000081090000}"/>
    <cellStyle name="20% - Accent4 4 2 2" xfId="1220" xr:uid="{00000000-0005-0000-0000-000082090000}"/>
    <cellStyle name="20% - Accent4 4 2 2 2" xfId="2648" xr:uid="{00000000-0005-0000-0000-000083090000}"/>
    <cellStyle name="20% - Accent4 4 2 2 2 2" xfId="5552" xr:uid="{00000000-0005-0000-0000-000084090000}"/>
    <cellStyle name="20% - Accent4 4 2 2 2 2 2" xfId="14609" xr:uid="{0A36EFC1-B1D7-4AAB-950A-96283087F83F}"/>
    <cellStyle name="20% - Accent4 4 2 2 2 3" xfId="8470" xr:uid="{00000000-0005-0000-0000-000085090000}"/>
    <cellStyle name="20% - Accent4 4 2 2 2 3 2" xfId="17487" xr:uid="{EAA62F6A-338B-4881-A7A4-4DC89AD21596}"/>
    <cellStyle name="20% - Accent4 4 2 2 2 4" xfId="11735" xr:uid="{828364A1-9540-418E-BA65-BA424F42ECB1}"/>
    <cellStyle name="20% - Accent4 4 2 2 3" xfId="4137" xr:uid="{00000000-0005-0000-0000-000086090000}"/>
    <cellStyle name="20% - Accent4 4 2 2 3 2" xfId="13196" xr:uid="{4018C414-6673-4726-9CF9-228BD357225B}"/>
    <cellStyle name="20% - Accent4 4 2 2 4" xfId="7051" xr:uid="{00000000-0005-0000-0000-000087090000}"/>
    <cellStyle name="20% - Accent4 4 2 2 4 2" xfId="16076" xr:uid="{0A9D00E5-5E26-4C95-AB42-1E52520B5AE1}"/>
    <cellStyle name="20% - Accent4 4 2 2 5" xfId="10320" xr:uid="{C6D62C5C-4F50-4B83-BD2B-B0F673DC8DD0}"/>
    <cellStyle name="20% - Accent4 4 2 3" xfId="2013" xr:uid="{00000000-0005-0000-0000-000088090000}"/>
    <cellStyle name="20% - Accent4 4 2 3 2" xfId="4922" xr:uid="{00000000-0005-0000-0000-000089090000}"/>
    <cellStyle name="20% - Accent4 4 2 3 2 2" xfId="13979" xr:uid="{5A878A89-0784-4BCF-8271-DA8896F03C93}"/>
    <cellStyle name="20% - Accent4 4 2 3 3" xfId="7836" xr:uid="{00000000-0005-0000-0000-00008A090000}"/>
    <cellStyle name="20% - Accent4 4 2 3 3 2" xfId="16858" xr:uid="{4AFA1ACB-87DB-4261-9B48-49234072A067}"/>
    <cellStyle name="20% - Accent4 4 2 3 4" xfId="11105" xr:uid="{650142EF-2EDE-4D99-8D45-BC6C735DF032}"/>
    <cellStyle name="20% - Accent4 4 2 4" xfId="3510" xr:uid="{00000000-0005-0000-0000-00008B090000}"/>
    <cellStyle name="20% - Accent4 4 2 4 2" xfId="12569" xr:uid="{EF81883A-54AE-42FB-B68E-4D67FD1929A3}"/>
    <cellStyle name="20% - Accent4 4 2 5" xfId="6420" xr:uid="{00000000-0005-0000-0000-00008C090000}"/>
    <cellStyle name="20% - Accent4 4 2 5 2" xfId="15445" xr:uid="{F8E22426-2C4F-4159-B845-5B6D2E98AB2C}"/>
    <cellStyle name="20% - Accent4 4 2 6" xfId="9688" xr:uid="{49CB0E48-4F9F-4A5A-932D-2111B6E14F48}"/>
    <cellStyle name="20% - Accent4 4 3" xfId="874" xr:uid="{00000000-0005-0000-0000-00008D090000}"/>
    <cellStyle name="20% - Accent4 4 3 2" xfId="2303" xr:uid="{00000000-0005-0000-0000-00008E090000}"/>
    <cellStyle name="20% - Accent4 4 3 2 2" xfId="5210" xr:uid="{00000000-0005-0000-0000-00008F090000}"/>
    <cellStyle name="20% - Accent4 4 3 2 2 2" xfId="14267" xr:uid="{8E22E403-D7E7-4DA6-B373-159EFD3AB097}"/>
    <cellStyle name="20% - Accent4 4 3 2 3" xfId="8126" xr:uid="{00000000-0005-0000-0000-000090090000}"/>
    <cellStyle name="20% - Accent4 4 3 2 3 2" xfId="17146" xr:uid="{3B0B5C39-A4BF-4C70-A1E9-F65E61FABEF1}"/>
    <cellStyle name="20% - Accent4 4 3 2 4" xfId="11393" xr:uid="{E8E68A3F-6D54-4BAD-9641-5176106F8272}"/>
    <cellStyle name="20% - Accent4 4 3 3" xfId="3797" xr:uid="{00000000-0005-0000-0000-000091090000}"/>
    <cellStyle name="20% - Accent4 4 3 3 2" xfId="12856" xr:uid="{B08FB883-A780-4C94-9FF9-02EC93BBCE66}"/>
    <cellStyle name="20% - Accent4 4 3 4" xfId="6709" xr:uid="{00000000-0005-0000-0000-000092090000}"/>
    <cellStyle name="20% - Accent4 4 3 4 2" xfId="15734" xr:uid="{E6C894C7-7C19-4D06-B192-7711D54FB5CB}"/>
    <cellStyle name="20% - Accent4 4 3 5" xfId="9977" xr:uid="{18DAC486-F062-42CB-A3F4-9FE65E7E5E59}"/>
    <cellStyle name="20% - Accent4 4 4" xfId="1669" xr:uid="{00000000-0005-0000-0000-000093090000}"/>
    <cellStyle name="20% - Accent4 4 4 2" xfId="4581" xr:uid="{00000000-0005-0000-0000-000094090000}"/>
    <cellStyle name="20% - Accent4 4 4 2 2" xfId="13638" xr:uid="{FDA9D67F-94D9-4729-B43B-C41E65E95003}"/>
    <cellStyle name="20% - Accent4 4 4 3" xfId="7493" xr:uid="{00000000-0005-0000-0000-000095090000}"/>
    <cellStyle name="20% - Accent4 4 4 3 2" xfId="16518" xr:uid="{8B203400-4041-48B1-ABE4-CDFB0AADCE03}"/>
    <cellStyle name="20% - Accent4 4 4 4" xfId="10763" xr:uid="{14E7D33D-41FE-4FFA-85D3-3827781752C1}"/>
    <cellStyle name="20% - Accent4 4 5" xfId="3167" xr:uid="{00000000-0005-0000-0000-000096090000}"/>
    <cellStyle name="20% - Accent4 4 5 2" xfId="12229" xr:uid="{2B0542C8-CBCC-4542-B37B-62450A249578}"/>
    <cellStyle name="20% - Accent4 4 6" xfId="6080" xr:uid="{00000000-0005-0000-0000-000097090000}"/>
    <cellStyle name="20% - Accent4 4 6 2" xfId="15105" xr:uid="{4DAC1E8D-FCEB-4B69-A981-0F937EED9255}"/>
    <cellStyle name="20% - Accent4 4 7" xfId="9344" xr:uid="{9533A421-AB8F-4E1B-BBD6-599024467DDC}"/>
    <cellStyle name="20% - Accent4 40" xfId="1465" xr:uid="{00000000-0005-0000-0000-000098090000}"/>
    <cellStyle name="20% - Accent4 40 2" xfId="2890" xr:uid="{00000000-0005-0000-0000-000099090000}"/>
    <cellStyle name="20% - Accent4 40 2 2" xfId="5794" xr:uid="{00000000-0005-0000-0000-00009A090000}"/>
    <cellStyle name="20% - Accent4 40 2 2 2" xfId="14851" xr:uid="{7F562046-7DFB-4391-984D-BCA17283B4B1}"/>
    <cellStyle name="20% - Accent4 40 2 3" xfId="8712" xr:uid="{00000000-0005-0000-0000-00009B090000}"/>
    <cellStyle name="20% - Accent4 40 2 3 2" xfId="17729" xr:uid="{ADDD12E3-4BC1-4C88-B5F3-5DCBF97C426B}"/>
    <cellStyle name="20% - Accent4 40 2 4" xfId="11977" xr:uid="{7D127DA7-0E1D-4AFE-A674-0348A2C53A74}"/>
    <cellStyle name="20% - Accent4 40 3" xfId="4379" xr:uid="{00000000-0005-0000-0000-00009C090000}"/>
    <cellStyle name="20% - Accent4 40 3 2" xfId="13438" xr:uid="{600A764B-13DD-4566-A2DD-EE7733129C32}"/>
    <cellStyle name="20% - Accent4 40 4" xfId="7293" xr:uid="{00000000-0005-0000-0000-00009D090000}"/>
    <cellStyle name="20% - Accent4 40 4 2" xfId="16318" xr:uid="{1DF29932-2F1C-400E-A591-08186F3A7077}"/>
    <cellStyle name="20% - Accent4 40 5" xfId="10562" xr:uid="{63B8DAB9-7311-4B6F-B0D7-6948BD25F8E6}"/>
    <cellStyle name="20% - Accent4 41" xfId="1479" xr:uid="{00000000-0005-0000-0000-00009E090000}"/>
    <cellStyle name="20% - Accent4 41 2" xfId="2904" xr:uid="{00000000-0005-0000-0000-00009F090000}"/>
    <cellStyle name="20% - Accent4 41 2 2" xfId="5808" xr:uid="{00000000-0005-0000-0000-0000A0090000}"/>
    <cellStyle name="20% - Accent4 41 2 2 2" xfId="14865" xr:uid="{C467D9E9-5774-44C1-B8BE-0E70FA0B071F}"/>
    <cellStyle name="20% - Accent4 41 2 3" xfId="8726" xr:uid="{00000000-0005-0000-0000-0000A1090000}"/>
    <cellStyle name="20% - Accent4 41 2 3 2" xfId="17743" xr:uid="{E77FEEE3-C8F3-41CF-8B47-13C064B187AB}"/>
    <cellStyle name="20% - Accent4 41 2 4" xfId="11991" xr:uid="{08515FCE-8160-4B7E-8640-2129230C332E}"/>
    <cellStyle name="20% - Accent4 41 3" xfId="4393" xr:uid="{00000000-0005-0000-0000-0000A2090000}"/>
    <cellStyle name="20% - Accent4 41 3 2" xfId="13452" xr:uid="{9DCC8F80-AC61-47B3-965B-48052E4FD6B2}"/>
    <cellStyle name="20% - Accent4 41 4" xfId="7307" xr:uid="{00000000-0005-0000-0000-0000A3090000}"/>
    <cellStyle name="20% - Accent4 41 4 2" xfId="16332" xr:uid="{9B82AAD8-F001-4958-99AA-B7FE55EEC199}"/>
    <cellStyle name="20% - Accent4 41 5" xfId="10576" xr:uid="{8FEAFA61-7E47-476E-9962-FB73B878F623}"/>
    <cellStyle name="20% - Accent4 42" xfId="1493" xr:uid="{00000000-0005-0000-0000-0000A4090000}"/>
    <cellStyle name="20% - Accent4 42 2" xfId="2918" xr:uid="{00000000-0005-0000-0000-0000A5090000}"/>
    <cellStyle name="20% - Accent4 42 2 2" xfId="5822" xr:uid="{00000000-0005-0000-0000-0000A6090000}"/>
    <cellStyle name="20% - Accent4 42 2 2 2" xfId="14879" xr:uid="{FF6C2562-6FE1-426F-99E5-75724E369438}"/>
    <cellStyle name="20% - Accent4 42 2 3" xfId="8740" xr:uid="{00000000-0005-0000-0000-0000A7090000}"/>
    <cellStyle name="20% - Accent4 42 2 3 2" xfId="17757" xr:uid="{07FB01F5-2EAD-46A6-BBE5-71AF39AD13A3}"/>
    <cellStyle name="20% - Accent4 42 2 4" xfId="12005" xr:uid="{2DE78ABF-7DC0-46D8-A060-11FC7F248E3A}"/>
    <cellStyle name="20% - Accent4 42 3" xfId="4407" xr:uid="{00000000-0005-0000-0000-0000A8090000}"/>
    <cellStyle name="20% - Accent4 42 3 2" xfId="13466" xr:uid="{9A5CDEC2-AA41-4084-BD46-073EDF9B011D}"/>
    <cellStyle name="20% - Accent4 42 4" xfId="7321" xr:uid="{00000000-0005-0000-0000-0000A9090000}"/>
    <cellStyle name="20% - Accent4 42 4 2" xfId="16346" xr:uid="{6775B2F6-F548-4396-8B5B-8ACCFA01515B}"/>
    <cellStyle name="20% - Accent4 42 5" xfId="10590" xr:uid="{13EC2E6C-334B-4FE7-9FFA-B0C21CDD2F80}"/>
    <cellStyle name="20% - Accent4 43" xfId="1507" xr:uid="{00000000-0005-0000-0000-0000AA090000}"/>
    <cellStyle name="20% - Accent4 43 2" xfId="2932" xr:uid="{00000000-0005-0000-0000-0000AB090000}"/>
    <cellStyle name="20% - Accent4 43 2 2" xfId="5836" xr:uid="{00000000-0005-0000-0000-0000AC090000}"/>
    <cellStyle name="20% - Accent4 43 2 2 2" xfId="14893" xr:uid="{D1F4720F-26C5-4D18-912A-41F775084FFE}"/>
    <cellStyle name="20% - Accent4 43 2 3" xfId="8754" xr:uid="{00000000-0005-0000-0000-0000AD090000}"/>
    <cellStyle name="20% - Accent4 43 2 3 2" xfId="17771" xr:uid="{0C656372-B771-4A21-A447-2E92D712DB6A}"/>
    <cellStyle name="20% - Accent4 43 2 4" xfId="12019" xr:uid="{0059B634-C53B-4E6F-8CA4-30E7C18AA0FC}"/>
    <cellStyle name="20% - Accent4 43 3" xfId="4421" xr:uid="{00000000-0005-0000-0000-0000AE090000}"/>
    <cellStyle name="20% - Accent4 43 3 2" xfId="13480" xr:uid="{8DD381D6-0361-41E0-B707-DFD6F5A73C68}"/>
    <cellStyle name="20% - Accent4 43 4" xfId="7335" xr:uid="{00000000-0005-0000-0000-0000AF090000}"/>
    <cellStyle name="20% - Accent4 43 4 2" xfId="16360" xr:uid="{2E08B7B1-15CF-4808-80E0-9DD1765D62A5}"/>
    <cellStyle name="20% - Accent4 43 5" xfId="10604" xr:uid="{3BDDDB28-5C67-4000-A2C0-AA87CBD8908B}"/>
    <cellStyle name="20% - Accent4 44" xfId="1521" xr:uid="{00000000-0005-0000-0000-0000B0090000}"/>
    <cellStyle name="20% - Accent4 44 2" xfId="2946" xr:uid="{00000000-0005-0000-0000-0000B1090000}"/>
    <cellStyle name="20% - Accent4 44 2 2" xfId="5850" xr:uid="{00000000-0005-0000-0000-0000B2090000}"/>
    <cellStyle name="20% - Accent4 44 2 2 2" xfId="14907" xr:uid="{21A15C8D-6D9F-4539-B546-1B05946375AF}"/>
    <cellStyle name="20% - Accent4 44 2 3" xfId="8768" xr:uid="{00000000-0005-0000-0000-0000B3090000}"/>
    <cellStyle name="20% - Accent4 44 2 3 2" xfId="17785" xr:uid="{D3658D0D-39A5-4101-9934-1A43876B0B0E}"/>
    <cellStyle name="20% - Accent4 44 2 4" xfId="12033" xr:uid="{DE6C7E8B-EB57-4FC1-8071-D902CAEEFB22}"/>
    <cellStyle name="20% - Accent4 44 3" xfId="4435" xr:uid="{00000000-0005-0000-0000-0000B4090000}"/>
    <cellStyle name="20% - Accent4 44 3 2" xfId="13494" xr:uid="{520A6FFF-236C-4117-AD74-E01B0F00659F}"/>
    <cellStyle name="20% - Accent4 44 4" xfId="7349" xr:uid="{00000000-0005-0000-0000-0000B5090000}"/>
    <cellStyle name="20% - Accent4 44 4 2" xfId="16374" xr:uid="{B9938301-11A7-4519-99B3-3889C9288E5E}"/>
    <cellStyle name="20% - Accent4 44 5" xfId="10618" xr:uid="{E2DE2BE8-3538-431B-8A94-3EF0D197C81C}"/>
    <cellStyle name="20% - Accent4 45" xfId="1535" xr:uid="{00000000-0005-0000-0000-0000B6090000}"/>
    <cellStyle name="20% - Accent4 45 2" xfId="2960" xr:uid="{00000000-0005-0000-0000-0000B7090000}"/>
    <cellStyle name="20% - Accent4 45 2 2" xfId="5864" xr:uid="{00000000-0005-0000-0000-0000B8090000}"/>
    <cellStyle name="20% - Accent4 45 2 2 2" xfId="14921" xr:uid="{497E609A-70E4-45E0-A53E-0EAE220550F1}"/>
    <cellStyle name="20% - Accent4 45 2 3" xfId="8782" xr:uid="{00000000-0005-0000-0000-0000B9090000}"/>
    <cellStyle name="20% - Accent4 45 2 3 2" xfId="17799" xr:uid="{F53B7B06-0DB8-4A53-9F9E-64A8FF65F02D}"/>
    <cellStyle name="20% - Accent4 45 2 4" xfId="12047" xr:uid="{232D23F7-EEA5-4BF6-AD77-12AE71EDEF7A}"/>
    <cellStyle name="20% - Accent4 45 3" xfId="4449" xr:uid="{00000000-0005-0000-0000-0000BA090000}"/>
    <cellStyle name="20% - Accent4 45 3 2" xfId="13508" xr:uid="{6EE04069-D262-409B-9E69-6A63A2E34FF0}"/>
    <cellStyle name="20% - Accent4 45 4" xfId="7363" xr:uid="{00000000-0005-0000-0000-0000BB090000}"/>
    <cellStyle name="20% - Accent4 45 4 2" xfId="16388" xr:uid="{B3F481C1-3A34-4FC8-B072-1F53CD2BFD93}"/>
    <cellStyle name="20% - Accent4 45 5" xfId="10632" xr:uid="{E89C4CC6-0991-4BA7-B213-B5ADD1DF047D}"/>
    <cellStyle name="20% - Accent4 46" xfId="1550" xr:uid="{00000000-0005-0000-0000-0000BC090000}"/>
    <cellStyle name="20% - Accent4 46 2" xfId="2975" xr:uid="{00000000-0005-0000-0000-0000BD090000}"/>
    <cellStyle name="20% - Accent4 46 2 2" xfId="5879" xr:uid="{00000000-0005-0000-0000-0000BE090000}"/>
    <cellStyle name="20% - Accent4 46 2 2 2" xfId="14936" xr:uid="{93CEA07B-2D0D-4151-8FA8-C3E09EEACB0C}"/>
    <cellStyle name="20% - Accent4 46 2 3" xfId="8797" xr:uid="{00000000-0005-0000-0000-0000BF090000}"/>
    <cellStyle name="20% - Accent4 46 2 3 2" xfId="17814" xr:uid="{36663336-6446-4298-927E-81A2F24BF5A5}"/>
    <cellStyle name="20% - Accent4 46 2 4" xfId="12062" xr:uid="{CA0C8609-C126-4C1B-92A2-ECD2A1E4BA6F}"/>
    <cellStyle name="20% - Accent4 46 3" xfId="4464" xr:uid="{00000000-0005-0000-0000-0000C0090000}"/>
    <cellStyle name="20% - Accent4 46 3 2" xfId="13523" xr:uid="{3B3C8430-873F-4AC2-A120-95B9FB59D9AF}"/>
    <cellStyle name="20% - Accent4 46 4" xfId="7378" xr:uid="{00000000-0005-0000-0000-0000C1090000}"/>
    <cellStyle name="20% - Accent4 46 4 2" xfId="16403" xr:uid="{4E86FD80-DAEA-46BB-8A33-AFC44198DCC2}"/>
    <cellStyle name="20% - Accent4 46 5" xfId="10647" xr:uid="{8D41057D-F2D4-4B62-B1B6-F4FEC05D2B45}"/>
    <cellStyle name="20% - Accent4 47" xfId="1564" xr:uid="{00000000-0005-0000-0000-0000C2090000}"/>
    <cellStyle name="20% - Accent4 47 2" xfId="2989" xr:uid="{00000000-0005-0000-0000-0000C3090000}"/>
    <cellStyle name="20% - Accent4 47 2 2" xfId="5893" xr:uid="{00000000-0005-0000-0000-0000C4090000}"/>
    <cellStyle name="20% - Accent4 47 2 2 2" xfId="14950" xr:uid="{C08A982D-3F48-41A8-A05D-1C4CC25FB6E4}"/>
    <cellStyle name="20% - Accent4 47 2 3" xfId="8811" xr:uid="{00000000-0005-0000-0000-0000C5090000}"/>
    <cellStyle name="20% - Accent4 47 2 3 2" xfId="17828" xr:uid="{C6C767F6-3526-428F-A144-C9C6171FB888}"/>
    <cellStyle name="20% - Accent4 47 2 4" xfId="12076" xr:uid="{8A37BE0F-37D6-466D-A778-E17B99B80186}"/>
    <cellStyle name="20% - Accent4 47 3" xfId="4478" xr:uid="{00000000-0005-0000-0000-0000C6090000}"/>
    <cellStyle name="20% - Accent4 47 3 2" xfId="13537" xr:uid="{A73C7A26-92BC-4E77-B7E4-CEA5DE12C0C7}"/>
    <cellStyle name="20% - Accent4 47 4" xfId="7392" xr:uid="{00000000-0005-0000-0000-0000C7090000}"/>
    <cellStyle name="20% - Accent4 47 4 2" xfId="16417" xr:uid="{A1F7CC85-A0A7-4E37-897D-1E23177691F6}"/>
    <cellStyle name="20% - Accent4 47 5" xfId="10661" xr:uid="{24E66DB0-93BE-413D-98B1-2049A92AC627}"/>
    <cellStyle name="20% - Accent4 48" xfId="1582" xr:uid="{00000000-0005-0000-0000-0000C8090000}"/>
    <cellStyle name="20% - Accent4 48 2" xfId="3007" xr:uid="{00000000-0005-0000-0000-0000C9090000}"/>
    <cellStyle name="20% - Accent4 48 2 2" xfId="5911" xr:uid="{00000000-0005-0000-0000-0000CA090000}"/>
    <cellStyle name="20% - Accent4 48 2 2 2" xfId="14968" xr:uid="{0DAF96D9-4860-4F2F-AF9F-1ED4EFE4F025}"/>
    <cellStyle name="20% - Accent4 48 2 3" xfId="8829" xr:uid="{00000000-0005-0000-0000-0000CB090000}"/>
    <cellStyle name="20% - Accent4 48 2 3 2" xfId="17846" xr:uid="{8434C737-AE15-4B05-99E9-2AA91B7E563E}"/>
    <cellStyle name="20% - Accent4 48 2 4" xfId="12094" xr:uid="{4A1B3C43-14E0-4A5F-A41E-63D2D3A2EBFF}"/>
    <cellStyle name="20% - Accent4 48 3" xfId="4496" xr:uid="{00000000-0005-0000-0000-0000CC090000}"/>
    <cellStyle name="20% - Accent4 48 3 2" xfId="13555" xr:uid="{419A663B-10DB-4C98-8140-A54079826FE9}"/>
    <cellStyle name="20% - Accent4 48 4" xfId="7410" xr:uid="{00000000-0005-0000-0000-0000CD090000}"/>
    <cellStyle name="20% - Accent4 48 4 2" xfId="16435" xr:uid="{FDCF44FD-535D-422A-9F92-A1409662EA3F}"/>
    <cellStyle name="20% - Accent4 48 5" xfId="10679" xr:uid="{16D7BB4E-2265-4F73-8108-BDD8E5E4EEBD}"/>
    <cellStyle name="20% - Accent4 49" xfId="1604" xr:uid="{00000000-0005-0000-0000-0000CE090000}"/>
    <cellStyle name="20% - Accent4 49 2" xfId="4517" xr:uid="{00000000-0005-0000-0000-0000CF090000}"/>
    <cellStyle name="20% - Accent4 49 2 2" xfId="13576" xr:uid="{D72DE8AA-9997-41E7-9454-87D05D832DA3}"/>
    <cellStyle name="20% - Accent4 49 3" xfId="7431" xr:uid="{00000000-0005-0000-0000-0000D0090000}"/>
    <cellStyle name="20% - Accent4 49 3 2" xfId="16456" xr:uid="{070DD86F-ED86-41E9-8174-926BD3227F7D}"/>
    <cellStyle name="20% - Accent4 49 4" xfId="10700" xr:uid="{E4C9BD60-0964-4244-B72F-1B51E58BC20A}"/>
    <cellStyle name="20% - Accent4 5" xfId="243" xr:uid="{00000000-0005-0000-0000-0000D1090000}"/>
    <cellStyle name="20% - Accent4 5 2" xfId="595" xr:uid="{00000000-0005-0000-0000-0000D2090000}"/>
    <cellStyle name="20% - Accent4 5 2 2" xfId="1234" xr:uid="{00000000-0005-0000-0000-0000D3090000}"/>
    <cellStyle name="20% - Accent4 5 2 2 2" xfId="2662" xr:uid="{00000000-0005-0000-0000-0000D4090000}"/>
    <cellStyle name="20% - Accent4 5 2 2 2 2" xfId="5566" xr:uid="{00000000-0005-0000-0000-0000D5090000}"/>
    <cellStyle name="20% - Accent4 5 2 2 2 2 2" xfId="14623" xr:uid="{E1670653-E29C-4698-A0E0-A8C0FCD8441E}"/>
    <cellStyle name="20% - Accent4 5 2 2 2 3" xfId="8484" xr:uid="{00000000-0005-0000-0000-0000D6090000}"/>
    <cellStyle name="20% - Accent4 5 2 2 2 3 2" xfId="17501" xr:uid="{47A37046-8C58-45FD-BF67-7E056DF9A171}"/>
    <cellStyle name="20% - Accent4 5 2 2 2 4" xfId="11749" xr:uid="{34BCA6D9-BD42-4207-BEC4-FBA47AFB4400}"/>
    <cellStyle name="20% - Accent4 5 2 2 3" xfId="4151" xr:uid="{00000000-0005-0000-0000-0000D7090000}"/>
    <cellStyle name="20% - Accent4 5 2 2 3 2" xfId="13210" xr:uid="{EC167F96-EC58-40B6-A2E8-C1C193C1D6CC}"/>
    <cellStyle name="20% - Accent4 5 2 2 4" xfId="7065" xr:uid="{00000000-0005-0000-0000-0000D8090000}"/>
    <cellStyle name="20% - Accent4 5 2 2 4 2" xfId="16090" xr:uid="{E5CF243E-CA7B-4AB9-A292-E2610308AFC5}"/>
    <cellStyle name="20% - Accent4 5 2 2 5" xfId="10334" xr:uid="{DF16D554-E8D9-475F-A4F6-902701A5BB39}"/>
    <cellStyle name="20% - Accent4 5 2 3" xfId="2027" xr:uid="{00000000-0005-0000-0000-0000D9090000}"/>
    <cellStyle name="20% - Accent4 5 2 3 2" xfId="4936" xr:uid="{00000000-0005-0000-0000-0000DA090000}"/>
    <cellStyle name="20% - Accent4 5 2 3 2 2" xfId="13993" xr:uid="{6B91D6CC-39C4-4CA7-8DBB-CDC0D1FE7F9D}"/>
    <cellStyle name="20% - Accent4 5 2 3 3" xfId="7850" xr:uid="{00000000-0005-0000-0000-0000DB090000}"/>
    <cellStyle name="20% - Accent4 5 2 3 3 2" xfId="16872" xr:uid="{14B0F3E6-C697-4A47-86F1-1FF139C1336A}"/>
    <cellStyle name="20% - Accent4 5 2 3 4" xfId="11119" xr:uid="{D435F938-76F3-41D0-A7E3-76C1C41CADD0}"/>
    <cellStyle name="20% - Accent4 5 2 4" xfId="3524" xr:uid="{00000000-0005-0000-0000-0000DC090000}"/>
    <cellStyle name="20% - Accent4 5 2 4 2" xfId="12583" xr:uid="{7C4121CB-3591-47BF-8EC0-ACC728737E42}"/>
    <cellStyle name="20% - Accent4 5 2 5" xfId="6434" xr:uid="{00000000-0005-0000-0000-0000DD090000}"/>
    <cellStyle name="20% - Accent4 5 2 5 2" xfId="15459" xr:uid="{91394B02-987A-4570-A10C-87CC26EDF814}"/>
    <cellStyle name="20% - Accent4 5 2 6" xfId="9702" xr:uid="{D1F5A1AC-A946-4B47-9D4F-6681CC19FBE1}"/>
    <cellStyle name="20% - Accent4 5 3" xfId="888" xr:uid="{00000000-0005-0000-0000-0000DE090000}"/>
    <cellStyle name="20% - Accent4 5 3 2" xfId="2317" xr:uid="{00000000-0005-0000-0000-0000DF090000}"/>
    <cellStyle name="20% - Accent4 5 3 2 2" xfId="5224" xr:uid="{00000000-0005-0000-0000-0000E0090000}"/>
    <cellStyle name="20% - Accent4 5 3 2 2 2" xfId="14281" xr:uid="{E5EEFCE1-D021-45CA-9428-1DC767728E4D}"/>
    <cellStyle name="20% - Accent4 5 3 2 3" xfId="8140" xr:uid="{00000000-0005-0000-0000-0000E1090000}"/>
    <cellStyle name="20% - Accent4 5 3 2 3 2" xfId="17160" xr:uid="{36EEF6FD-129E-4EE6-9116-638D0446198D}"/>
    <cellStyle name="20% - Accent4 5 3 2 4" xfId="11407" xr:uid="{E21032C9-8397-4155-B4DB-40E5140E363B}"/>
    <cellStyle name="20% - Accent4 5 3 3" xfId="3811" xr:uid="{00000000-0005-0000-0000-0000E2090000}"/>
    <cellStyle name="20% - Accent4 5 3 3 2" xfId="12870" xr:uid="{03B04736-2158-4DD6-A513-A4DDA87877D5}"/>
    <cellStyle name="20% - Accent4 5 3 4" xfId="6723" xr:uid="{00000000-0005-0000-0000-0000E3090000}"/>
    <cellStyle name="20% - Accent4 5 3 4 2" xfId="15748" xr:uid="{1B5D3A25-3C55-4A55-B0B6-6D6042FDD381}"/>
    <cellStyle name="20% - Accent4 5 3 5" xfId="9991" xr:uid="{E72BA626-38B7-4283-827E-C5DB28CA547B}"/>
    <cellStyle name="20% - Accent4 5 4" xfId="1683" xr:uid="{00000000-0005-0000-0000-0000E4090000}"/>
    <cellStyle name="20% - Accent4 5 4 2" xfId="4595" xr:uid="{00000000-0005-0000-0000-0000E5090000}"/>
    <cellStyle name="20% - Accent4 5 4 2 2" xfId="13652" xr:uid="{02375A89-067E-462D-8789-EE026531AED9}"/>
    <cellStyle name="20% - Accent4 5 4 3" xfId="7507" xr:uid="{00000000-0005-0000-0000-0000E6090000}"/>
    <cellStyle name="20% - Accent4 5 4 3 2" xfId="16532" xr:uid="{283C7822-7781-4244-A976-2369519A6A05}"/>
    <cellStyle name="20% - Accent4 5 4 4" xfId="10777" xr:uid="{E42AB601-3D32-4E92-B0E9-B306334500F3}"/>
    <cellStyle name="20% - Accent4 5 5" xfId="3181" xr:uid="{00000000-0005-0000-0000-0000E7090000}"/>
    <cellStyle name="20% - Accent4 5 5 2" xfId="12243" xr:uid="{582069F1-D31F-4A5C-8E53-55577CFD6B37}"/>
    <cellStyle name="20% - Accent4 5 6" xfId="6094" xr:uid="{00000000-0005-0000-0000-0000E8090000}"/>
    <cellStyle name="20% - Accent4 5 6 2" xfId="15119" xr:uid="{69CE43C4-4788-43AC-88FD-C321D9B33951}"/>
    <cellStyle name="20% - Accent4 5 7" xfId="9358" xr:uid="{0C7AB44D-0D7A-4EC9-A890-6EE5ABDA2BB0}"/>
    <cellStyle name="20% - Accent4 50" xfId="1625" xr:uid="{00000000-0005-0000-0000-0000E9090000}"/>
    <cellStyle name="20% - Accent4 50 2" xfId="4537" xr:uid="{00000000-0005-0000-0000-0000EA090000}"/>
    <cellStyle name="20% - Accent4 50 2 2" xfId="13594" xr:uid="{FA9CF477-BA28-4DC3-B647-7D2CF9CD65FD}"/>
    <cellStyle name="20% - Accent4 50 3" xfId="7449" xr:uid="{00000000-0005-0000-0000-0000EB090000}"/>
    <cellStyle name="20% - Accent4 50 3 2" xfId="16474" xr:uid="{402E42E9-0D95-4AB2-85B9-4C0D0E969B91}"/>
    <cellStyle name="20% - Accent4 50 4" xfId="10719" xr:uid="{E726049E-263F-4CA4-A951-5A4DA0C08BE9}"/>
    <cellStyle name="20% - Accent4 51" xfId="3123" xr:uid="{00000000-0005-0000-0000-0000EC090000}"/>
    <cellStyle name="20% - Accent4 51 2" xfId="12185" xr:uid="{DF831233-C4BD-4BBC-B26D-45B4330432C8}"/>
    <cellStyle name="20% - Accent4 52" xfId="6023" xr:uid="{00000000-0005-0000-0000-0000ED090000}"/>
    <cellStyle name="20% - Accent4 52 2" xfId="15057" xr:uid="{41F8D16E-7ACF-4EEC-B752-E92E37C0221C}"/>
    <cellStyle name="20% - Accent4 53" xfId="9010" xr:uid="{00000000-0005-0000-0000-0000EE090000}"/>
    <cellStyle name="20% - Accent4 53 2" xfId="18022" xr:uid="{607A0719-D0FD-49DB-8602-D50BC5C36DA7}"/>
    <cellStyle name="20% - Accent4 54" xfId="9030" xr:uid="{00000000-0005-0000-0000-0000EF090000}"/>
    <cellStyle name="20% - Accent4 54 2" xfId="18042" xr:uid="{3B7B8C69-6F3D-4E7F-BDC4-748E7F9BF52A}"/>
    <cellStyle name="20% - Accent4 55" xfId="9050" xr:uid="{00000000-0005-0000-0000-0000F0090000}"/>
    <cellStyle name="20% - Accent4 55 2" xfId="18062" xr:uid="{EC23DEE7-DFE9-430F-83DC-0B068336264F}"/>
    <cellStyle name="20% - Accent4 56" xfId="9071" xr:uid="{00000000-0005-0000-0000-0000F1090000}"/>
    <cellStyle name="20% - Accent4 56 2" xfId="18083" xr:uid="{FA65AE6B-CD91-42A4-90EC-E916A7D5CFB3}"/>
    <cellStyle name="20% - Accent4 57" xfId="9092" xr:uid="{00000000-0005-0000-0000-0000F2090000}"/>
    <cellStyle name="20% - Accent4 57 2" xfId="18104" xr:uid="{173A39F7-41E7-4D86-98B9-5C4F99864D2C}"/>
    <cellStyle name="20% - Accent4 58" xfId="9113" xr:uid="{00000000-0005-0000-0000-0000F3090000}"/>
    <cellStyle name="20% - Accent4 58 2" xfId="18125" xr:uid="{C0D21F51-71E2-4857-8665-37DB598F7DD0}"/>
    <cellStyle name="20% - Accent4 59" xfId="9135" xr:uid="{00000000-0005-0000-0000-0000F4090000}"/>
    <cellStyle name="20% - Accent4 59 2" xfId="18147" xr:uid="{02A10A23-8102-41D4-9B4C-5844F4F3589A}"/>
    <cellStyle name="20% - Accent4 6" xfId="257" xr:uid="{00000000-0005-0000-0000-0000F5090000}"/>
    <cellStyle name="20% - Accent4 6 2" xfId="902" xr:uid="{00000000-0005-0000-0000-0000F6090000}"/>
    <cellStyle name="20% - Accent4 6 2 2" xfId="2331" xr:uid="{00000000-0005-0000-0000-0000F7090000}"/>
    <cellStyle name="20% - Accent4 6 2 2 2" xfId="5238" xr:uid="{00000000-0005-0000-0000-0000F8090000}"/>
    <cellStyle name="20% - Accent4 6 2 2 2 2" xfId="14295" xr:uid="{EE8677F7-9A74-40B9-81EE-0561511D9171}"/>
    <cellStyle name="20% - Accent4 6 2 2 3" xfId="8154" xr:uid="{00000000-0005-0000-0000-0000F9090000}"/>
    <cellStyle name="20% - Accent4 6 2 2 3 2" xfId="17174" xr:uid="{E9FC6A0C-FFFD-41EE-95DA-5EC4F91F211D}"/>
    <cellStyle name="20% - Accent4 6 2 2 4" xfId="11421" xr:uid="{214B0893-8B9E-4AA8-B2DD-ABDD004467A6}"/>
    <cellStyle name="20% - Accent4 6 2 3" xfId="3825" xr:uid="{00000000-0005-0000-0000-0000FA090000}"/>
    <cellStyle name="20% - Accent4 6 2 3 2" xfId="12884" xr:uid="{BEC01A81-66E2-4677-9694-ABEFC6B871C4}"/>
    <cellStyle name="20% - Accent4 6 2 4" xfId="6737" xr:uid="{00000000-0005-0000-0000-0000FB090000}"/>
    <cellStyle name="20% - Accent4 6 2 4 2" xfId="15762" xr:uid="{C66FEB2B-89F8-4144-889E-407B7278C06F}"/>
    <cellStyle name="20% - Accent4 6 2 5" xfId="10005" xr:uid="{EA76F3CC-D9F9-4990-8D6B-CF800F1B7D92}"/>
    <cellStyle name="20% - Accent4 6 3" xfId="1697" xr:uid="{00000000-0005-0000-0000-0000FC090000}"/>
    <cellStyle name="20% - Accent4 6 3 2" xfId="4609" xr:uid="{00000000-0005-0000-0000-0000FD090000}"/>
    <cellStyle name="20% - Accent4 6 3 2 2" xfId="13666" xr:uid="{52B8A643-92D9-4EF8-A35C-37CE0BC0F0A3}"/>
    <cellStyle name="20% - Accent4 6 3 3" xfId="7521" xr:uid="{00000000-0005-0000-0000-0000FE090000}"/>
    <cellStyle name="20% - Accent4 6 3 3 2" xfId="16546" xr:uid="{C89A8A92-3E98-4BB8-934E-3915E75A9EE6}"/>
    <cellStyle name="20% - Accent4 6 3 4" xfId="10791" xr:uid="{75FBEDF2-4C6C-480B-BAED-F9DBB99E3F7D}"/>
    <cellStyle name="20% - Accent4 6 4" xfId="3195" xr:uid="{00000000-0005-0000-0000-0000FF090000}"/>
    <cellStyle name="20% - Accent4 6 4 2" xfId="12257" xr:uid="{27832D3A-F233-4619-AB6E-BA706B86DFE4}"/>
    <cellStyle name="20% - Accent4 6 5" xfId="6108" xr:uid="{00000000-0005-0000-0000-0000000A0000}"/>
    <cellStyle name="20% - Accent4 6 5 2" xfId="15133" xr:uid="{C79452B2-95FB-4E16-95F5-47E69A7F09B8}"/>
    <cellStyle name="20% - Accent4 6 6" xfId="9372" xr:uid="{8E52CC24-B5DF-4677-8412-01DD4B8190C9}"/>
    <cellStyle name="20% - Accent4 60" xfId="9155" xr:uid="{00000000-0005-0000-0000-0000010A0000}"/>
    <cellStyle name="20% - Accent4 60 2" xfId="18167" xr:uid="{672C1991-8FD8-4B75-B1AF-9E100306378D}"/>
    <cellStyle name="20% - Accent4 61" xfId="9175" xr:uid="{00000000-0005-0000-0000-0000020A0000}"/>
    <cellStyle name="20% - Accent4 61 2" xfId="18187" xr:uid="{E7089BC2-7E74-48A2-8BC5-A1C748279645}"/>
    <cellStyle name="20% - Accent4 62" xfId="9195" xr:uid="{00000000-0005-0000-0000-0000030A0000}"/>
    <cellStyle name="20% - Accent4 62 2" xfId="18207" xr:uid="{1A6B5C00-5ED7-49D1-9313-4DEBC9CE4310}"/>
    <cellStyle name="20% - Accent4 63" xfId="185" xr:uid="{00000000-0005-0000-0000-0000040A0000}"/>
    <cellStyle name="20% - Accent4 63 2" xfId="9300" xr:uid="{9E301BA5-78B7-454D-A820-E64A3850886B}"/>
    <cellStyle name="20% - Accent4 64" xfId="9218" xr:uid="{15E1B3AA-F494-42B1-944D-6BB2B0F42F67}"/>
    <cellStyle name="20% - Accent4 7" xfId="271" xr:uid="{00000000-0005-0000-0000-0000050A0000}"/>
    <cellStyle name="20% - Accent4 7 2" xfId="916" xr:uid="{00000000-0005-0000-0000-0000060A0000}"/>
    <cellStyle name="20% - Accent4 7 2 2" xfId="2345" xr:uid="{00000000-0005-0000-0000-0000070A0000}"/>
    <cellStyle name="20% - Accent4 7 2 2 2" xfId="5252" xr:uid="{00000000-0005-0000-0000-0000080A0000}"/>
    <cellStyle name="20% - Accent4 7 2 2 2 2" xfId="14309" xr:uid="{B87950FF-7369-48FB-9C36-AAD06048BEA5}"/>
    <cellStyle name="20% - Accent4 7 2 2 3" xfId="8168" xr:uid="{00000000-0005-0000-0000-0000090A0000}"/>
    <cellStyle name="20% - Accent4 7 2 2 3 2" xfId="17188" xr:uid="{8D109699-72D4-4566-8F63-9528C6AC22D8}"/>
    <cellStyle name="20% - Accent4 7 2 2 4" xfId="11435" xr:uid="{7462B32E-F98D-4FCD-BF41-EFCE659E64F2}"/>
    <cellStyle name="20% - Accent4 7 2 3" xfId="3839" xr:uid="{00000000-0005-0000-0000-00000A0A0000}"/>
    <cellStyle name="20% - Accent4 7 2 3 2" xfId="12898" xr:uid="{8AB135A6-B6C9-42E5-A64C-700073EA16CB}"/>
    <cellStyle name="20% - Accent4 7 2 4" xfId="6751" xr:uid="{00000000-0005-0000-0000-00000B0A0000}"/>
    <cellStyle name="20% - Accent4 7 2 4 2" xfId="15776" xr:uid="{5BE4B58F-D92F-4065-B90B-582639CDCA8C}"/>
    <cellStyle name="20% - Accent4 7 2 5" xfId="10019" xr:uid="{6A944FAD-15B0-402C-91CD-BA2BD4941F38}"/>
    <cellStyle name="20% - Accent4 7 3" xfId="1711" xr:uid="{00000000-0005-0000-0000-00000C0A0000}"/>
    <cellStyle name="20% - Accent4 7 3 2" xfId="4623" xr:uid="{00000000-0005-0000-0000-00000D0A0000}"/>
    <cellStyle name="20% - Accent4 7 3 2 2" xfId="13680" xr:uid="{4348FD80-8EA9-43A7-B0AD-5F39B3DC25D9}"/>
    <cellStyle name="20% - Accent4 7 3 3" xfId="7535" xr:uid="{00000000-0005-0000-0000-00000E0A0000}"/>
    <cellStyle name="20% - Accent4 7 3 3 2" xfId="16560" xr:uid="{62EBD9EE-BE4C-4F4F-B86F-AE712B67613C}"/>
    <cellStyle name="20% - Accent4 7 3 4" xfId="10805" xr:uid="{F1A50D0E-7365-4364-A8D1-4CEF683E6FF0}"/>
    <cellStyle name="20% - Accent4 7 4" xfId="3209" xr:uid="{00000000-0005-0000-0000-00000F0A0000}"/>
    <cellStyle name="20% - Accent4 7 4 2" xfId="12271" xr:uid="{AFA51A00-C872-479C-B30E-2EFACAC5EF41}"/>
    <cellStyle name="20% - Accent4 7 5" xfId="6122" xr:uid="{00000000-0005-0000-0000-0000100A0000}"/>
    <cellStyle name="20% - Accent4 7 5 2" xfId="15147" xr:uid="{6B482CDD-D822-46BE-B0D8-2C7BBD5D603C}"/>
    <cellStyle name="20% - Accent4 7 6" xfId="9386" xr:uid="{5874AEC8-84F8-4D60-ADB6-B2773797709E}"/>
    <cellStyle name="20% - Accent4 8" xfId="286" xr:uid="{00000000-0005-0000-0000-0000110A0000}"/>
    <cellStyle name="20% - Accent4 8 2" xfId="930" xr:uid="{00000000-0005-0000-0000-0000120A0000}"/>
    <cellStyle name="20% - Accent4 8 2 2" xfId="2359" xr:uid="{00000000-0005-0000-0000-0000130A0000}"/>
    <cellStyle name="20% - Accent4 8 2 2 2" xfId="5266" xr:uid="{00000000-0005-0000-0000-0000140A0000}"/>
    <cellStyle name="20% - Accent4 8 2 2 2 2" xfId="14323" xr:uid="{756F4314-21D4-419F-B8A7-CAE8620E3BDD}"/>
    <cellStyle name="20% - Accent4 8 2 2 3" xfId="8182" xr:uid="{00000000-0005-0000-0000-0000150A0000}"/>
    <cellStyle name="20% - Accent4 8 2 2 3 2" xfId="17202" xr:uid="{49832E2C-FDA3-4E61-ADC1-E3F41D24F435}"/>
    <cellStyle name="20% - Accent4 8 2 2 4" xfId="11449" xr:uid="{9B61519D-D418-4C71-AA55-3DFB9A67E427}"/>
    <cellStyle name="20% - Accent4 8 2 3" xfId="3853" xr:uid="{00000000-0005-0000-0000-0000160A0000}"/>
    <cellStyle name="20% - Accent4 8 2 3 2" xfId="12912" xr:uid="{D9396C8B-C922-447E-A4B2-007F5DCB5AFE}"/>
    <cellStyle name="20% - Accent4 8 2 4" xfId="6765" xr:uid="{00000000-0005-0000-0000-0000170A0000}"/>
    <cellStyle name="20% - Accent4 8 2 4 2" xfId="15790" xr:uid="{E3C16265-EB57-46A0-A8AB-A95FF573E367}"/>
    <cellStyle name="20% - Accent4 8 2 5" xfId="10033" xr:uid="{0810A141-3855-4299-808A-070D88CF479C}"/>
    <cellStyle name="20% - Accent4 8 3" xfId="1725" xr:uid="{00000000-0005-0000-0000-0000180A0000}"/>
    <cellStyle name="20% - Accent4 8 3 2" xfId="4637" xr:uid="{00000000-0005-0000-0000-0000190A0000}"/>
    <cellStyle name="20% - Accent4 8 3 2 2" xfId="13694" xr:uid="{D2FF8173-4568-48B8-B7E2-F1FF6B76E6C6}"/>
    <cellStyle name="20% - Accent4 8 3 3" xfId="7549" xr:uid="{00000000-0005-0000-0000-00001A0A0000}"/>
    <cellStyle name="20% - Accent4 8 3 3 2" xfId="16574" xr:uid="{CE3417B7-8B07-4095-B99A-4FB7FC139C53}"/>
    <cellStyle name="20% - Accent4 8 3 4" xfId="10819" xr:uid="{DE202A13-493A-4D3D-85B1-E57F455C5607}"/>
    <cellStyle name="20% - Accent4 8 4" xfId="3223" xr:uid="{00000000-0005-0000-0000-00001B0A0000}"/>
    <cellStyle name="20% - Accent4 8 4 2" xfId="12285" xr:uid="{502DDCC9-5CAF-4EE5-949D-43316F8515F2}"/>
    <cellStyle name="20% - Accent4 8 5" xfId="6136" xr:uid="{00000000-0005-0000-0000-00001C0A0000}"/>
    <cellStyle name="20% - Accent4 8 5 2" xfId="15161" xr:uid="{7CCA97D6-E430-4B05-B401-E596148BD402}"/>
    <cellStyle name="20% - Accent4 8 6" xfId="9400" xr:uid="{8D888DB4-55DD-4448-8547-B0846433C989}"/>
    <cellStyle name="20% - Accent4 9" xfId="307" xr:uid="{00000000-0005-0000-0000-00001D0A0000}"/>
    <cellStyle name="20% - Accent4 9 2" xfId="948" xr:uid="{00000000-0005-0000-0000-00001E0A0000}"/>
    <cellStyle name="20% - Accent4 9 2 2" xfId="2377" xr:uid="{00000000-0005-0000-0000-00001F0A0000}"/>
    <cellStyle name="20% - Accent4 9 2 2 2" xfId="5284" xr:uid="{00000000-0005-0000-0000-0000200A0000}"/>
    <cellStyle name="20% - Accent4 9 2 2 2 2" xfId="14341" xr:uid="{1D71F947-AEAB-4FE7-B920-3374EEF1E0F3}"/>
    <cellStyle name="20% - Accent4 9 2 2 3" xfId="8200" xr:uid="{00000000-0005-0000-0000-0000210A0000}"/>
    <cellStyle name="20% - Accent4 9 2 2 3 2" xfId="17220" xr:uid="{53236017-86D4-43A4-9836-AA1971C5FCE4}"/>
    <cellStyle name="20% - Accent4 9 2 2 4" xfId="11467" xr:uid="{E3EC05C5-7B9A-4AAC-BA64-7364D10820D7}"/>
    <cellStyle name="20% - Accent4 9 2 3" xfId="3871" xr:uid="{00000000-0005-0000-0000-0000220A0000}"/>
    <cellStyle name="20% - Accent4 9 2 3 2" xfId="12930" xr:uid="{4ACFAE70-69B2-43E8-B0A2-BCFB5C82423F}"/>
    <cellStyle name="20% - Accent4 9 2 4" xfId="6783" xr:uid="{00000000-0005-0000-0000-0000230A0000}"/>
    <cellStyle name="20% - Accent4 9 2 4 2" xfId="15808" xr:uid="{2F297F57-69D8-4F06-BA9B-499A2DDF408B}"/>
    <cellStyle name="20% - Accent4 9 2 5" xfId="10051" xr:uid="{02D7CB41-0A26-43F6-9330-94B04A438064}"/>
    <cellStyle name="20% - Accent4 9 3" xfId="1744" xr:uid="{00000000-0005-0000-0000-0000240A0000}"/>
    <cellStyle name="20% - Accent4 9 3 2" xfId="4656" xr:uid="{00000000-0005-0000-0000-0000250A0000}"/>
    <cellStyle name="20% - Accent4 9 3 2 2" xfId="13713" xr:uid="{0C616819-0054-4962-A0CE-CC27747F29CD}"/>
    <cellStyle name="20% - Accent4 9 3 3" xfId="7567" xr:uid="{00000000-0005-0000-0000-0000260A0000}"/>
    <cellStyle name="20% - Accent4 9 3 3 2" xfId="16592" xr:uid="{5B092EF2-C486-42DB-8D1F-E74218CEA5EF}"/>
    <cellStyle name="20% - Accent4 9 3 4" xfId="10838" xr:uid="{48071894-4FC4-4390-9997-DA91F0FECD4C}"/>
    <cellStyle name="20% - Accent4 9 4" xfId="3241" xr:uid="{00000000-0005-0000-0000-0000270A0000}"/>
    <cellStyle name="20% - Accent4 9 4 2" xfId="12303" xr:uid="{6EBE9F1B-7F32-412C-90DA-6F52A5F1CBFB}"/>
    <cellStyle name="20% - Accent4 9 5" xfId="6154" xr:uid="{00000000-0005-0000-0000-0000280A0000}"/>
    <cellStyle name="20% - Accent4 9 5 2" xfId="15179" xr:uid="{7777CD5E-A1DB-4D53-832A-5D3B14D7CD84}"/>
    <cellStyle name="20% - Accent4 9 6" xfId="9419" xr:uid="{2B877F11-0326-4626-8518-23111B2C17C9}"/>
    <cellStyle name="20% - Accent5" xfId="40" builtinId="46" customBuiltin="1"/>
    <cellStyle name="20% - Accent5 10" xfId="323" xr:uid="{00000000-0005-0000-0000-00002A0A0000}"/>
    <cellStyle name="20% - Accent5 10 2" xfId="964" xr:uid="{00000000-0005-0000-0000-00002B0A0000}"/>
    <cellStyle name="20% - Accent5 10 2 2" xfId="2393" xr:uid="{00000000-0005-0000-0000-00002C0A0000}"/>
    <cellStyle name="20% - Accent5 10 2 2 2" xfId="5300" xr:uid="{00000000-0005-0000-0000-00002D0A0000}"/>
    <cellStyle name="20% - Accent5 10 2 2 2 2" xfId="14357" xr:uid="{BFDDCA40-4BED-4686-BE18-2C23FB2EF0C5}"/>
    <cellStyle name="20% - Accent5 10 2 2 3" xfId="8216" xr:uid="{00000000-0005-0000-0000-00002E0A0000}"/>
    <cellStyle name="20% - Accent5 10 2 2 3 2" xfId="17236" xr:uid="{B189AD60-105B-4594-BE44-BE451B4E3BB7}"/>
    <cellStyle name="20% - Accent5 10 2 2 4" xfId="11483" xr:uid="{91488168-E381-4556-91C3-096C41C0A99C}"/>
    <cellStyle name="20% - Accent5 10 2 3" xfId="3887" xr:uid="{00000000-0005-0000-0000-00002F0A0000}"/>
    <cellStyle name="20% - Accent5 10 2 3 2" xfId="12946" xr:uid="{6A927AD9-6D8E-4A1D-97EA-1C18FCD0A00B}"/>
    <cellStyle name="20% - Accent5 10 2 4" xfId="6799" xr:uid="{00000000-0005-0000-0000-0000300A0000}"/>
    <cellStyle name="20% - Accent5 10 2 4 2" xfId="15824" xr:uid="{0542D9F7-6D4F-488E-B577-1802A9CEC685}"/>
    <cellStyle name="20% - Accent5 10 2 5" xfId="10067" xr:uid="{B3AF6D02-5D7F-438C-9579-EC6269A914F8}"/>
    <cellStyle name="20% - Accent5 10 3" xfId="1760" xr:uid="{00000000-0005-0000-0000-0000310A0000}"/>
    <cellStyle name="20% - Accent5 10 3 2" xfId="4672" xr:uid="{00000000-0005-0000-0000-0000320A0000}"/>
    <cellStyle name="20% - Accent5 10 3 2 2" xfId="13729" xr:uid="{26B9A737-7093-4345-95AC-A946CB858D27}"/>
    <cellStyle name="20% - Accent5 10 3 3" xfId="7583" xr:uid="{00000000-0005-0000-0000-0000330A0000}"/>
    <cellStyle name="20% - Accent5 10 3 3 2" xfId="16608" xr:uid="{330A0844-2629-4364-8416-8CD5F125B789}"/>
    <cellStyle name="20% - Accent5 10 3 4" xfId="10854" xr:uid="{595164ED-0A6F-4361-ABD4-669BB60387B5}"/>
    <cellStyle name="20% - Accent5 10 4" xfId="3257" xr:uid="{00000000-0005-0000-0000-0000340A0000}"/>
    <cellStyle name="20% - Accent5 10 4 2" xfId="12319" xr:uid="{78658ECF-E536-4A2F-B9F7-4500AA9A0D87}"/>
    <cellStyle name="20% - Accent5 10 5" xfId="6170" xr:uid="{00000000-0005-0000-0000-0000350A0000}"/>
    <cellStyle name="20% - Accent5 10 5 2" xfId="15195" xr:uid="{AB11F7D2-1F34-45BD-AC7E-E42CBD8F9DCC}"/>
    <cellStyle name="20% - Accent5 10 6" xfId="9435" xr:uid="{454489D7-CD07-405D-B647-D964D6E56815}"/>
    <cellStyle name="20% - Accent5 11" xfId="337" xr:uid="{00000000-0005-0000-0000-0000360A0000}"/>
    <cellStyle name="20% - Accent5 11 2" xfId="978" xr:uid="{00000000-0005-0000-0000-0000370A0000}"/>
    <cellStyle name="20% - Accent5 11 2 2" xfId="2407" xr:uid="{00000000-0005-0000-0000-0000380A0000}"/>
    <cellStyle name="20% - Accent5 11 2 2 2" xfId="5314" xr:uid="{00000000-0005-0000-0000-0000390A0000}"/>
    <cellStyle name="20% - Accent5 11 2 2 2 2" xfId="14371" xr:uid="{1C9FEC35-E63E-4FEC-8067-C9A8B459DDDC}"/>
    <cellStyle name="20% - Accent5 11 2 2 3" xfId="8230" xr:uid="{00000000-0005-0000-0000-00003A0A0000}"/>
    <cellStyle name="20% - Accent5 11 2 2 3 2" xfId="17250" xr:uid="{65124161-A208-473A-A60C-93567F9713D1}"/>
    <cellStyle name="20% - Accent5 11 2 2 4" xfId="11497" xr:uid="{86209FF9-ACB0-418B-AA12-589EE08C8D6A}"/>
    <cellStyle name="20% - Accent5 11 2 3" xfId="3901" xr:uid="{00000000-0005-0000-0000-00003B0A0000}"/>
    <cellStyle name="20% - Accent5 11 2 3 2" xfId="12960" xr:uid="{D0953C07-F6FC-4FB1-A4F3-AFD78C957D4E}"/>
    <cellStyle name="20% - Accent5 11 2 4" xfId="6813" xr:uid="{00000000-0005-0000-0000-00003C0A0000}"/>
    <cellStyle name="20% - Accent5 11 2 4 2" xfId="15838" xr:uid="{CB04DB31-5BE3-40F7-A8A9-6A3C4E323DD4}"/>
    <cellStyle name="20% - Accent5 11 2 5" xfId="10081" xr:uid="{79401C58-F589-4471-911D-DBC603E3F391}"/>
    <cellStyle name="20% - Accent5 11 3" xfId="1774" xr:uid="{00000000-0005-0000-0000-00003D0A0000}"/>
    <cellStyle name="20% - Accent5 11 3 2" xfId="4686" xr:uid="{00000000-0005-0000-0000-00003E0A0000}"/>
    <cellStyle name="20% - Accent5 11 3 2 2" xfId="13743" xr:uid="{32DBC3F9-E657-46A6-A1B9-201765731001}"/>
    <cellStyle name="20% - Accent5 11 3 3" xfId="7597" xr:uid="{00000000-0005-0000-0000-00003F0A0000}"/>
    <cellStyle name="20% - Accent5 11 3 3 2" xfId="16622" xr:uid="{B709C4C5-6CCB-4AA7-925F-23B1FD29CC60}"/>
    <cellStyle name="20% - Accent5 11 3 4" xfId="10868" xr:uid="{78177B82-9429-4190-A752-E212DDB82C6A}"/>
    <cellStyle name="20% - Accent5 11 4" xfId="3271" xr:uid="{00000000-0005-0000-0000-0000400A0000}"/>
    <cellStyle name="20% - Accent5 11 4 2" xfId="12333" xr:uid="{33FE7317-4E39-47DB-88EC-40FCD5487213}"/>
    <cellStyle name="20% - Accent5 11 5" xfId="6184" xr:uid="{00000000-0005-0000-0000-0000410A0000}"/>
    <cellStyle name="20% - Accent5 11 5 2" xfId="15209" xr:uid="{49C5F770-7D51-46D5-AD19-BB8AA7CA9C01}"/>
    <cellStyle name="20% - Accent5 11 6" xfId="9449" xr:uid="{B96176A3-C7C1-4F90-B4DC-B9D5CF8184E8}"/>
    <cellStyle name="20% - Accent5 12" xfId="351" xr:uid="{00000000-0005-0000-0000-0000420A0000}"/>
    <cellStyle name="20% - Accent5 12 2" xfId="992" xr:uid="{00000000-0005-0000-0000-0000430A0000}"/>
    <cellStyle name="20% - Accent5 12 2 2" xfId="2421" xr:uid="{00000000-0005-0000-0000-0000440A0000}"/>
    <cellStyle name="20% - Accent5 12 2 2 2" xfId="5328" xr:uid="{00000000-0005-0000-0000-0000450A0000}"/>
    <cellStyle name="20% - Accent5 12 2 2 2 2" xfId="14385" xr:uid="{3E141D0A-C9A1-4524-8560-CD5162F728BC}"/>
    <cellStyle name="20% - Accent5 12 2 2 3" xfId="8244" xr:uid="{00000000-0005-0000-0000-0000460A0000}"/>
    <cellStyle name="20% - Accent5 12 2 2 3 2" xfId="17264" xr:uid="{5CABB13A-8020-4229-A270-FC24C2321831}"/>
    <cellStyle name="20% - Accent5 12 2 2 4" xfId="11511" xr:uid="{C2DDE3F2-05A1-4470-AF47-EB3BB49EA8ED}"/>
    <cellStyle name="20% - Accent5 12 2 3" xfId="3915" xr:uid="{00000000-0005-0000-0000-0000470A0000}"/>
    <cellStyle name="20% - Accent5 12 2 3 2" xfId="12974" xr:uid="{116FAC6D-CB39-405C-9295-BE8D75307F65}"/>
    <cellStyle name="20% - Accent5 12 2 4" xfId="6827" xr:uid="{00000000-0005-0000-0000-0000480A0000}"/>
    <cellStyle name="20% - Accent5 12 2 4 2" xfId="15852" xr:uid="{BB4B806B-77AE-4D43-A427-EE7DE63E43B1}"/>
    <cellStyle name="20% - Accent5 12 2 5" xfId="10095" xr:uid="{CD299529-29C5-49DA-9894-DD2255C5798F}"/>
    <cellStyle name="20% - Accent5 12 3" xfId="1788" xr:uid="{00000000-0005-0000-0000-0000490A0000}"/>
    <cellStyle name="20% - Accent5 12 3 2" xfId="4700" xr:uid="{00000000-0005-0000-0000-00004A0A0000}"/>
    <cellStyle name="20% - Accent5 12 3 2 2" xfId="13757" xr:uid="{82B25DA7-2805-44C2-999E-97DF5B9C5D18}"/>
    <cellStyle name="20% - Accent5 12 3 3" xfId="7611" xr:uid="{00000000-0005-0000-0000-00004B0A0000}"/>
    <cellStyle name="20% - Accent5 12 3 3 2" xfId="16636" xr:uid="{9E993E64-CE6C-4B45-90B8-4BF5745D5849}"/>
    <cellStyle name="20% - Accent5 12 3 4" xfId="10882" xr:uid="{68CB0F3F-F33C-4CB9-AB2E-24D8EB8B9960}"/>
    <cellStyle name="20% - Accent5 12 4" xfId="3285" xr:uid="{00000000-0005-0000-0000-00004C0A0000}"/>
    <cellStyle name="20% - Accent5 12 4 2" xfId="12347" xr:uid="{5B9FCB85-78FC-48A2-83B6-7E8578F04E7D}"/>
    <cellStyle name="20% - Accent5 12 5" xfId="6198" xr:uid="{00000000-0005-0000-0000-00004D0A0000}"/>
    <cellStyle name="20% - Accent5 12 5 2" xfId="15223" xr:uid="{C3DF0966-D27A-4B23-9084-6EA81187EBDB}"/>
    <cellStyle name="20% - Accent5 12 6" xfId="9463" xr:uid="{9BE560E3-8F9A-4582-B164-FFAB9644AC53}"/>
    <cellStyle name="20% - Accent5 13" xfId="370" xr:uid="{00000000-0005-0000-0000-00004E0A0000}"/>
    <cellStyle name="20% - Accent5 13 2" xfId="1010" xr:uid="{00000000-0005-0000-0000-00004F0A0000}"/>
    <cellStyle name="20% - Accent5 13 2 2" xfId="2439" xr:uid="{00000000-0005-0000-0000-0000500A0000}"/>
    <cellStyle name="20% - Accent5 13 2 2 2" xfId="5346" xr:uid="{00000000-0005-0000-0000-0000510A0000}"/>
    <cellStyle name="20% - Accent5 13 2 2 2 2" xfId="14403" xr:uid="{F2C425FF-66A3-4C9C-AB49-8AD71FADF259}"/>
    <cellStyle name="20% - Accent5 13 2 2 3" xfId="8262" xr:uid="{00000000-0005-0000-0000-0000520A0000}"/>
    <cellStyle name="20% - Accent5 13 2 2 3 2" xfId="17282" xr:uid="{FBFC7059-BF87-4249-B1D0-B2200D645C84}"/>
    <cellStyle name="20% - Accent5 13 2 2 4" xfId="11529" xr:uid="{8C60014A-5847-44EB-B188-E5962653EC0E}"/>
    <cellStyle name="20% - Accent5 13 2 3" xfId="3933" xr:uid="{00000000-0005-0000-0000-0000530A0000}"/>
    <cellStyle name="20% - Accent5 13 2 3 2" xfId="12992" xr:uid="{3D650546-A32B-47CB-BA53-E83701844D45}"/>
    <cellStyle name="20% - Accent5 13 2 4" xfId="6845" xr:uid="{00000000-0005-0000-0000-0000540A0000}"/>
    <cellStyle name="20% - Accent5 13 2 4 2" xfId="15870" xr:uid="{4C3AF4A8-528C-429C-93E7-EEAF55C6C5E1}"/>
    <cellStyle name="20% - Accent5 13 2 5" xfId="10113" xr:uid="{2F905AF0-818E-4438-8A24-B259D311C2DE}"/>
    <cellStyle name="20% - Accent5 13 3" xfId="1806" xr:uid="{00000000-0005-0000-0000-0000550A0000}"/>
    <cellStyle name="20% - Accent5 13 3 2" xfId="4718" xr:uid="{00000000-0005-0000-0000-0000560A0000}"/>
    <cellStyle name="20% - Accent5 13 3 2 2" xfId="13775" xr:uid="{F6503007-EDF3-48BB-9D32-0F45C0CA4EE1}"/>
    <cellStyle name="20% - Accent5 13 3 3" xfId="7629" xr:uid="{00000000-0005-0000-0000-0000570A0000}"/>
    <cellStyle name="20% - Accent5 13 3 3 2" xfId="16654" xr:uid="{E9B641E2-D44F-4FAC-8D43-06FCFF2B099A}"/>
    <cellStyle name="20% - Accent5 13 3 4" xfId="10900" xr:uid="{79DA480B-D904-41D3-A9F7-69D1769B9145}"/>
    <cellStyle name="20% - Accent5 13 4" xfId="3303" xr:uid="{00000000-0005-0000-0000-0000580A0000}"/>
    <cellStyle name="20% - Accent5 13 4 2" xfId="12365" xr:uid="{B0A36DD5-0C41-4CD7-B70F-12279F8DF4BD}"/>
    <cellStyle name="20% - Accent5 13 5" xfId="6216" xr:uid="{00000000-0005-0000-0000-0000590A0000}"/>
    <cellStyle name="20% - Accent5 13 5 2" xfId="15241" xr:uid="{1E06BCBC-EDFB-48E6-89CF-63D1E57232A2}"/>
    <cellStyle name="20% - Accent5 13 6" xfId="9481" xr:uid="{9C5987DB-C43C-438B-ABDB-749509063DF6}"/>
    <cellStyle name="20% - Accent5 14" xfId="386" xr:uid="{00000000-0005-0000-0000-00005A0A0000}"/>
    <cellStyle name="20% - Accent5 14 2" xfId="1026" xr:uid="{00000000-0005-0000-0000-00005B0A0000}"/>
    <cellStyle name="20% - Accent5 14 2 2" xfId="2455" xr:uid="{00000000-0005-0000-0000-00005C0A0000}"/>
    <cellStyle name="20% - Accent5 14 2 2 2" xfId="5362" xr:uid="{00000000-0005-0000-0000-00005D0A0000}"/>
    <cellStyle name="20% - Accent5 14 2 2 2 2" xfId="14419" xr:uid="{BC22F333-1C22-4100-B278-0076092B75BA}"/>
    <cellStyle name="20% - Accent5 14 2 2 3" xfId="8278" xr:uid="{00000000-0005-0000-0000-00005E0A0000}"/>
    <cellStyle name="20% - Accent5 14 2 2 3 2" xfId="17298" xr:uid="{9BB4BCF4-A8FC-48F9-BE38-7B7A876F16B9}"/>
    <cellStyle name="20% - Accent5 14 2 2 4" xfId="11545" xr:uid="{3B909438-2D24-4F24-8668-55E9F2F0B1DE}"/>
    <cellStyle name="20% - Accent5 14 2 3" xfId="3949" xr:uid="{00000000-0005-0000-0000-00005F0A0000}"/>
    <cellStyle name="20% - Accent5 14 2 3 2" xfId="13008" xr:uid="{2217E0BC-BEA8-4987-A54D-E85854BD7BBC}"/>
    <cellStyle name="20% - Accent5 14 2 4" xfId="6861" xr:uid="{00000000-0005-0000-0000-0000600A0000}"/>
    <cellStyle name="20% - Accent5 14 2 4 2" xfId="15886" xr:uid="{1849214C-56A0-41ED-AACD-FCC390772A1A}"/>
    <cellStyle name="20% - Accent5 14 2 5" xfId="10129" xr:uid="{E47017C7-0115-4876-9589-4556CE4F5AB7}"/>
    <cellStyle name="20% - Accent5 14 3" xfId="1822" xr:uid="{00000000-0005-0000-0000-0000610A0000}"/>
    <cellStyle name="20% - Accent5 14 3 2" xfId="4734" xr:uid="{00000000-0005-0000-0000-0000620A0000}"/>
    <cellStyle name="20% - Accent5 14 3 2 2" xfId="13791" xr:uid="{FCF87A4C-9F2E-4AD9-95E0-E79E9AEBEAA7}"/>
    <cellStyle name="20% - Accent5 14 3 3" xfId="7645" xr:uid="{00000000-0005-0000-0000-0000630A0000}"/>
    <cellStyle name="20% - Accent5 14 3 3 2" xfId="16670" xr:uid="{74328401-7B7B-4A40-9A73-F37B650DD373}"/>
    <cellStyle name="20% - Accent5 14 3 4" xfId="10916" xr:uid="{6EDBC646-F7F1-4556-9FF8-73BD7A8C832B}"/>
    <cellStyle name="20% - Accent5 14 4" xfId="3319" xr:uid="{00000000-0005-0000-0000-0000640A0000}"/>
    <cellStyle name="20% - Accent5 14 4 2" xfId="12381" xr:uid="{122CC646-B28C-4447-BF13-627340F90D69}"/>
    <cellStyle name="20% - Accent5 14 5" xfId="6232" xr:uid="{00000000-0005-0000-0000-0000650A0000}"/>
    <cellStyle name="20% - Accent5 14 5 2" xfId="15257" xr:uid="{A623B0D0-6F6C-428C-8B09-739E9F430E08}"/>
    <cellStyle name="20% - Accent5 14 6" xfId="9497" xr:uid="{BE269929-F748-47E7-8D91-D5096C8DCE9B}"/>
    <cellStyle name="20% - Accent5 15" xfId="412" xr:uid="{00000000-0005-0000-0000-0000660A0000}"/>
    <cellStyle name="20% - Accent5 15 2" xfId="1052" xr:uid="{00000000-0005-0000-0000-0000670A0000}"/>
    <cellStyle name="20% - Accent5 15 2 2" xfId="2481" xr:uid="{00000000-0005-0000-0000-0000680A0000}"/>
    <cellStyle name="20% - Accent5 15 2 2 2" xfId="5388" xr:uid="{00000000-0005-0000-0000-0000690A0000}"/>
    <cellStyle name="20% - Accent5 15 2 2 2 2" xfId="14445" xr:uid="{18909839-0C14-490A-AFAA-67B5715BB168}"/>
    <cellStyle name="20% - Accent5 15 2 2 3" xfId="8304" xr:uid="{00000000-0005-0000-0000-00006A0A0000}"/>
    <cellStyle name="20% - Accent5 15 2 2 3 2" xfId="17324" xr:uid="{5D1BCB73-799D-41FC-9DD1-556A1092AEF9}"/>
    <cellStyle name="20% - Accent5 15 2 2 4" xfId="11571" xr:uid="{635AA71D-CE6B-42FA-B3B2-5DDD88550B31}"/>
    <cellStyle name="20% - Accent5 15 2 3" xfId="3975" xr:uid="{00000000-0005-0000-0000-00006B0A0000}"/>
    <cellStyle name="20% - Accent5 15 2 3 2" xfId="13034" xr:uid="{7704E246-7059-4D92-831E-5981A2D99EA0}"/>
    <cellStyle name="20% - Accent5 15 2 4" xfId="6887" xr:uid="{00000000-0005-0000-0000-00006C0A0000}"/>
    <cellStyle name="20% - Accent5 15 2 4 2" xfId="15912" xr:uid="{0E9A7C78-D3DA-4F34-A41F-A4F243F725B9}"/>
    <cellStyle name="20% - Accent5 15 2 5" xfId="10155" xr:uid="{0F1E3C99-5C47-4EC9-8960-B90A7589CF7D}"/>
    <cellStyle name="20% - Accent5 15 3" xfId="1848" xr:uid="{00000000-0005-0000-0000-00006D0A0000}"/>
    <cellStyle name="20% - Accent5 15 3 2" xfId="4760" xr:uid="{00000000-0005-0000-0000-00006E0A0000}"/>
    <cellStyle name="20% - Accent5 15 3 2 2" xfId="13817" xr:uid="{100D5730-BED0-42AC-9124-2A4910E5B434}"/>
    <cellStyle name="20% - Accent5 15 3 3" xfId="7671" xr:uid="{00000000-0005-0000-0000-00006F0A0000}"/>
    <cellStyle name="20% - Accent5 15 3 3 2" xfId="16696" xr:uid="{D8D01D15-7DD4-49E3-94FF-2A3DB482F6EF}"/>
    <cellStyle name="20% - Accent5 15 3 4" xfId="10942" xr:uid="{34948A34-2560-495D-AD13-01AEC5082414}"/>
    <cellStyle name="20% - Accent5 15 4" xfId="3345" xr:uid="{00000000-0005-0000-0000-0000700A0000}"/>
    <cellStyle name="20% - Accent5 15 4 2" xfId="12407" xr:uid="{5C85C5D8-16B7-4AEB-942F-313A92119321}"/>
    <cellStyle name="20% - Accent5 15 5" xfId="6258" xr:uid="{00000000-0005-0000-0000-0000710A0000}"/>
    <cellStyle name="20% - Accent5 15 5 2" xfId="15283" xr:uid="{53E036F3-D4AF-4E13-85BC-33BC51388574}"/>
    <cellStyle name="20% - Accent5 15 6" xfId="9523" xr:uid="{7266E53B-FA46-43E3-8BEF-81F30FDF5247}"/>
    <cellStyle name="20% - Accent5 16" xfId="426" xr:uid="{00000000-0005-0000-0000-0000720A0000}"/>
    <cellStyle name="20% - Accent5 16 2" xfId="1066" xr:uid="{00000000-0005-0000-0000-0000730A0000}"/>
    <cellStyle name="20% - Accent5 16 2 2" xfId="2495" xr:uid="{00000000-0005-0000-0000-0000740A0000}"/>
    <cellStyle name="20% - Accent5 16 2 2 2" xfId="5402" xr:uid="{00000000-0005-0000-0000-0000750A0000}"/>
    <cellStyle name="20% - Accent5 16 2 2 2 2" xfId="14459" xr:uid="{E8ED5966-3B38-419C-863F-2EA92DDA4EB7}"/>
    <cellStyle name="20% - Accent5 16 2 2 3" xfId="8318" xr:uid="{00000000-0005-0000-0000-0000760A0000}"/>
    <cellStyle name="20% - Accent5 16 2 2 3 2" xfId="17338" xr:uid="{B48053B6-4A8E-48EC-BC6D-D58908143414}"/>
    <cellStyle name="20% - Accent5 16 2 2 4" xfId="11585" xr:uid="{D657BEA6-E50C-44BE-8E42-A0C94A44E1E8}"/>
    <cellStyle name="20% - Accent5 16 2 3" xfId="3989" xr:uid="{00000000-0005-0000-0000-0000770A0000}"/>
    <cellStyle name="20% - Accent5 16 2 3 2" xfId="13048" xr:uid="{33B02CD8-D547-4CAE-B149-53AAC6DE5EFF}"/>
    <cellStyle name="20% - Accent5 16 2 4" xfId="6901" xr:uid="{00000000-0005-0000-0000-0000780A0000}"/>
    <cellStyle name="20% - Accent5 16 2 4 2" xfId="15926" xr:uid="{20C49EEA-5F26-4191-8728-FC91BF6B99B8}"/>
    <cellStyle name="20% - Accent5 16 2 5" xfId="10169" xr:uid="{D7EAAE50-27D5-4D10-B76A-AF8743B5CEA5}"/>
    <cellStyle name="20% - Accent5 16 3" xfId="1862" xr:uid="{00000000-0005-0000-0000-0000790A0000}"/>
    <cellStyle name="20% - Accent5 16 3 2" xfId="4774" xr:uid="{00000000-0005-0000-0000-00007A0A0000}"/>
    <cellStyle name="20% - Accent5 16 3 2 2" xfId="13831" xr:uid="{6511D5CC-C135-4C83-AFA4-788B0F25AA8B}"/>
    <cellStyle name="20% - Accent5 16 3 3" xfId="7685" xr:uid="{00000000-0005-0000-0000-00007B0A0000}"/>
    <cellStyle name="20% - Accent5 16 3 3 2" xfId="16710" xr:uid="{C1ADFC79-D3AC-431A-AB25-9285F188848E}"/>
    <cellStyle name="20% - Accent5 16 3 4" xfId="10956" xr:uid="{D783BF04-CFA2-485A-9BAB-4C4FEB276CB5}"/>
    <cellStyle name="20% - Accent5 16 4" xfId="3359" xr:uid="{00000000-0005-0000-0000-00007C0A0000}"/>
    <cellStyle name="20% - Accent5 16 4 2" xfId="12421" xr:uid="{A333EB45-0897-4A14-8823-1833577FEA2F}"/>
    <cellStyle name="20% - Accent5 16 5" xfId="6272" xr:uid="{00000000-0005-0000-0000-00007D0A0000}"/>
    <cellStyle name="20% - Accent5 16 5 2" xfId="15297" xr:uid="{F2157454-5097-49DF-A7AF-1066EF06ECFE}"/>
    <cellStyle name="20% - Accent5 16 6" xfId="9537" xr:uid="{3C272F1A-DF57-44A4-B518-2AC629FB62B3}"/>
    <cellStyle name="20% - Accent5 17" xfId="440" xr:uid="{00000000-0005-0000-0000-00007E0A0000}"/>
    <cellStyle name="20% - Accent5 17 2" xfId="1080" xr:uid="{00000000-0005-0000-0000-00007F0A0000}"/>
    <cellStyle name="20% - Accent5 17 2 2" xfId="2509" xr:uid="{00000000-0005-0000-0000-0000800A0000}"/>
    <cellStyle name="20% - Accent5 17 2 2 2" xfId="5416" xr:uid="{00000000-0005-0000-0000-0000810A0000}"/>
    <cellStyle name="20% - Accent5 17 2 2 2 2" xfId="14473" xr:uid="{D39F15C0-DFE6-47BD-8664-E5B11477CD3A}"/>
    <cellStyle name="20% - Accent5 17 2 2 3" xfId="8332" xr:uid="{00000000-0005-0000-0000-0000820A0000}"/>
    <cellStyle name="20% - Accent5 17 2 2 3 2" xfId="17352" xr:uid="{62175F7A-04DC-41E4-AC08-28AB832A7115}"/>
    <cellStyle name="20% - Accent5 17 2 2 4" xfId="11599" xr:uid="{B3030D4D-D6A1-49E9-89B7-C6056A4D685E}"/>
    <cellStyle name="20% - Accent5 17 2 3" xfId="4003" xr:uid="{00000000-0005-0000-0000-0000830A0000}"/>
    <cellStyle name="20% - Accent5 17 2 3 2" xfId="13062" xr:uid="{DB6F831F-88CE-4143-A0DB-CB351266579E}"/>
    <cellStyle name="20% - Accent5 17 2 4" xfId="6915" xr:uid="{00000000-0005-0000-0000-0000840A0000}"/>
    <cellStyle name="20% - Accent5 17 2 4 2" xfId="15940" xr:uid="{0F89EA93-F7E2-48AD-85C4-2B7286D3F628}"/>
    <cellStyle name="20% - Accent5 17 2 5" xfId="10183" xr:uid="{A4A33FDA-38C4-4030-917E-1A043DC5F34D}"/>
    <cellStyle name="20% - Accent5 17 3" xfId="1876" xr:uid="{00000000-0005-0000-0000-0000850A0000}"/>
    <cellStyle name="20% - Accent5 17 3 2" xfId="4788" xr:uid="{00000000-0005-0000-0000-0000860A0000}"/>
    <cellStyle name="20% - Accent5 17 3 2 2" xfId="13845" xr:uid="{73F18315-AF03-4F82-8F48-09C475C4E124}"/>
    <cellStyle name="20% - Accent5 17 3 3" xfId="7699" xr:uid="{00000000-0005-0000-0000-0000870A0000}"/>
    <cellStyle name="20% - Accent5 17 3 3 2" xfId="16724" xr:uid="{5B64914E-0873-42C8-A886-F34934C5DE25}"/>
    <cellStyle name="20% - Accent5 17 3 4" xfId="10970" xr:uid="{03B85C60-1EE2-4F1E-AAA7-3431CC1DFA61}"/>
    <cellStyle name="20% - Accent5 17 4" xfId="3373" xr:uid="{00000000-0005-0000-0000-0000880A0000}"/>
    <cellStyle name="20% - Accent5 17 4 2" xfId="12435" xr:uid="{F303E343-0A50-47AF-83E4-5319F36E1D46}"/>
    <cellStyle name="20% - Accent5 17 5" xfId="6286" xr:uid="{00000000-0005-0000-0000-0000890A0000}"/>
    <cellStyle name="20% - Accent5 17 5 2" xfId="15311" xr:uid="{66FEF479-294E-4EC5-BF02-D41A60AE8A82}"/>
    <cellStyle name="20% - Accent5 17 6" xfId="9551" xr:uid="{13038A71-63E7-4C41-9101-D5C5DAB29FBD}"/>
    <cellStyle name="20% - Accent5 18" xfId="455" xr:uid="{00000000-0005-0000-0000-00008A0A0000}"/>
    <cellStyle name="20% - Accent5 18 2" xfId="1095" xr:uid="{00000000-0005-0000-0000-00008B0A0000}"/>
    <cellStyle name="20% - Accent5 18 2 2" xfId="2524" xr:uid="{00000000-0005-0000-0000-00008C0A0000}"/>
    <cellStyle name="20% - Accent5 18 2 2 2" xfId="5431" xr:uid="{00000000-0005-0000-0000-00008D0A0000}"/>
    <cellStyle name="20% - Accent5 18 2 2 2 2" xfId="14488" xr:uid="{AB76EA74-5CC2-44A5-9904-0A207E4D490F}"/>
    <cellStyle name="20% - Accent5 18 2 2 3" xfId="8347" xr:uid="{00000000-0005-0000-0000-00008E0A0000}"/>
    <cellStyle name="20% - Accent5 18 2 2 3 2" xfId="17367" xr:uid="{FEE5FC34-980C-4603-9E28-F46672B07964}"/>
    <cellStyle name="20% - Accent5 18 2 2 4" xfId="11614" xr:uid="{E85FB93D-95BA-44B0-8A32-8D13209BF277}"/>
    <cellStyle name="20% - Accent5 18 2 3" xfId="4018" xr:uid="{00000000-0005-0000-0000-00008F0A0000}"/>
    <cellStyle name="20% - Accent5 18 2 3 2" xfId="13077" xr:uid="{5F030752-F01F-4630-9027-3369B80E5902}"/>
    <cellStyle name="20% - Accent5 18 2 4" xfId="6930" xr:uid="{00000000-0005-0000-0000-0000900A0000}"/>
    <cellStyle name="20% - Accent5 18 2 4 2" xfId="15955" xr:uid="{14772797-7FC7-46FF-AD53-9356C2A106BD}"/>
    <cellStyle name="20% - Accent5 18 2 5" xfId="10198" xr:uid="{877AC147-F601-4D1A-9D59-1944C4436F36}"/>
    <cellStyle name="20% - Accent5 18 3" xfId="1891" xr:uid="{00000000-0005-0000-0000-0000910A0000}"/>
    <cellStyle name="20% - Accent5 18 3 2" xfId="4803" xr:uid="{00000000-0005-0000-0000-0000920A0000}"/>
    <cellStyle name="20% - Accent5 18 3 2 2" xfId="13860" xr:uid="{5DCE0224-4010-4D12-8621-EC1F2BD46A76}"/>
    <cellStyle name="20% - Accent5 18 3 3" xfId="7714" xr:uid="{00000000-0005-0000-0000-0000930A0000}"/>
    <cellStyle name="20% - Accent5 18 3 3 2" xfId="16739" xr:uid="{261205F4-D5C7-4529-A539-23F9D915D02F}"/>
    <cellStyle name="20% - Accent5 18 3 4" xfId="10985" xr:uid="{8EE3FDFD-2D28-48C2-B1E7-852D64349D76}"/>
    <cellStyle name="20% - Accent5 18 4" xfId="3388" xr:uid="{00000000-0005-0000-0000-0000940A0000}"/>
    <cellStyle name="20% - Accent5 18 4 2" xfId="12450" xr:uid="{46FEDC16-E9FE-4732-B9CE-A7583D1E01A3}"/>
    <cellStyle name="20% - Accent5 18 5" xfId="6301" xr:uid="{00000000-0005-0000-0000-0000950A0000}"/>
    <cellStyle name="20% - Accent5 18 5 2" xfId="15326" xr:uid="{9F20DCAC-5AF8-47B6-8F08-C0D0656FB9C5}"/>
    <cellStyle name="20% - Accent5 18 6" xfId="9566" xr:uid="{0BF4828C-62C5-4859-A93F-F60358D41973}"/>
    <cellStyle name="20% - Accent5 19" xfId="469" xr:uid="{00000000-0005-0000-0000-0000960A0000}"/>
    <cellStyle name="20% - Accent5 19 2" xfId="1109" xr:uid="{00000000-0005-0000-0000-0000970A0000}"/>
    <cellStyle name="20% - Accent5 19 2 2" xfId="2538" xr:uid="{00000000-0005-0000-0000-0000980A0000}"/>
    <cellStyle name="20% - Accent5 19 2 2 2" xfId="5445" xr:uid="{00000000-0005-0000-0000-0000990A0000}"/>
    <cellStyle name="20% - Accent5 19 2 2 2 2" xfId="14502" xr:uid="{24CE023F-A1D9-4E00-A1D6-E6E7A52DA324}"/>
    <cellStyle name="20% - Accent5 19 2 2 3" xfId="8361" xr:uid="{00000000-0005-0000-0000-00009A0A0000}"/>
    <cellStyle name="20% - Accent5 19 2 2 3 2" xfId="17381" xr:uid="{E98F09FD-B838-4923-891D-66E08FC3273C}"/>
    <cellStyle name="20% - Accent5 19 2 2 4" xfId="11628" xr:uid="{568C4C6F-F7EC-4287-90F8-E87E764DCAF0}"/>
    <cellStyle name="20% - Accent5 19 2 3" xfId="4032" xr:uid="{00000000-0005-0000-0000-00009B0A0000}"/>
    <cellStyle name="20% - Accent5 19 2 3 2" xfId="13091" xr:uid="{ED42B6BA-B430-4556-A27D-25AC53C25673}"/>
    <cellStyle name="20% - Accent5 19 2 4" xfId="6944" xr:uid="{00000000-0005-0000-0000-00009C0A0000}"/>
    <cellStyle name="20% - Accent5 19 2 4 2" xfId="15969" xr:uid="{CC6F203C-198C-4F3E-BEC2-2C34D0EFB872}"/>
    <cellStyle name="20% - Accent5 19 2 5" xfId="10212" xr:uid="{F9C1FE7C-B6A9-429A-BC15-3D8D4A7B34B7}"/>
    <cellStyle name="20% - Accent5 19 3" xfId="1905" xr:uid="{00000000-0005-0000-0000-00009D0A0000}"/>
    <cellStyle name="20% - Accent5 19 3 2" xfId="4817" xr:uid="{00000000-0005-0000-0000-00009E0A0000}"/>
    <cellStyle name="20% - Accent5 19 3 2 2" xfId="13874" xr:uid="{350A75F3-B534-4A4F-AA13-866563B58BEC}"/>
    <cellStyle name="20% - Accent5 19 3 3" xfId="7728" xr:uid="{00000000-0005-0000-0000-00009F0A0000}"/>
    <cellStyle name="20% - Accent5 19 3 3 2" xfId="16753" xr:uid="{610D77DB-B1B1-4E29-879B-552079073C33}"/>
    <cellStyle name="20% - Accent5 19 3 4" xfId="10999" xr:uid="{1740C916-788E-42DE-8C2F-5B60CE36AD01}"/>
    <cellStyle name="20% - Accent5 19 4" xfId="3402" xr:uid="{00000000-0005-0000-0000-0000A00A0000}"/>
    <cellStyle name="20% - Accent5 19 4 2" xfId="12464" xr:uid="{4CB6FF6F-8A2E-4438-B238-B1656A67E8AD}"/>
    <cellStyle name="20% - Accent5 19 5" xfId="6315" xr:uid="{00000000-0005-0000-0000-0000A10A0000}"/>
    <cellStyle name="20% - Accent5 19 5 2" xfId="15340" xr:uid="{E88F60EC-99A2-45E5-8B53-9DC2A61299B9}"/>
    <cellStyle name="20% - Accent5 19 6" xfId="9580" xr:uid="{38552B4B-FACC-41AB-990F-E1CBC315B822}"/>
    <cellStyle name="20% - Accent5 2" xfId="203" xr:uid="{00000000-0005-0000-0000-0000A20A0000}"/>
    <cellStyle name="20% - Accent5 2 2" xfId="546" xr:uid="{00000000-0005-0000-0000-0000A30A0000}"/>
    <cellStyle name="20% - Accent5 2 2 2" xfId="1186" xr:uid="{00000000-0005-0000-0000-0000A40A0000}"/>
    <cellStyle name="20% - Accent5 2 2 2 2" xfId="2615" xr:uid="{00000000-0005-0000-0000-0000A50A0000}"/>
    <cellStyle name="20% - Accent5 2 2 2 2 2" xfId="5520" xr:uid="{00000000-0005-0000-0000-0000A60A0000}"/>
    <cellStyle name="20% - Accent5 2 2 2 2 2 2" xfId="14577" xr:uid="{A09B5209-EF2B-4454-BE84-C82890C4910A}"/>
    <cellStyle name="20% - Accent5 2 2 2 2 3" xfId="8437" xr:uid="{00000000-0005-0000-0000-0000A70A0000}"/>
    <cellStyle name="20% - Accent5 2 2 2 2 3 2" xfId="17455" xr:uid="{917A005C-3FFD-429E-9C13-23FA38A86921}"/>
    <cellStyle name="20% - Accent5 2 2 2 2 4" xfId="11703" xr:uid="{978425D5-50D3-4709-A2D4-E176A3F4B7F8}"/>
    <cellStyle name="20% - Accent5 2 2 2 3" xfId="4105" xr:uid="{00000000-0005-0000-0000-0000A80A0000}"/>
    <cellStyle name="20% - Accent5 2 2 2 3 2" xfId="13164" xr:uid="{51A5CF63-AE64-4438-B770-669B5066246B}"/>
    <cellStyle name="20% - Accent5 2 2 2 4" xfId="7018" xr:uid="{00000000-0005-0000-0000-0000A90A0000}"/>
    <cellStyle name="20% - Accent5 2 2 2 4 2" xfId="16043" xr:uid="{8DE65828-7CBE-455F-AC29-304A9B54D09A}"/>
    <cellStyle name="20% - Accent5 2 2 2 5" xfId="10287" xr:uid="{EAB01B99-DC8F-42FB-BF1C-9F98B5EBB7FD}"/>
    <cellStyle name="20% - Accent5 2 2 3" xfId="1980" xr:uid="{00000000-0005-0000-0000-0000AA0A0000}"/>
    <cellStyle name="20% - Accent5 2 2 3 2" xfId="4890" xr:uid="{00000000-0005-0000-0000-0000AB0A0000}"/>
    <cellStyle name="20% - Accent5 2 2 3 2 2" xfId="13947" xr:uid="{082D0B3A-714A-4D7A-B158-F25EFEAD8BE5}"/>
    <cellStyle name="20% - Accent5 2 2 3 3" xfId="7803" xr:uid="{00000000-0005-0000-0000-0000AC0A0000}"/>
    <cellStyle name="20% - Accent5 2 2 3 3 2" xfId="16826" xr:uid="{B6C7F67D-FA98-416B-A507-DB4A26A9F8B5}"/>
    <cellStyle name="20% - Accent5 2 2 3 4" xfId="11072" xr:uid="{F6317A45-3D39-4220-95D1-29F618C13053}"/>
    <cellStyle name="20% - Accent5 2 2 4" xfId="3477" xr:uid="{00000000-0005-0000-0000-0000AD0A0000}"/>
    <cellStyle name="20% - Accent5 2 2 4 2" xfId="12537" xr:uid="{A6888E64-6467-489B-8CA6-14E7079407CA}"/>
    <cellStyle name="20% - Accent5 2 2 5" xfId="6388" xr:uid="{00000000-0005-0000-0000-0000AE0A0000}"/>
    <cellStyle name="20% - Accent5 2 2 5 2" xfId="15413" xr:uid="{7C958F4B-514E-4674-BFBD-6DDFD73537C4}"/>
    <cellStyle name="20% - Accent5 2 2 6" xfId="9655" xr:uid="{75A966CB-F1AE-4C36-A383-159490447F4F}"/>
    <cellStyle name="20% - Accent5 2 3" xfId="848" xr:uid="{00000000-0005-0000-0000-0000AF0A0000}"/>
    <cellStyle name="20% - Accent5 2 3 2" xfId="2277" xr:uid="{00000000-0005-0000-0000-0000B00A0000}"/>
    <cellStyle name="20% - Accent5 2 3 2 2" xfId="5184" xr:uid="{00000000-0005-0000-0000-0000B10A0000}"/>
    <cellStyle name="20% - Accent5 2 3 2 2 2" xfId="14241" xr:uid="{009DEEFB-E588-44B4-A90C-AD1082E76807}"/>
    <cellStyle name="20% - Accent5 2 3 2 3" xfId="8100" xr:uid="{00000000-0005-0000-0000-0000B20A0000}"/>
    <cellStyle name="20% - Accent5 2 3 2 3 2" xfId="17120" xr:uid="{BDB99281-FCE5-486E-AC84-1B71ACA77D76}"/>
    <cellStyle name="20% - Accent5 2 3 2 4" xfId="11367" xr:uid="{426531B4-5EB7-4140-992A-83B98ED906BE}"/>
    <cellStyle name="20% - Accent5 2 3 3" xfId="3771" xr:uid="{00000000-0005-0000-0000-0000B30A0000}"/>
    <cellStyle name="20% - Accent5 2 3 3 2" xfId="12830" xr:uid="{FDFEB094-62E3-430F-A076-E0389C4B307F}"/>
    <cellStyle name="20% - Accent5 2 3 4" xfId="6683" xr:uid="{00000000-0005-0000-0000-0000B40A0000}"/>
    <cellStyle name="20% - Accent5 2 3 4 2" xfId="15708" xr:uid="{3F862988-E226-46F0-AF0C-65E35CB60BE0}"/>
    <cellStyle name="20% - Accent5 2 3 5" xfId="9951" xr:uid="{934A262D-8F36-4F7C-A882-74A7230CE8C6}"/>
    <cellStyle name="20% - Accent5 2 4" xfId="1643" xr:uid="{00000000-0005-0000-0000-0000B50A0000}"/>
    <cellStyle name="20% - Accent5 2 4 2" xfId="4555" xr:uid="{00000000-0005-0000-0000-0000B60A0000}"/>
    <cellStyle name="20% - Accent5 2 4 2 2" xfId="13612" xr:uid="{AF2EE1FD-15CB-4942-A0E3-7B05D581DAFA}"/>
    <cellStyle name="20% - Accent5 2 4 3" xfId="7467" xr:uid="{00000000-0005-0000-0000-0000B70A0000}"/>
    <cellStyle name="20% - Accent5 2 4 3 2" xfId="16492" xr:uid="{D8F66685-8A6B-4207-A96D-C12F836D34B1}"/>
    <cellStyle name="20% - Accent5 2 4 4" xfId="10737" xr:uid="{5E315AB6-7D23-4CB0-865E-FD6762B31529}"/>
    <cellStyle name="20% - Accent5 2 5" xfId="3141" xr:uid="{00000000-0005-0000-0000-0000B80A0000}"/>
    <cellStyle name="20% - Accent5 2 5 2" xfId="12203" xr:uid="{8304E29D-80A8-4537-A76D-55F13F1E26DA}"/>
    <cellStyle name="20% - Accent5 2 6" xfId="6054" xr:uid="{00000000-0005-0000-0000-0000B90A0000}"/>
    <cellStyle name="20% - Accent5 2 6 2" xfId="15079" xr:uid="{66FA5EDC-B6F1-43A9-95E9-B019A182C6AC}"/>
    <cellStyle name="20% - Accent5 2 7" xfId="9318" xr:uid="{3890E8D1-F476-4E95-A56D-87E90A4C3F96}"/>
    <cellStyle name="20% - Accent5 20" xfId="483" xr:uid="{00000000-0005-0000-0000-0000BA0A0000}"/>
    <cellStyle name="20% - Accent5 20 2" xfId="1123" xr:uid="{00000000-0005-0000-0000-0000BB0A0000}"/>
    <cellStyle name="20% - Accent5 20 2 2" xfId="2552" xr:uid="{00000000-0005-0000-0000-0000BC0A0000}"/>
    <cellStyle name="20% - Accent5 20 2 2 2" xfId="5459" xr:uid="{00000000-0005-0000-0000-0000BD0A0000}"/>
    <cellStyle name="20% - Accent5 20 2 2 2 2" xfId="14516" xr:uid="{5CC0E25B-6642-49D9-A8D0-28A32047D5F9}"/>
    <cellStyle name="20% - Accent5 20 2 2 3" xfId="8375" xr:uid="{00000000-0005-0000-0000-0000BE0A0000}"/>
    <cellStyle name="20% - Accent5 20 2 2 3 2" xfId="17395" xr:uid="{562A8068-04D5-4BD2-9C60-5DEA11159D67}"/>
    <cellStyle name="20% - Accent5 20 2 2 4" xfId="11642" xr:uid="{C8F5B6F1-1CB7-4242-9707-A09389017562}"/>
    <cellStyle name="20% - Accent5 20 2 3" xfId="4046" xr:uid="{00000000-0005-0000-0000-0000BF0A0000}"/>
    <cellStyle name="20% - Accent5 20 2 3 2" xfId="13105" xr:uid="{CD55DCE1-5EDC-460C-8B75-0B45AB9C9B6F}"/>
    <cellStyle name="20% - Accent5 20 2 4" xfId="6958" xr:uid="{00000000-0005-0000-0000-0000C00A0000}"/>
    <cellStyle name="20% - Accent5 20 2 4 2" xfId="15983" xr:uid="{1482B872-A71D-431D-B26B-BA86010F2F8F}"/>
    <cellStyle name="20% - Accent5 20 2 5" xfId="10226" xr:uid="{196A8D4C-FE35-4B52-B329-E887AF0D084E}"/>
    <cellStyle name="20% - Accent5 20 3" xfId="1919" xr:uid="{00000000-0005-0000-0000-0000C10A0000}"/>
    <cellStyle name="20% - Accent5 20 3 2" xfId="4831" xr:uid="{00000000-0005-0000-0000-0000C20A0000}"/>
    <cellStyle name="20% - Accent5 20 3 2 2" xfId="13888" xr:uid="{8D8A64E0-E7ED-4105-B3ED-A00093C77D1C}"/>
    <cellStyle name="20% - Accent5 20 3 3" xfId="7742" xr:uid="{00000000-0005-0000-0000-0000C30A0000}"/>
    <cellStyle name="20% - Accent5 20 3 3 2" xfId="16767" xr:uid="{DD5896B1-2D0B-45B3-BA16-93CFECB49605}"/>
    <cellStyle name="20% - Accent5 20 3 4" xfId="11013" xr:uid="{CBC1EB83-63FA-4F66-B8B2-FAD228A9AD57}"/>
    <cellStyle name="20% - Accent5 20 4" xfId="3416" xr:uid="{00000000-0005-0000-0000-0000C40A0000}"/>
    <cellStyle name="20% - Accent5 20 4 2" xfId="12478" xr:uid="{E4AE0BF3-DD2E-4DFD-9F57-4F2E17C68FD1}"/>
    <cellStyle name="20% - Accent5 20 5" xfId="6329" xr:uid="{00000000-0005-0000-0000-0000C50A0000}"/>
    <cellStyle name="20% - Accent5 20 5 2" xfId="15354" xr:uid="{C98AC256-78E3-4E28-B2C7-2DDAC172111A}"/>
    <cellStyle name="20% - Accent5 20 6" xfId="9594" xr:uid="{C6979525-8EBC-46AF-A8E5-CCD83CAC9EBE}"/>
    <cellStyle name="20% - Accent5 21" xfId="497" xr:uid="{00000000-0005-0000-0000-0000C60A0000}"/>
    <cellStyle name="20% - Accent5 21 2" xfId="1137" xr:uid="{00000000-0005-0000-0000-0000C70A0000}"/>
    <cellStyle name="20% - Accent5 21 2 2" xfId="2566" xr:uid="{00000000-0005-0000-0000-0000C80A0000}"/>
    <cellStyle name="20% - Accent5 21 2 2 2" xfId="5473" xr:uid="{00000000-0005-0000-0000-0000C90A0000}"/>
    <cellStyle name="20% - Accent5 21 2 2 2 2" xfId="14530" xr:uid="{84667341-519B-4E15-89D5-11DF8EA0476F}"/>
    <cellStyle name="20% - Accent5 21 2 2 3" xfId="8389" xr:uid="{00000000-0005-0000-0000-0000CA0A0000}"/>
    <cellStyle name="20% - Accent5 21 2 2 3 2" xfId="17409" xr:uid="{5A4CA3AE-2D1B-4D92-9886-1D82657C45C8}"/>
    <cellStyle name="20% - Accent5 21 2 2 4" xfId="11656" xr:uid="{0D07221C-9C56-44D9-9282-DE8610DCCD3C}"/>
    <cellStyle name="20% - Accent5 21 2 3" xfId="4060" xr:uid="{00000000-0005-0000-0000-0000CB0A0000}"/>
    <cellStyle name="20% - Accent5 21 2 3 2" xfId="13119" xr:uid="{568BA902-6DB9-4025-8D5A-6347DCDDA02F}"/>
    <cellStyle name="20% - Accent5 21 2 4" xfId="6972" xr:uid="{00000000-0005-0000-0000-0000CC0A0000}"/>
    <cellStyle name="20% - Accent5 21 2 4 2" xfId="15997" xr:uid="{ECAE8763-5123-42EB-93C1-089C2457A9CC}"/>
    <cellStyle name="20% - Accent5 21 2 5" xfId="10240" xr:uid="{3F8F967E-D487-4386-957F-EC3401C168BB}"/>
    <cellStyle name="20% - Accent5 21 3" xfId="1933" xr:uid="{00000000-0005-0000-0000-0000CD0A0000}"/>
    <cellStyle name="20% - Accent5 21 3 2" xfId="4845" xr:uid="{00000000-0005-0000-0000-0000CE0A0000}"/>
    <cellStyle name="20% - Accent5 21 3 2 2" xfId="13902" xr:uid="{A0B03B91-EA1B-49F4-B2B4-0473F1A0673E}"/>
    <cellStyle name="20% - Accent5 21 3 3" xfId="7756" xr:uid="{00000000-0005-0000-0000-0000CF0A0000}"/>
    <cellStyle name="20% - Accent5 21 3 3 2" xfId="16781" xr:uid="{1CBDE34A-FBA7-4A36-9369-EC068F9027D8}"/>
    <cellStyle name="20% - Accent5 21 3 4" xfId="11027" xr:uid="{2BB55C49-96E6-47F7-AF11-EDB378BF1758}"/>
    <cellStyle name="20% - Accent5 21 4" xfId="3430" xr:uid="{00000000-0005-0000-0000-0000D00A0000}"/>
    <cellStyle name="20% - Accent5 21 4 2" xfId="12492" xr:uid="{CE68BD75-E732-46C4-A3BF-34F27B741D1C}"/>
    <cellStyle name="20% - Accent5 21 5" xfId="6343" xr:uid="{00000000-0005-0000-0000-0000D10A0000}"/>
    <cellStyle name="20% - Accent5 21 5 2" xfId="15368" xr:uid="{740341D4-4F39-4F88-8BD5-1BBF0299DD56}"/>
    <cellStyle name="20% - Accent5 21 6" xfId="9608" xr:uid="{EAD89C85-B21D-45E7-84E7-CDEC414C2C33}"/>
    <cellStyle name="20% - Accent5 22" xfId="511" xr:uid="{00000000-0005-0000-0000-0000D20A0000}"/>
    <cellStyle name="20% - Accent5 22 2" xfId="1151" xr:uid="{00000000-0005-0000-0000-0000D30A0000}"/>
    <cellStyle name="20% - Accent5 22 2 2" xfId="2580" xr:uid="{00000000-0005-0000-0000-0000D40A0000}"/>
    <cellStyle name="20% - Accent5 22 2 2 2" xfId="5487" xr:uid="{00000000-0005-0000-0000-0000D50A0000}"/>
    <cellStyle name="20% - Accent5 22 2 2 2 2" xfId="14544" xr:uid="{5BA0C562-8983-4673-8085-B844A03DFE04}"/>
    <cellStyle name="20% - Accent5 22 2 2 3" xfId="8403" xr:uid="{00000000-0005-0000-0000-0000D60A0000}"/>
    <cellStyle name="20% - Accent5 22 2 2 3 2" xfId="17423" xr:uid="{64198036-2155-4456-BAAB-B56E4D794F44}"/>
    <cellStyle name="20% - Accent5 22 2 2 4" xfId="11670" xr:uid="{3E3EB8AD-9019-4006-A4D6-A84F470FDF73}"/>
    <cellStyle name="20% - Accent5 22 2 3" xfId="4074" xr:uid="{00000000-0005-0000-0000-0000D70A0000}"/>
    <cellStyle name="20% - Accent5 22 2 3 2" xfId="13133" xr:uid="{B4560EBC-FDFC-48BA-A3F4-451250493238}"/>
    <cellStyle name="20% - Accent5 22 2 4" xfId="6986" xr:uid="{00000000-0005-0000-0000-0000D80A0000}"/>
    <cellStyle name="20% - Accent5 22 2 4 2" xfId="16011" xr:uid="{34288598-872C-4098-9779-E47208C605D4}"/>
    <cellStyle name="20% - Accent5 22 2 5" xfId="10254" xr:uid="{92923DBC-C438-436A-A08E-97AA67054E3A}"/>
    <cellStyle name="20% - Accent5 22 3" xfId="1947" xr:uid="{00000000-0005-0000-0000-0000D90A0000}"/>
    <cellStyle name="20% - Accent5 22 3 2" xfId="4859" xr:uid="{00000000-0005-0000-0000-0000DA0A0000}"/>
    <cellStyle name="20% - Accent5 22 3 2 2" xfId="13916" xr:uid="{A88D6C6E-4E9A-4BF5-94E7-474939671C59}"/>
    <cellStyle name="20% - Accent5 22 3 3" xfId="7770" xr:uid="{00000000-0005-0000-0000-0000DB0A0000}"/>
    <cellStyle name="20% - Accent5 22 3 3 2" xfId="16795" xr:uid="{685B83B7-BC81-46EB-8011-582A5B657022}"/>
    <cellStyle name="20% - Accent5 22 3 4" xfId="11041" xr:uid="{9B2E25A1-D641-4389-86D8-AF8BF91ADC0C}"/>
    <cellStyle name="20% - Accent5 22 4" xfId="3444" xr:uid="{00000000-0005-0000-0000-0000DC0A0000}"/>
    <cellStyle name="20% - Accent5 22 4 2" xfId="12506" xr:uid="{80133EBF-A4C9-4BB0-A34A-048066BCBCA8}"/>
    <cellStyle name="20% - Accent5 22 5" xfId="6357" xr:uid="{00000000-0005-0000-0000-0000DD0A0000}"/>
    <cellStyle name="20% - Accent5 22 5 2" xfId="15382" xr:uid="{8EF7CC0F-99AF-41B2-BECC-2CF779FC7A2B}"/>
    <cellStyle name="20% - Accent5 22 6" xfId="9622" xr:uid="{917AE661-3AC5-4C01-A2B9-D1F318CC3325}"/>
    <cellStyle name="20% - Accent5 23" xfId="525" xr:uid="{00000000-0005-0000-0000-0000DE0A0000}"/>
    <cellStyle name="20% - Accent5 23 2" xfId="1165" xr:uid="{00000000-0005-0000-0000-0000DF0A0000}"/>
    <cellStyle name="20% - Accent5 23 2 2" xfId="2594" xr:uid="{00000000-0005-0000-0000-0000E00A0000}"/>
    <cellStyle name="20% - Accent5 23 2 2 2" xfId="5501" xr:uid="{00000000-0005-0000-0000-0000E10A0000}"/>
    <cellStyle name="20% - Accent5 23 2 2 2 2" xfId="14558" xr:uid="{D2645169-1E6A-4B10-B474-0466855BFDD6}"/>
    <cellStyle name="20% - Accent5 23 2 2 3" xfId="8417" xr:uid="{00000000-0005-0000-0000-0000E20A0000}"/>
    <cellStyle name="20% - Accent5 23 2 2 3 2" xfId="17437" xr:uid="{FD2640C8-9207-4E65-A673-4A1BFAB13A8A}"/>
    <cellStyle name="20% - Accent5 23 2 2 4" xfId="11684" xr:uid="{A2522F89-E938-4898-B15B-9404C975C7E3}"/>
    <cellStyle name="20% - Accent5 23 2 3" xfId="4088" xr:uid="{00000000-0005-0000-0000-0000E30A0000}"/>
    <cellStyle name="20% - Accent5 23 2 3 2" xfId="13147" xr:uid="{4E840E25-D49B-4871-BDA2-889CBFF4FB4E}"/>
    <cellStyle name="20% - Accent5 23 2 4" xfId="7000" xr:uid="{00000000-0005-0000-0000-0000E40A0000}"/>
    <cellStyle name="20% - Accent5 23 2 4 2" xfId="16025" xr:uid="{2D650429-F6BE-4217-8C5E-8D8C9AD04211}"/>
    <cellStyle name="20% - Accent5 23 2 5" xfId="10268" xr:uid="{8248223D-7743-4866-9BFD-CC3A03D25F0B}"/>
    <cellStyle name="20% - Accent5 23 3" xfId="1961" xr:uid="{00000000-0005-0000-0000-0000E50A0000}"/>
    <cellStyle name="20% - Accent5 23 3 2" xfId="4873" xr:uid="{00000000-0005-0000-0000-0000E60A0000}"/>
    <cellStyle name="20% - Accent5 23 3 2 2" xfId="13930" xr:uid="{32DE7139-5D5C-44F3-BC80-290678393CA7}"/>
    <cellStyle name="20% - Accent5 23 3 3" xfId="7784" xr:uid="{00000000-0005-0000-0000-0000E70A0000}"/>
    <cellStyle name="20% - Accent5 23 3 3 2" xfId="16809" xr:uid="{B56D6B8B-18F7-4E5C-AD3F-EB6F5BA03299}"/>
    <cellStyle name="20% - Accent5 23 3 4" xfId="11055" xr:uid="{4F9B48C7-2F8D-4D63-8EF0-24EFC51E77C3}"/>
    <cellStyle name="20% - Accent5 23 4" xfId="3458" xr:uid="{00000000-0005-0000-0000-0000E80A0000}"/>
    <cellStyle name="20% - Accent5 23 4 2" xfId="12520" xr:uid="{62D2CC8D-8A55-4221-A09C-4EC55C5832BD}"/>
    <cellStyle name="20% - Accent5 23 5" xfId="6371" xr:uid="{00000000-0005-0000-0000-0000E90A0000}"/>
    <cellStyle name="20% - Accent5 23 5 2" xfId="15396" xr:uid="{9BB6EA86-5439-4742-AC0E-01498A65091C}"/>
    <cellStyle name="20% - Accent5 23 6" xfId="9636" xr:uid="{15AC5366-6E40-42D4-8B1D-C0B5CE639209}"/>
    <cellStyle name="20% - Accent5 24" xfId="612" xr:uid="{00000000-0005-0000-0000-0000EA0A0000}"/>
    <cellStyle name="20% - Accent5 24 2" xfId="1251" xr:uid="{00000000-0005-0000-0000-0000EB0A0000}"/>
    <cellStyle name="20% - Accent5 24 2 2" xfId="2679" xr:uid="{00000000-0005-0000-0000-0000EC0A0000}"/>
    <cellStyle name="20% - Accent5 24 2 2 2" xfId="5583" xr:uid="{00000000-0005-0000-0000-0000ED0A0000}"/>
    <cellStyle name="20% - Accent5 24 2 2 2 2" xfId="14640" xr:uid="{905F6276-8039-4109-AAEE-3BE9287DF560}"/>
    <cellStyle name="20% - Accent5 24 2 2 3" xfId="8501" xr:uid="{00000000-0005-0000-0000-0000EE0A0000}"/>
    <cellStyle name="20% - Accent5 24 2 2 3 2" xfId="17518" xr:uid="{81637E21-4D0A-4D22-A903-3F0946685F31}"/>
    <cellStyle name="20% - Accent5 24 2 2 4" xfId="11766" xr:uid="{17EC3727-0E4C-4738-B58E-64C125915B4F}"/>
    <cellStyle name="20% - Accent5 24 2 3" xfId="4168" xr:uid="{00000000-0005-0000-0000-0000EF0A0000}"/>
    <cellStyle name="20% - Accent5 24 2 3 2" xfId="13227" xr:uid="{63EA09BA-E5CA-4F3E-836E-31B5AB50A489}"/>
    <cellStyle name="20% - Accent5 24 2 4" xfId="7082" xr:uid="{00000000-0005-0000-0000-0000F00A0000}"/>
    <cellStyle name="20% - Accent5 24 2 4 2" xfId="16107" xr:uid="{96E17803-971A-4B45-AC9A-DCF052D93BC6}"/>
    <cellStyle name="20% - Accent5 24 2 5" xfId="10351" xr:uid="{E9956FD2-71BF-4EAA-9170-97E0D64C378B}"/>
    <cellStyle name="20% - Accent5 24 3" xfId="2044" xr:uid="{00000000-0005-0000-0000-0000F10A0000}"/>
    <cellStyle name="20% - Accent5 24 3 2" xfId="4953" xr:uid="{00000000-0005-0000-0000-0000F20A0000}"/>
    <cellStyle name="20% - Accent5 24 3 2 2" xfId="14010" xr:uid="{8B0B3566-3B5B-4E09-BEB4-2C3FF96ACA83}"/>
    <cellStyle name="20% - Accent5 24 3 3" xfId="7867" xr:uid="{00000000-0005-0000-0000-0000F30A0000}"/>
    <cellStyle name="20% - Accent5 24 3 3 2" xfId="16889" xr:uid="{2ECBBF55-695D-45B1-A5B6-7347AC972472}"/>
    <cellStyle name="20% - Accent5 24 3 4" xfId="11136" xr:uid="{5A457D77-A58F-4F4D-BB4E-0106347588F3}"/>
    <cellStyle name="20% - Accent5 24 4" xfId="3541" xr:uid="{00000000-0005-0000-0000-0000F40A0000}"/>
    <cellStyle name="20% - Accent5 24 4 2" xfId="12600" xr:uid="{503C1EC9-E6B5-42FE-AC93-511DF1AF3B7D}"/>
    <cellStyle name="20% - Accent5 24 5" xfId="6451" xr:uid="{00000000-0005-0000-0000-0000F50A0000}"/>
    <cellStyle name="20% - Accent5 24 5 2" xfId="15476" xr:uid="{8C7F547D-2509-4617-A95E-A634DDB686A4}"/>
    <cellStyle name="20% - Accent5 24 6" xfId="9719" xr:uid="{C7DDBE15-0B98-41E7-B66A-E971B4EBDD02}"/>
    <cellStyle name="20% - Accent5 25" xfId="627" xr:uid="{00000000-0005-0000-0000-0000F60A0000}"/>
    <cellStyle name="20% - Accent5 25 2" xfId="1266" xr:uid="{00000000-0005-0000-0000-0000F70A0000}"/>
    <cellStyle name="20% - Accent5 25 2 2" xfId="2694" xr:uid="{00000000-0005-0000-0000-0000F80A0000}"/>
    <cellStyle name="20% - Accent5 25 2 2 2" xfId="5598" xr:uid="{00000000-0005-0000-0000-0000F90A0000}"/>
    <cellStyle name="20% - Accent5 25 2 2 2 2" xfId="14655" xr:uid="{2087517F-9B75-4A1C-8880-245927CAAA68}"/>
    <cellStyle name="20% - Accent5 25 2 2 3" xfId="8516" xr:uid="{00000000-0005-0000-0000-0000FA0A0000}"/>
    <cellStyle name="20% - Accent5 25 2 2 3 2" xfId="17533" xr:uid="{58B2D964-1772-4364-A913-D5919103CE77}"/>
    <cellStyle name="20% - Accent5 25 2 2 4" xfId="11781" xr:uid="{C303DCF2-CC7C-401F-926D-850F85F6FE8E}"/>
    <cellStyle name="20% - Accent5 25 2 3" xfId="4183" xr:uid="{00000000-0005-0000-0000-0000FB0A0000}"/>
    <cellStyle name="20% - Accent5 25 2 3 2" xfId="13242" xr:uid="{D625F626-5B96-4695-A8C9-C83D2D757275}"/>
    <cellStyle name="20% - Accent5 25 2 4" xfId="7097" xr:uid="{00000000-0005-0000-0000-0000FC0A0000}"/>
    <cellStyle name="20% - Accent5 25 2 4 2" xfId="16122" xr:uid="{628C464D-DCD4-405C-B726-4CCD60DDD8AE}"/>
    <cellStyle name="20% - Accent5 25 2 5" xfId="10366" xr:uid="{17A0E1CF-DAC3-4A75-9C81-72197F2046BE}"/>
    <cellStyle name="20% - Accent5 25 3" xfId="2059" xr:uid="{00000000-0005-0000-0000-0000FD0A0000}"/>
    <cellStyle name="20% - Accent5 25 3 2" xfId="4968" xr:uid="{00000000-0005-0000-0000-0000FE0A0000}"/>
    <cellStyle name="20% - Accent5 25 3 2 2" xfId="14025" xr:uid="{68EA674A-B49B-47BE-AED5-881A1A664E17}"/>
    <cellStyle name="20% - Accent5 25 3 3" xfId="7882" xr:uid="{00000000-0005-0000-0000-0000FF0A0000}"/>
    <cellStyle name="20% - Accent5 25 3 3 2" xfId="16904" xr:uid="{30A6B5AA-B672-46EB-A8C7-06090AB5C9C8}"/>
    <cellStyle name="20% - Accent5 25 3 4" xfId="11151" xr:uid="{A26DEA80-07A5-4AF8-A321-227E6C5E911F}"/>
    <cellStyle name="20% - Accent5 25 4" xfId="3556" xr:uid="{00000000-0005-0000-0000-0000000B0000}"/>
    <cellStyle name="20% - Accent5 25 4 2" xfId="12615" xr:uid="{33DEDE6C-0C45-4640-AEC6-E98BDCBE5C31}"/>
    <cellStyle name="20% - Accent5 25 5" xfId="6466" xr:uid="{00000000-0005-0000-0000-0000010B0000}"/>
    <cellStyle name="20% - Accent5 25 5 2" xfId="15491" xr:uid="{20D6E3B8-5AAF-4738-A54B-13B97AC56CD4}"/>
    <cellStyle name="20% - Accent5 25 6" xfId="9734" xr:uid="{FF5CDBA8-DA20-4A4C-A8F6-8B6AC515D3E5}"/>
    <cellStyle name="20% - Accent5 26" xfId="641" xr:uid="{00000000-0005-0000-0000-0000020B0000}"/>
    <cellStyle name="20% - Accent5 26 2" xfId="1280" xr:uid="{00000000-0005-0000-0000-0000030B0000}"/>
    <cellStyle name="20% - Accent5 26 2 2" xfId="2708" xr:uid="{00000000-0005-0000-0000-0000040B0000}"/>
    <cellStyle name="20% - Accent5 26 2 2 2" xfId="5612" xr:uid="{00000000-0005-0000-0000-0000050B0000}"/>
    <cellStyle name="20% - Accent5 26 2 2 2 2" xfId="14669" xr:uid="{C93F3798-4FB3-4D2A-ABD8-84DB1816438E}"/>
    <cellStyle name="20% - Accent5 26 2 2 3" xfId="8530" xr:uid="{00000000-0005-0000-0000-0000060B0000}"/>
    <cellStyle name="20% - Accent5 26 2 2 3 2" xfId="17547" xr:uid="{28FE958A-C964-47F9-B197-E6A86790186B}"/>
    <cellStyle name="20% - Accent5 26 2 2 4" xfId="11795" xr:uid="{A0CDDCA6-6A15-45AF-8B74-75503C7E847F}"/>
    <cellStyle name="20% - Accent5 26 2 3" xfId="4197" xr:uid="{00000000-0005-0000-0000-0000070B0000}"/>
    <cellStyle name="20% - Accent5 26 2 3 2" xfId="13256" xr:uid="{F2B3FC18-B488-42C7-B460-0858F16B462F}"/>
    <cellStyle name="20% - Accent5 26 2 4" xfId="7111" xr:uid="{00000000-0005-0000-0000-0000080B0000}"/>
    <cellStyle name="20% - Accent5 26 2 4 2" xfId="16136" xr:uid="{8738690D-7CB7-47E8-BA8D-E113C8D392A9}"/>
    <cellStyle name="20% - Accent5 26 2 5" xfId="10380" xr:uid="{3FA8B250-0065-4991-823C-BFC88F93AA64}"/>
    <cellStyle name="20% - Accent5 26 3" xfId="2073" xr:uid="{00000000-0005-0000-0000-0000090B0000}"/>
    <cellStyle name="20% - Accent5 26 3 2" xfId="4982" xr:uid="{00000000-0005-0000-0000-00000A0B0000}"/>
    <cellStyle name="20% - Accent5 26 3 2 2" xfId="14039" xr:uid="{64F6EA18-BEBB-4335-990A-7052B411E389}"/>
    <cellStyle name="20% - Accent5 26 3 3" xfId="7896" xr:uid="{00000000-0005-0000-0000-00000B0B0000}"/>
    <cellStyle name="20% - Accent5 26 3 3 2" xfId="16918" xr:uid="{54FEB4B4-4348-45A0-BC35-35B6C7F24045}"/>
    <cellStyle name="20% - Accent5 26 3 4" xfId="11165" xr:uid="{DEA47969-2559-48AE-A1D9-6FBDE74A79ED}"/>
    <cellStyle name="20% - Accent5 26 4" xfId="3570" xr:uid="{00000000-0005-0000-0000-00000C0B0000}"/>
    <cellStyle name="20% - Accent5 26 4 2" xfId="12629" xr:uid="{C6616527-8CB5-4ACA-9FA0-02FCEDE0B22F}"/>
    <cellStyle name="20% - Accent5 26 5" xfId="6480" xr:uid="{00000000-0005-0000-0000-00000D0B0000}"/>
    <cellStyle name="20% - Accent5 26 5 2" xfId="15505" xr:uid="{D95F7ACC-3E7D-498B-BC27-1A986123EAFA}"/>
    <cellStyle name="20% - Accent5 26 6" xfId="9748" xr:uid="{AAFE0456-84E2-486F-88D9-9FC8C09A5FF7}"/>
    <cellStyle name="20% - Accent5 27" xfId="655" xr:uid="{00000000-0005-0000-0000-00000E0B0000}"/>
    <cellStyle name="20% - Accent5 27 2" xfId="1294" xr:uid="{00000000-0005-0000-0000-00000F0B0000}"/>
    <cellStyle name="20% - Accent5 27 2 2" xfId="2722" xr:uid="{00000000-0005-0000-0000-0000100B0000}"/>
    <cellStyle name="20% - Accent5 27 2 2 2" xfId="5626" xr:uid="{00000000-0005-0000-0000-0000110B0000}"/>
    <cellStyle name="20% - Accent5 27 2 2 2 2" xfId="14683" xr:uid="{458FA4D4-050C-42D9-9A23-4FC2880344CB}"/>
    <cellStyle name="20% - Accent5 27 2 2 3" xfId="8544" xr:uid="{00000000-0005-0000-0000-0000120B0000}"/>
    <cellStyle name="20% - Accent5 27 2 2 3 2" xfId="17561" xr:uid="{14F8CB36-A4A5-4AE0-8FC3-24C6786DC649}"/>
    <cellStyle name="20% - Accent5 27 2 2 4" xfId="11809" xr:uid="{9B16D87F-4215-497D-97DB-16B9CC920BFD}"/>
    <cellStyle name="20% - Accent5 27 2 3" xfId="4211" xr:uid="{00000000-0005-0000-0000-0000130B0000}"/>
    <cellStyle name="20% - Accent5 27 2 3 2" xfId="13270" xr:uid="{29795D24-EA1C-4E87-A2B7-A881572502BB}"/>
    <cellStyle name="20% - Accent5 27 2 4" xfId="7125" xr:uid="{00000000-0005-0000-0000-0000140B0000}"/>
    <cellStyle name="20% - Accent5 27 2 4 2" xfId="16150" xr:uid="{1B4DB134-37AD-46B7-BC0D-7DB67B0DA2C5}"/>
    <cellStyle name="20% - Accent5 27 2 5" xfId="10394" xr:uid="{6670C452-A56F-4211-9A86-4C427579D0F9}"/>
    <cellStyle name="20% - Accent5 27 3" xfId="2087" xr:uid="{00000000-0005-0000-0000-0000150B0000}"/>
    <cellStyle name="20% - Accent5 27 3 2" xfId="4996" xr:uid="{00000000-0005-0000-0000-0000160B0000}"/>
    <cellStyle name="20% - Accent5 27 3 2 2" xfId="14053" xr:uid="{9551DAD9-57A4-45B6-8717-23901806D6B3}"/>
    <cellStyle name="20% - Accent5 27 3 3" xfId="7910" xr:uid="{00000000-0005-0000-0000-0000170B0000}"/>
    <cellStyle name="20% - Accent5 27 3 3 2" xfId="16932" xr:uid="{C1F0CFE5-A746-4EAE-8645-9BE4E7711253}"/>
    <cellStyle name="20% - Accent5 27 3 4" xfId="11179" xr:uid="{D2559BF8-DD81-49A5-8F0C-2C08457F7771}"/>
    <cellStyle name="20% - Accent5 27 4" xfId="3584" xr:uid="{00000000-0005-0000-0000-0000180B0000}"/>
    <cellStyle name="20% - Accent5 27 4 2" xfId="12643" xr:uid="{2E973326-AABA-4710-BBCD-BE63C0F51506}"/>
    <cellStyle name="20% - Accent5 27 5" xfId="6494" xr:uid="{00000000-0005-0000-0000-0000190B0000}"/>
    <cellStyle name="20% - Accent5 27 5 2" xfId="15519" xr:uid="{29333FF1-86CD-4AE3-8279-973B3A133A02}"/>
    <cellStyle name="20% - Accent5 27 6" xfId="9762" xr:uid="{97499DF4-BE72-49E9-B304-DE38F42B2882}"/>
    <cellStyle name="20% - Accent5 28" xfId="669" xr:uid="{00000000-0005-0000-0000-00001A0B0000}"/>
    <cellStyle name="20% - Accent5 28 2" xfId="1308" xr:uid="{00000000-0005-0000-0000-00001B0B0000}"/>
    <cellStyle name="20% - Accent5 28 2 2" xfId="2736" xr:uid="{00000000-0005-0000-0000-00001C0B0000}"/>
    <cellStyle name="20% - Accent5 28 2 2 2" xfId="5640" xr:uid="{00000000-0005-0000-0000-00001D0B0000}"/>
    <cellStyle name="20% - Accent5 28 2 2 2 2" xfId="14697" xr:uid="{22F668D0-9685-4C72-AED4-AE8086294935}"/>
    <cellStyle name="20% - Accent5 28 2 2 3" xfId="8558" xr:uid="{00000000-0005-0000-0000-00001E0B0000}"/>
    <cellStyle name="20% - Accent5 28 2 2 3 2" xfId="17575" xr:uid="{54B7567E-C674-422D-8D22-4D1B8314EEA1}"/>
    <cellStyle name="20% - Accent5 28 2 2 4" xfId="11823" xr:uid="{05B72CDE-EE11-4493-84E4-63D12B4FB84F}"/>
    <cellStyle name="20% - Accent5 28 2 3" xfId="4225" xr:uid="{00000000-0005-0000-0000-00001F0B0000}"/>
    <cellStyle name="20% - Accent5 28 2 3 2" xfId="13284" xr:uid="{DE909F07-BB28-4BC9-BD19-B1B05AD2A134}"/>
    <cellStyle name="20% - Accent5 28 2 4" xfId="7139" xr:uid="{00000000-0005-0000-0000-0000200B0000}"/>
    <cellStyle name="20% - Accent5 28 2 4 2" xfId="16164" xr:uid="{77FA8E92-8EB9-40EF-8A91-C915A5305A7D}"/>
    <cellStyle name="20% - Accent5 28 2 5" xfId="10408" xr:uid="{E8B26671-D6FD-4879-9A90-D5BCAAC3CC97}"/>
    <cellStyle name="20% - Accent5 28 3" xfId="2101" xr:uid="{00000000-0005-0000-0000-0000210B0000}"/>
    <cellStyle name="20% - Accent5 28 3 2" xfId="5010" xr:uid="{00000000-0005-0000-0000-0000220B0000}"/>
    <cellStyle name="20% - Accent5 28 3 2 2" xfId="14067" xr:uid="{9EF5DADE-C9E7-499A-98E8-7436A9C7878D}"/>
    <cellStyle name="20% - Accent5 28 3 3" xfId="7924" xr:uid="{00000000-0005-0000-0000-0000230B0000}"/>
    <cellStyle name="20% - Accent5 28 3 3 2" xfId="16946" xr:uid="{E766E852-18F2-41DF-883F-80856DF1BD51}"/>
    <cellStyle name="20% - Accent5 28 3 4" xfId="11193" xr:uid="{48995618-DFA6-487C-97C7-647FB7078CBC}"/>
    <cellStyle name="20% - Accent5 28 4" xfId="3598" xr:uid="{00000000-0005-0000-0000-0000240B0000}"/>
    <cellStyle name="20% - Accent5 28 4 2" xfId="12657" xr:uid="{49BE2682-826A-4F1F-B75B-442165755648}"/>
    <cellStyle name="20% - Accent5 28 5" xfId="6508" xr:uid="{00000000-0005-0000-0000-0000250B0000}"/>
    <cellStyle name="20% - Accent5 28 5 2" xfId="15533" xr:uid="{F06CF856-5FD0-4042-A246-9428060BCCF9}"/>
    <cellStyle name="20% - Accent5 28 6" xfId="9776" xr:uid="{AC61A20C-DB71-44E1-B501-0B6450624247}"/>
    <cellStyle name="20% - Accent5 29" xfId="683" xr:uid="{00000000-0005-0000-0000-0000260B0000}"/>
    <cellStyle name="20% - Accent5 29 2" xfId="1322" xr:uid="{00000000-0005-0000-0000-0000270B0000}"/>
    <cellStyle name="20% - Accent5 29 2 2" xfId="2750" xr:uid="{00000000-0005-0000-0000-0000280B0000}"/>
    <cellStyle name="20% - Accent5 29 2 2 2" xfId="5654" xr:uid="{00000000-0005-0000-0000-0000290B0000}"/>
    <cellStyle name="20% - Accent5 29 2 2 2 2" xfId="14711" xr:uid="{6D016A05-E3AA-4C98-87FC-838671CF402B}"/>
    <cellStyle name="20% - Accent5 29 2 2 3" xfId="8572" xr:uid="{00000000-0005-0000-0000-00002A0B0000}"/>
    <cellStyle name="20% - Accent5 29 2 2 3 2" xfId="17589" xr:uid="{0BB0CA01-2B5D-4BDD-9AC0-EBA57305D16E}"/>
    <cellStyle name="20% - Accent5 29 2 2 4" xfId="11837" xr:uid="{41738A95-DE32-4ABF-AFE2-123C01FDFFF9}"/>
    <cellStyle name="20% - Accent5 29 2 3" xfId="4239" xr:uid="{00000000-0005-0000-0000-00002B0B0000}"/>
    <cellStyle name="20% - Accent5 29 2 3 2" xfId="13298" xr:uid="{ACF17B8A-F866-4433-A7D9-502802A050C7}"/>
    <cellStyle name="20% - Accent5 29 2 4" xfId="7153" xr:uid="{00000000-0005-0000-0000-00002C0B0000}"/>
    <cellStyle name="20% - Accent5 29 2 4 2" xfId="16178" xr:uid="{E0F1DEF1-8701-419F-AD9D-962A3F7B005A}"/>
    <cellStyle name="20% - Accent5 29 2 5" xfId="10422" xr:uid="{4D626CFF-97BC-49CB-839D-E1C7420BBB3A}"/>
    <cellStyle name="20% - Accent5 29 3" xfId="2115" xr:uid="{00000000-0005-0000-0000-00002D0B0000}"/>
    <cellStyle name="20% - Accent5 29 3 2" xfId="5024" xr:uid="{00000000-0005-0000-0000-00002E0B0000}"/>
    <cellStyle name="20% - Accent5 29 3 2 2" xfId="14081" xr:uid="{DA228256-3493-4CEC-91F9-A116736C5C22}"/>
    <cellStyle name="20% - Accent5 29 3 3" xfId="7938" xr:uid="{00000000-0005-0000-0000-00002F0B0000}"/>
    <cellStyle name="20% - Accent5 29 3 3 2" xfId="16960" xr:uid="{D9DC6AB3-F686-4252-9BEB-C6E976FFFBC0}"/>
    <cellStyle name="20% - Accent5 29 3 4" xfId="11207" xr:uid="{B31F69E5-FE43-4CC7-835A-193E3EA23CAF}"/>
    <cellStyle name="20% - Accent5 29 4" xfId="3612" xr:uid="{00000000-0005-0000-0000-0000300B0000}"/>
    <cellStyle name="20% - Accent5 29 4 2" xfId="12671" xr:uid="{00056BE4-FEC0-4482-8392-AE030B69C9DA}"/>
    <cellStyle name="20% - Accent5 29 5" xfId="6522" xr:uid="{00000000-0005-0000-0000-0000310B0000}"/>
    <cellStyle name="20% - Accent5 29 5 2" xfId="15547" xr:uid="{397D0244-10C2-49D7-9AC0-3E07CC07EEF2}"/>
    <cellStyle name="20% - Accent5 29 6" xfId="9790" xr:uid="{EC27BD13-C0F0-40A2-A6F1-512F6420C1F0}"/>
    <cellStyle name="20% - Accent5 3" xfId="217" xr:uid="{00000000-0005-0000-0000-0000320B0000}"/>
    <cellStyle name="20% - Accent5 3 2" xfId="563" xr:uid="{00000000-0005-0000-0000-0000330B0000}"/>
    <cellStyle name="20% - Accent5 3 2 2" xfId="1204" xr:uid="{00000000-0005-0000-0000-0000340B0000}"/>
    <cellStyle name="20% - Accent5 3 2 2 2" xfId="2632" xr:uid="{00000000-0005-0000-0000-0000350B0000}"/>
    <cellStyle name="20% - Accent5 3 2 2 2 2" xfId="5536" xr:uid="{00000000-0005-0000-0000-0000360B0000}"/>
    <cellStyle name="20% - Accent5 3 2 2 2 2 2" xfId="14593" xr:uid="{7AAB52C1-B0EF-49DA-957C-6643BF4D3DFB}"/>
    <cellStyle name="20% - Accent5 3 2 2 2 3" xfId="8454" xr:uid="{00000000-0005-0000-0000-0000370B0000}"/>
    <cellStyle name="20% - Accent5 3 2 2 2 3 2" xfId="17471" xr:uid="{C3221D5C-8217-45D5-B490-F59FA6F8F500}"/>
    <cellStyle name="20% - Accent5 3 2 2 2 4" xfId="11719" xr:uid="{796BDDDE-CE2F-420A-843C-8001A8901A8E}"/>
    <cellStyle name="20% - Accent5 3 2 2 3" xfId="4121" xr:uid="{00000000-0005-0000-0000-0000380B0000}"/>
    <cellStyle name="20% - Accent5 3 2 2 3 2" xfId="13180" xr:uid="{B07038C1-8757-4A87-AEA3-72FC2BE57191}"/>
    <cellStyle name="20% - Accent5 3 2 2 4" xfId="7035" xr:uid="{00000000-0005-0000-0000-0000390B0000}"/>
    <cellStyle name="20% - Accent5 3 2 2 4 2" xfId="16060" xr:uid="{E08A0774-4CAA-4F0E-8561-50C92562B89E}"/>
    <cellStyle name="20% - Accent5 3 2 2 5" xfId="10304" xr:uid="{E65F852D-CBA7-4BB4-9F61-B98515F5C163}"/>
    <cellStyle name="20% - Accent5 3 2 3" xfId="1997" xr:uid="{00000000-0005-0000-0000-00003A0B0000}"/>
    <cellStyle name="20% - Accent5 3 2 3 2" xfId="4906" xr:uid="{00000000-0005-0000-0000-00003B0B0000}"/>
    <cellStyle name="20% - Accent5 3 2 3 2 2" xfId="13963" xr:uid="{2882416E-38D1-4506-93E8-354E7FAC7B86}"/>
    <cellStyle name="20% - Accent5 3 2 3 3" xfId="7820" xr:uid="{00000000-0005-0000-0000-00003C0B0000}"/>
    <cellStyle name="20% - Accent5 3 2 3 3 2" xfId="16842" xr:uid="{8479D4FF-B09E-469D-AA74-84FDD0F8F785}"/>
    <cellStyle name="20% - Accent5 3 2 3 4" xfId="11089" xr:uid="{FC7DFD32-1850-44E5-83EC-690A89A5D49F}"/>
    <cellStyle name="20% - Accent5 3 2 4" xfId="3494" xr:uid="{00000000-0005-0000-0000-00003D0B0000}"/>
    <cellStyle name="20% - Accent5 3 2 4 2" xfId="12553" xr:uid="{43D8C946-FB5D-49F7-B87A-1114BED2FEBE}"/>
    <cellStyle name="20% - Accent5 3 2 5" xfId="6404" xr:uid="{00000000-0005-0000-0000-00003E0B0000}"/>
    <cellStyle name="20% - Accent5 3 2 5 2" xfId="15429" xr:uid="{680F7C9E-203D-4D34-8841-FAE21697A2BE}"/>
    <cellStyle name="20% - Accent5 3 2 6" xfId="9672" xr:uid="{81561CAB-3D94-4E52-B100-A2B7AB836DF8}"/>
    <cellStyle name="20% - Accent5 3 3" xfId="862" xr:uid="{00000000-0005-0000-0000-00003F0B0000}"/>
    <cellStyle name="20% - Accent5 3 3 2" xfId="2291" xr:uid="{00000000-0005-0000-0000-0000400B0000}"/>
    <cellStyle name="20% - Accent5 3 3 2 2" xfId="5198" xr:uid="{00000000-0005-0000-0000-0000410B0000}"/>
    <cellStyle name="20% - Accent5 3 3 2 2 2" xfId="14255" xr:uid="{A0618AE9-866E-4CE0-A59B-5B810929A44E}"/>
    <cellStyle name="20% - Accent5 3 3 2 3" xfId="8114" xr:uid="{00000000-0005-0000-0000-0000420B0000}"/>
    <cellStyle name="20% - Accent5 3 3 2 3 2" xfId="17134" xr:uid="{81D54B2E-AAAA-46BF-B294-2ABE2FE7A85C}"/>
    <cellStyle name="20% - Accent5 3 3 2 4" xfId="11381" xr:uid="{0E32A7F8-2A54-473D-BAAB-1C293C75DF4F}"/>
    <cellStyle name="20% - Accent5 3 3 3" xfId="3785" xr:uid="{00000000-0005-0000-0000-0000430B0000}"/>
    <cellStyle name="20% - Accent5 3 3 3 2" xfId="12844" xr:uid="{8DCE4B86-9B9B-4F3E-8464-F348B5F6A57B}"/>
    <cellStyle name="20% - Accent5 3 3 4" xfId="6697" xr:uid="{00000000-0005-0000-0000-0000440B0000}"/>
    <cellStyle name="20% - Accent5 3 3 4 2" xfId="15722" xr:uid="{60440EDE-1F02-4302-B8BE-1913A5BA33C8}"/>
    <cellStyle name="20% - Accent5 3 3 5" xfId="9965" xr:uid="{ED0835AF-B148-456A-8E77-79E327DBBA47}"/>
    <cellStyle name="20% - Accent5 3 4" xfId="1657" xr:uid="{00000000-0005-0000-0000-0000450B0000}"/>
    <cellStyle name="20% - Accent5 3 4 2" xfId="4569" xr:uid="{00000000-0005-0000-0000-0000460B0000}"/>
    <cellStyle name="20% - Accent5 3 4 2 2" xfId="13626" xr:uid="{A49E7840-BC0F-4DAA-BF35-4EA488D1F6E7}"/>
    <cellStyle name="20% - Accent5 3 4 3" xfId="7481" xr:uid="{00000000-0005-0000-0000-0000470B0000}"/>
    <cellStyle name="20% - Accent5 3 4 3 2" xfId="16506" xr:uid="{BF988715-6CD6-47E1-938C-BE8622FA7434}"/>
    <cellStyle name="20% - Accent5 3 4 4" xfId="10751" xr:uid="{F3AB61DD-81D9-43BF-A809-E7538EFCF59C}"/>
    <cellStyle name="20% - Accent5 3 5" xfId="3155" xr:uid="{00000000-0005-0000-0000-0000480B0000}"/>
    <cellStyle name="20% - Accent5 3 5 2" xfId="12217" xr:uid="{3108B808-E58F-4991-8F95-80901821F3BA}"/>
    <cellStyle name="20% - Accent5 3 6" xfId="6068" xr:uid="{00000000-0005-0000-0000-0000490B0000}"/>
    <cellStyle name="20% - Accent5 3 6 2" xfId="15093" xr:uid="{66582FD0-E137-49C7-9BB6-2C0CCBB1E8E0}"/>
    <cellStyle name="20% - Accent5 3 7" xfId="9332" xr:uid="{6EB8C741-6BD3-4594-AF6E-A30FB51DFC29}"/>
    <cellStyle name="20% - Accent5 30" xfId="697" xr:uid="{00000000-0005-0000-0000-00004A0B0000}"/>
    <cellStyle name="20% - Accent5 30 2" xfId="1336" xr:uid="{00000000-0005-0000-0000-00004B0B0000}"/>
    <cellStyle name="20% - Accent5 30 2 2" xfId="2764" xr:uid="{00000000-0005-0000-0000-00004C0B0000}"/>
    <cellStyle name="20% - Accent5 30 2 2 2" xfId="5668" xr:uid="{00000000-0005-0000-0000-00004D0B0000}"/>
    <cellStyle name="20% - Accent5 30 2 2 2 2" xfId="14725" xr:uid="{97F594F4-8D78-457F-849A-BA72BF5A2CD5}"/>
    <cellStyle name="20% - Accent5 30 2 2 3" xfId="8586" xr:uid="{00000000-0005-0000-0000-00004E0B0000}"/>
    <cellStyle name="20% - Accent5 30 2 2 3 2" xfId="17603" xr:uid="{18E6F122-555B-45C8-B305-1F1375A0FFE8}"/>
    <cellStyle name="20% - Accent5 30 2 2 4" xfId="11851" xr:uid="{EDFD23D8-E872-4DC7-818B-EBBF2E71821D}"/>
    <cellStyle name="20% - Accent5 30 2 3" xfId="4253" xr:uid="{00000000-0005-0000-0000-00004F0B0000}"/>
    <cellStyle name="20% - Accent5 30 2 3 2" xfId="13312" xr:uid="{9D97FD10-F7D9-4536-AB2E-E8C7FD51D949}"/>
    <cellStyle name="20% - Accent5 30 2 4" xfId="7167" xr:uid="{00000000-0005-0000-0000-0000500B0000}"/>
    <cellStyle name="20% - Accent5 30 2 4 2" xfId="16192" xr:uid="{1684C9C0-84EF-4318-8AA8-6BFDE50FF457}"/>
    <cellStyle name="20% - Accent5 30 2 5" xfId="10436" xr:uid="{A7C5CA75-D209-40E2-B6D9-78372EA19B37}"/>
    <cellStyle name="20% - Accent5 30 3" xfId="2129" xr:uid="{00000000-0005-0000-0000-0000510B0000}"/>
    <cellStyle name="20% - Accent5 30 3 2" xfId="5038" xr:uid="{00000000-0005-0000-0000-0000520B0000}"/>
    <cellStyle name="20% - Accent5 30 3 2 2" xfId="14095" xr:uid="{4313B6C3-468E-4B53-BE1A-07E3C0021DBE}"/>
    <cellStyle name="20% - Accent5 30 3 3" xfId="7952" xr:uid="{00000000-0005-0000-0000-0000530B0000}"/>
    <cellStyle name="20% - Accent5 30 3 3 2" xfId="16974" xr:uid="{BCC41B3E-7E06-4D48-9111-B3258BE93CD2}"/>
    <cellStyle name="20% - Accent5 30 3 4" xfId="11221" xr:uid="{37E6787F-8AC3-444B-8128-2B86FB559922}"/>
    <cellStyle name="20% - Accent5 30 4" xfId="3626" xr:uid="{00000000-0005-0000-0000-0000540B0000}"/>
    <cellStyle name="20% - Accent5 30 4 2" xfId="12685" xr:uid="{D1FE33BA-09BD-4E3B-ACAA-B5817AB3FE75}"/>
    <cellStyle name="20% - Accent5 30 5" xfId="6536" xr:uid="{00000000-0005-0000-0000-0000550B0000}"/>
    <cellStyle name="20% - Accent5 30 5 2" xfId="15561" xr:uid="{095A87DF-64E4-4F35-8918-00A06AB72C5A}"/>
    <cellStyle name="20% - Accent5 30 6" xfId="9804" xr:uid="{5C908AE7-7AE2-49D3-A5BB-A9EC4AFA52A6}"/>
    <cellStyle name="20% - Accent5 31" xfId="712" xr:uid="{00000000-0005-0000-0000-0000560B0000}"/>
    <cellStyle name="20% - Accent5 31 2" xfId="1351" xr:uid="{00000000-0005-0000-0000-0000570B0000}"/>
    <cellStyle name="20% - Accent5 31 2 2" xfId="2779" xr:uid="{00000000-0005-0000-0000-0000580B0000}"/>
    <cellStyle name="20% - Accent5 31 2 2 2" xfId="5683" xr:uid="{00000000-0005-0000-0000-0000590B0000}"/>
    <cellStyle name="20% - Accent5 31 2 2 2 2" xfId="14740" xr:uid="{7930C27F-A3A6-4920-9759-3339095FEEEB}"/>
    <cellStyle name="20% - Accent5 31 2 2 3" xfId="8601" xr:uid="{00000000-0005-0000-0000-00005A0B0000}"/>
    <cellStyle name="20% - Accent5 31 2 2 3 2" xfId="17618" xr:uid="{6C9B22EB-48E6-491F-AE65-367A124F3AC9}"/>
    <cellStyle name="20% - Accent5 31 2 2 4" xfId="11866" xr:uid="{2EF99871-D0D4-4AF6-81B8-1F5103DB4B60}"/>
    <cellStyle name="20% - Accent5 31 2 3" xfId="4268" xr:uid="{00000000-0005-0000-0000-00005B0B0000}"/>
    <cellStyle name="20% - Accent5 31 2 3 2" xfId="13327" xr:uid="{7341FE6E-C5A9-460E-9074-AE0199890B53}"/>
    <cellStyle name="20% - Accent5 31 2 4" xfId="7182" xr:uid="{00000000-0005-0000-0000-00005C0B0000}"/>
    <cellStyle name="20% - Accent5 31 2 4 2" xfId="16207" xr:uid="{07EA3430-E31B-40FF-9323-C1CB62E41B73}"/>
    <cellStyle name="20% - Accent5 31 2 5" xfId="10451" xr:uid="{9BA73393-16CB-41C2-85FB-E20362DA3FD7}"/>
    <cellStyle name="20% - Accent5 31 3" xfId="2144" xr:uid="{00000000-0005-0000-0000-00005D0B0000}"/>
    <cellStyle name="20% - Accent5 31 3 2" xfId="5053" xr:uid="{00000000-0005-0000-0000-00005E0B0000}"/>
    <cellStyle name="20% - Accent5 31 3 2 2" xfId="14110" xr:uid="{4A7C1B2D-8702-435D-9576-CBFB8C29FEEA}"/>
    <cellStyle name="20% - Accent5 31 3 3" xfId="7967" xr:uid="{00000000-0005-0000-0000-00005F0B0000}"/>
    <cellStyle name="20% - Accent5 31 3 3 2" xfId="16989" xr:uid="{99F6B433-8DEC-480D-A6AF-2E9652CCAEBB}"/>
    <cellStyle name="20% - Accent5 31 3 4" xfId="11236" xr:uid="{CF052461-5D82-4EDA-BF91-98AB4BC06475}"/>
    <cellStyle name="20% - Accent5 31 4" xfId="3641" xr:uid="{00000000-0005-0000-0000-0000600B0000}"/>
    <cellStyle name="20% - Accent5 31 4 2" xfId="12700" xr:uid="{FBFFCAF3-7207-47FE-9315-4C466F2BA491}"/>
    <cellStyle name="20% - Accent5 31 5" xfId="6551" xr:uid="{00000000-0005-0000-0000-0000610B0000}"/>
    <cellStyle name="20% - Accent5 31 5 2" xfId="15576" xr:uid="{0A4FBA48-6625-4646-857B-EBDBD63DDAA8}"/>
    <cellStyle name="20% - Accent5 31 6" xfId="9819" xr:uid="{3E5D22CB-8CB4-4EFA-BC9B-5459A2A976DD}"/>
    <cellStyle name="20% - Accent5 32" xfId="726" xr:uid="{00000000-0005-0000-0000-0000620B0000}"/>
    <cellStyle name="20% - Accent5 32 2" xfId="1365" xr:uid="{00000000-0005-0000-0000-0000630B0000}"/>
    <cellStyle name="20% - Accent5 32 2 2" xfId="2793" xr:uid="{00000000-0005-0000-0000-0000640B0000}"/>
    <cellStyle name="20% - Accent5 32 2 2 2" xfId="5697" xr:uid="{00000000-0005-0000-0000-0000650B0000}"/>
    <cellStyle name="20% - Accent5 32 2 2 2 2" xfId="14754" xr:uid="{14E1D87C-4858-4DB4-BD5B-FB7C1BC1583E}"/>
    <cellStyle name="20% - Accent5 32 2 2 3" xfId="8615" xr:uid="{00000000-0005-0000-0000-0000660B0000}"/>
    <cellStyle name="20% - Accent5 32 2 2 3 2" xfId="17632" xr:uid="{5A914CF8-9E23-4B9D-AC4A-434DED00D32E}"/>
    <cellStyle name="20% - Accent5 32 2 2 4" xfId="11880" xr:uid="{46EF3579-EE3F-466E-8BE1-9F3807F6D78E}"/>
    <cellStyle name="20% - Accent5 32 2 3" xfId="4282" xr:uid="{00000000-0005-0000-0000-0000670B0000}"/>
    <cellStyle name="20% - Accent5 32 2 3 2" xfId="13341" xr:uid="{A4FC968B-AB45-433B-81E8-2280690A0FE7}"/>
    <cellStyle name="20% - Accent5 32 2 4" xfId="7196" xr:uid="{00000000-0005-0000-0000-0000680B0000}"/>
    <cellStyle name="20% - Accent5 32 2 4 2" xfId="16221" xr:uid="{9DFC1761-36CC-4547-8AFC-232963B129C9}"/>
    <cellStyle name="20% - Accent5 32 2 5" xfId="10465" xr:uid="{1D31A705-5AC7-4591-927E-15C242B3D2A7}"/>
    <cellStyle name="20% - Accent5 32 3" xfId="2158" xr:uid="{00000000-0005-0000-0000-0000690B0000}"/>
    <cellStyle name="20% - Accent5 32 3 2" xfId="5067" xr:uid="{00000000-0005-0000-0000-00006A0B0000}"/>
    <cellStyle name="20% - Accent5 32 3 2 2" xfId="14124" xr:uid="{3ED48063-9273-44ED-AD8F-B824B89AB2FB}"/>
    <cellStyle name="20% - Accent5 32 3 3" xfId="7981" xr:uid="{00000000-0005-0000-0000-00006B0B0000}"/>
    <cellStyle name="20% - Accent5 32 3 3 2" xfId="17003" xr:uid="{39DAABD3-2D1E-498F-B28F-C0039EF9C51F}"/>
    <cellStyle name="20% - Accent5 32 3 4" xfId="11250" xr:uid="{2FD86D6D-A75E-4FC0-BF95-0EA1C28C1224}"/>
    <cellStyle name="20% - Accent5 32 4" xfId="3655" xr:uid="{00000000-0005-0000-0000-00006C0B0000}"/>
    <cellStyle name="20% - Accent5 32 4 2" xfId="12714" xr:uid="{4AA72B68-41CA-4FAE-9C00-3B32A854153D}"/>
    <cellStyle name="20% - Accent5 32 5" xfId="6565" xr:uid="{00000000-0005-0000-0000-00006D0B0000}"/>
    <cellStyle name="20% - Accent5 32 5 2" xfId="15590" xr:uid="{246BFFE9-37F4-4879-B0D8-73F75F3435FB}"/>
    <cellStyle name="20% - Accent5 32 6" xfId="9833" xr:uid="{450AF30E-F92F-4627-9C8E-51AD4EB1778D}"/>
    <cellStyle name="20% - Accent5 33" xfId="740" xr:uid="{00000000-0005-0000-0000-00006E0B0000}"/>
    <cellStyle name="20% - Accent5 33 2" xfId="1379" xr:uid="{00000000-0005-0000-0000-00006F0B0000}"/>
    <cellStyle name="20% - Accent5 33 2 2" xfId="2807" xr:uid="{00000000-0005-0000-0000-0000700B0000}"/>
    <cellStyle name="20% - Accent5 33 2 2 2" xfId="5711" xr:uid="{00000000-0005-0000-0000-0000710B0000}"/>
    <cellStyle name="20% - Accent5 33 2 2 2 2" xfId="14768" xr:uid="{1CB84B3C-F969-4630-8A56-4CEDD7742264}"/>
    <cellStyle name="20% - Accent5 33 2 2 3" xfId="8629" xr:uid="{00000000-0005-0000-0000-0000720B0000}"/>
    <cellStyle name="20% - Accent5 33 2 2 3 2" xfId="17646" xr:uid="{99CB2D4D-2E19-4645-B8E7-9F01AFBF3329}"/>
    <cellStyle name="20% - Accent5 33 2 2 4" xfId="11894" xr:uid="{FE79B51A-87A3-4220-BBDA-2CC334742F15}"/>
    <cellStyle name="20% - Accent5 33 2 3" xfId="4296" xr:uid="{00000000-0005-0000-0000-0000730B0000}"/>
    <cellStyle name="20% - Accent5 33 2 3 2" xfId="13355" xr:uid="{E8608030-3A98-4262-A184-E009ACE1DE51}"/>
    <cellStyle name="20% - Accent5 33 2 4" xfId="7210" xr:uid="{00000000-0005-0000-0000-0000740B0000}"/>
    <cellStyle name="20% - Accent5 33 2 4 2" xfId="16235" xr:uid="{BD59B91E-5B47-4165-AC9D-FE2B8827FA42}"/>
    <cellStyle name="20% - Accent5 33 2 5" xfId="10479" xr:uid="{2DBBB9B1-99FC-4623-9EAA-A5ECD688B9AC}"/>
    <cellStyle name="20% - Accent5 33 3" xfId="2172" xr:uid="{00000000-0005-0000-0000-0000750B0000}"/>
    <cellStyle name="20% - Accent5 33 3 2" xfId="5081" xr:uid="{00000000-0005-0000-0000-0000760B0000}"/>
    <cellStyle name="20% - Accent5 33 3 2 2" xfId="14138" xr:uid="{10862446-691A-4A8D-B3E3-D5A02FD5DAFC}"/>
    <cellStyle name="20% - Accent5 33 3 3" xfId="7995" xr:uid="{00000000-0005-0000-0000-0000770B0000}"/>
    <cellStyle name="20% - Accent5 33 3 3 2" xfId="17017" xr:uid="{CCD5D3C6-CAA8-488C-9EBE-A4C0BCD8EA56}"/>
    <cellStyle name="20% - Accent5 33 3 4" xfId="11264" xr:uid="{C90B3920-A0A5-4BF5-8DDA-719E574C158E}"/>
    <cellStyle name="20% - Accent5 33 4" xfId="3669" xr:uid="{00000000-0005-0000-0000-0000780B0000}"/>
    <cellStyle name="20% - Accent5 33 4 2" xfId="12728" xr:uid="{A140AC6F-CE77-46A8-BE3C-E39CCC338A04}"/>
    <cellStyle name="20% - Accent5 33 5" xfId="6579" xr:uid="{00000000-0005-0000-0000-0000790B0000}"/>
    <cellStyle name="20% - Accent5 33 5 2" xfId="15604" xr:uid="{BA2732D1-4E47-4C23-B251-A263E939C328}"/>
    <cellStyle name="20% - Accent5 33 6" xfId="9847" xr:uid="{96220C27-4C78-4CF3-9AFF-43FF3480D343}"/>
    <cellStyle name="20% - Accent5 34" xfId="754" xr:uid="{00000000-0005-0000-0000-00007A0B0000}"/>
    <cellStyle name="20% - Accent5 34 2" xfId="1393" xr:uid="{00000000-0005-0000-0000-00007B0B0000}"/>
    <cellStyle name="20% - Accent5 34 2 2" xfId="2821" xr:uid="{00000000-0005-0000-0000-00007C0B0000}"/>
    <cellStyle name="20% - Accent5 34 2 2 2" xfId="5725" xr:uid="{00000000-0005-0000-0000-00007D0B0000}"/>
    <cellStyle name="20% - Accent5 34 2 2 2 2" xfId="14782" xr:uid="{12D39F2E-2A59-45E5-9D2F-024383C42F6F}"/>
    <cellStyle name="20% - Accent5 34 2 2 3" xfId="8643" xr:uid="{00000000-0005-0000-0000-00007E0B0000}"/>
    <cellStyle name="20% - Accent5 34 2 2 3 2" xfId="17660" xr:uid="{AB7633A6-12F5-4E6C-8B3B-0F4BB5C9B51F}"/>
    <cellStyle name="20% - Accent5 34 2 2 4" xfId="11908" xr:uid="{49763D79-56F7-48CC-8712-4CA75C4A58C7}"/>
    <cellStyle name="20% - Accent5 34 2 3" xfId="4310" xr:uid="{00000000-0005-0000-0000-00007F0B0000}"/>
    <cellStyle name="20% - Accent5 34 2 3 2" xfId="13369" xr:uid="{64EA8CB0-9541-4589-8777-EAD5A01BD88C}"/>
    <cellStyle name="20% - Accent5 34 2 4" xfId="7224" xr:uid="{00000000-0005-0000-0000-0000800B0000}"/>
    <cellStyle name="20% - Accent5 34 2 4 2" xfId="16249" xr:uid="{BC24BFD8-C2E5-4ADE-8EB0-16214082EF3E}"/>
    <cellStyle name="20% - Accent5 34 2 5" xfId="10493" xr:uid="{8CC2D42C-F45E-4B67-A04F-FFE500312978}"/>
    <cellStyle name="20% - Accent5 34 3" xfId="2186" xr:uid="{00000000-0005-0000-0000-0000810B0000}"/>
    <cellStyle name="20% - Accent5 34 3 2" xfId="5095" xr:uid="{00000000-0005-0000-0000-0000820B0000}"/>
    <cellStyle name="20% - Accent5 34 3 2 2" xfId="14152" xr:uid="{214B37E8-0FB1-4C43-9EC3-B8F656860DB9}"/>
    <cellStyle name="20% - Accent5 34 3 3" xfId="8009" xr:uid="{00000000-0005-0000-0000-0000830B0000}"/>
    <cellStyle name="20% - Accent5 34 3 3 2" xfId="17031" xr:uid="{9C16F9D8-B04F-4631-9EFC-1E06DC749F5D}"/>
    <cellStyle name="20% - Accent5 34 3 4" xfId="11278" xr:uid="{83ECFD1B-A8AD-4468-8FE3-AFB640A36134}"/>
    <cellStyle name="20% - Accent5 34 4" xfId="3683" xr:uid="{00000000-0005-0000-0000-0000840B0000}"/>
    <cellStyle name="20% - Accent5 34 4 2" xfId="12742" xr:uid="{C6FD0786-ACB4-41BD-8D27-F15DB09651BB}"/>
    <cellStyle name="20% - Accent5 34 5" xfId="6593" xr:uid="{00000000-0005-0000-0000-0000850B0000}"/>
    <cellStyle name="20% - Accent5 34 5 2" xfId="15618" xr:uid="{9F3CCE30-5D5B-4C94-823D-D27134DCB497}"/>
    <cellStyle name="20% - Accent5 34 6" xfId="9861" xr:uid="{85BAB530-331F-4334-A41F-F8769B500AE9}"/>
    <cellStyle name="20% - Accent5 35" xfId="768" xr:uid="{00000000-0005-0000-0000-0000860B0000}"/>
    <cellStyle name="20% - Accent5 35 2" xfId="1407" xr:uid="{00000000-0005-0000-0000-0000870B0000}"/>
    <cellStyle name="20% - Accent5 35 2 2" xfId="2835" xr:uid="{00000000-0005-0000-0000-0000880B0000}"/>
    <cellStyle name="20% - Accent5 35 2 2 2" xfId="5739" xr:uid="{00000000-0005-0000-0000-0000890B0000}"/>
    <cellStyle name="20% - Accent5 35 2 2 2 2" xfId="14796" xr:uid="{A5B48919-A9D5-407B-83E6-77BB9543E9D7}"/>
    <cellStyle name="20% - Accent5 35 2 2 3" xfId="8657" xr:uid="{00000000-0005-0000-0000-00008A0B0000}"/>
    <cellStyle name="20% - Accent5 35 2 2 3 2" xfId="17674" xr:uid="{0D6B993D-632D-4DA4-B91D-71957AFE4CAA}"/>
    <cellStyle name="20% - Accent5 35 2 2 4" xfId="11922" xr:uid="{2D1B1520-6016-4920-8DF1-4011168C8B9D}"/>
    <cellStyle name="20% - Accent5 35 2 3" xfId="4324" xr:uid="{00000000-0005-0000-0000-00008B0B0000}"/>
    <cellStyle name="20% - Accent5 35 2 3 2" xfId="13383" xr:uid="{BA450D4A-5EA4-4942-A070-115F74A68488}"/>
    <cellStyle name="20% - Accent5 35 2 4" xfId="7238" xr:uid="{00000000-0005-0000-0000-00008C0B0000}"/>
    <cellStyle name="20% - Accent5 35 2 4 2" xfId="16263" xr:uid="{E04000FF-C246-4652-B1D6-61CFD9CC6D53}"/>
    <cellStyle name="20% - Accent5 35 2 5" xfId="10507" xr:uid="{D082DF11-7705-46E2-9961-8FD8598C2F76}"/>
    <cellStyle name="20% - Accent5 35 3" xfId="2200" xr:uid="{00000000-0005-0000-0000-00008D0B0000}"/>
    <cellStyle name="20% - Accent5 35 3 2" xfId="5109" xr:uid="{00000000-0005-0000-0000-00008E0B0000}"/>
    <cellStyle name="20% - Accent5 35 3 2 2" xfId="14166" xr:uid="{972E705A-3791-47D6-A33C-F50CB8441280}"/>
    <cellStyle name="20% - Accent5 35 3 3" xfId="8023" xr:uid="{00000000-0005-0000-0000-00008F0B0000}"/>
    <cellStyle name="20% - Accent5 35 3 3 2" xfId="17045" xr:uid="{7865A8D8-9050-415D-AF17-6328853EFB2A}"/>
    <cellStyle name="20% - Accent5 35 3 4" xfId="11292" xr:uid="{9E385B1D-6ED3-4835-A962-A5486F9F7CD2}"/>
    <cellStyle name="20% - Accent5 35 4" xfId="3697" xr:uid="{00000000-0005-0000-0000-0000900B0000}"/>
    <cellStyle name="20% - Accent5 35 4 2" xfId="12756" xr:uid="{F2906860-6DCA-4822-89A7-8BE567DE0442}"/>
    <cellStyle name="20% - Accent5 35 5" xfId="6607" xr:uid="{00000000-0005-0000-0000-0000910B0000}"/>
    <cellStyle name="20% - Accent5 35 5 2" xfId="15632" xr:uid="{241B133D-313E-4F92-9E6F-8481E979C58C}"/>
    <cellStyle name="20% - Accent5 35 6" xfId="9875" xr:uid="{4CE79DC7-E5A3-450A-B6D8-33E5D560DB71}"/>
    <cellStyle name="20% - Accent5 36" xfId="782" xr:uid="{00000000-0005-0000-0000-0000920B0000}"/>
    <cellStyle name="20% - Accent5 36 2" xfId="1421" xr:uid="{00000000-0005-0000-0000-0000930B0000}"/>
    <cellStyle name="20% - Accent5 36 2 2" xfId="2849" xr:uid="{00000000-0005-0000-0000-0000940B0000}"/>
    <cellStyle name="20% - Accent5 36 2 2 2" xfId="5753" xr:uid="{00000000-0005-0000-0000-0000950B0000}"/>
    <cellStyle name="20% - Accent5 36 2 2 2 2" xfId="14810" xr:uid="{DC894101-3E64-4CC3-8370-DCF63138FB81}"/>
    <cellStyle name="20% - Accent5 36 2 2 3" xfId="8671" xr:uid="{00000000-0005-0000-0000-0000960B0000}"/>
    <cellStyle name="20% - Accent5 36 2 2 3 2" xfId="17688" xr:uid="{E2D7164A-6483-42D3-B1C1-1C9D50AB4E97}"/>
    <cellStyle name="20% - Accent5 36 2 2 4" xfId="11936" xr:uid="{826E0F3F-EEA9-48DF-B9A7-76C46ACC9717}"/>
    <cellStyle name="20% - Accent5 36 2 3" xfId="4338" xr:uid="{00000000-0005-0000-0000-0000970B0000}"/>
    <cellStyle name="20% - Accent5 36 2 3 2" xfId="13397" xr:uid="{B3FB468A-FF43-4B32-BFC6-422B26DACACF}"/>
    <cellStyle name="20% - Accent5 36 2 4" xfId="7252" xr:uid="{00000000-0005-0000-0000-0000980B0000}"/>
    <cellStyle name="20% - Accent5 36 2 4 2" xfId="16277" xr:uid="{8E9574B4-DB33-4BDE-9B27-3C646BF61E11}"/>
    <cellStyle name="20% - Accent5 36 2 5" xfId="10521" xr:uid="{2742A2D3-0694-44FC-863C-1201645EE403}"/>
    <cellStyle name="20% - Accent5 36 3" xfId="2214" xr:uid="{00000000-0005-0000-0000-0000990B0000}"/>
    <cellStyle name="20% - Accent5 36 3 2" xfId="5123" xr:uid="{00000000-0005-0000-0000-00009A0B0000}"/>
    <cellStyle name="20% - Accent5 36 3 2 2" xfId="14180" xr:uid="{50BE9A34-C3E6-4F31-BAFC-06DFB8E62640}"/>
    <cellStyle name="20% - Accent5 36 3 3" xfId="8037" xr:uid="{00000000-0005-0000-0000-00009B0B0000}"/>
    <cellStyle name="20% - Accent5 36 3 3 2" xfId="17059" xr:uid="{7864DABF-C5A9-4540-8317-80A4A9869332}"/>
    <cellStyle name="20% - Accent5 36 3 4" xfId="11306" xr:uid="{3C35D894-0365-4689-B30F-A87D139005D8}"/>
    <cellStyle name="20% - Accent5 36 4" xfId="3711" xr:uid="{00000000-0005-0000-0000-00009C0B0000}"/>
    <cellStyle name="20% - Accent5 36 4 2" xfId="12770" xr:uid="{70D83D15-1D78-4CBF-BD74-32C76D7837B6}"/>
    <cellStyle name="20% - Accent5 36 5" xfId="6621" xr:uid="{00000000-0005-0000-0000-00009D0B0000}"/>
    <cellStyle name="20% - Accent5 36 5 2" xfId="15646" xr:uid="{E80159C1-BFFB-4482-A459-E0A1AA47B11D}"/>
    <cellStyle name="20% - Accent5 36 6" xfId="9889" xr:uid="{117B5B4E-6568-40CD-88CD-9E00A3BF4478}"/>
    <cellStyle name="20% - Accent5 37" xfId="797" xr:uid="{00000000-0005-0000-0000-00009E0B0000}"/>
    <cellStyle name="20% - Accent5 37 2" xfId="1436" xr:uid="{00000000-0005-0000-0000-00009F0B0000}"/>
    <cellStyle name="20% - Accent5 37 2 2" xfId="2864" xr:uid="{00000000-0005-0000-0000-0000A00B0000}"/>
    <cellStyle name="20% - Accent5 37 2 2 2" xfId="5768" xr:uid="{00000000-0005-0000-0000-0000A10B0000}"/>
    <cellStyle name="20% - Accent5 37 2 2 2 2" xfId="14825" xr:uid="{580B21D7-0ECC-4511-904A-646BC641A2F8}"/>
    <cellStyle name="20% - Accent5 37 2 2 3" xfId="8686" xr:uid="{00000000-0005-0000-0000-0000A20B0000}"/>
    <cellStyle name="20% - Accent5 37 2 2 3 2" xfId="17703" xr:uid="{9BEB26DF-3E05-4F11-AC37-B7F5BCF2EF28}"/>
    <cellStyle name="20% - Accent5 37 2 2 4" xfId="11951" xr:uid="{E7B8D1AA-C183-4B25-8EC0-B79B4A8D2333}"/>
    <cellStyle name="20% - Accent5 37 2 3" xfId="4353" xr:uid="{00000000-0005-0000-0000-0000A30B0000}"/>
    <cellStyle name="20% - Accent5 37 2 3 2" xfId="13412" xr:uid="{786381DD-251F-475B-95D4-6FB40B0D3A9A}"/>
    <cellStyle name="20% - Accent5 37 2 4" xfId="7267" xr:uid="{00000000-0005-0000-0000-0000A40B0000}"/>
    <cellStyle name="20% - Accent5 37 2 4 2" xfId="16292" xr:uid="{5886BAFF-C6FD-4C41-AE1C-92D636F7F38D}"/>
    <cellStyle name="20% - Accent5 37 2 5" xfId="10536" xr:uid="{9E496FBA-FF33-4459-ACA1-ECB52F4723DD}"/>
    <cellStyle name="20% - Accent5 37 3" xfId="2229" xr:uid="{00000000-0005-0000-0000-0000A50B0000}"/>
    <cellStyle name="20% - Accent5 37 3 2" xfId="5138" xr:uid="{00000000-0005-0000-0000-0000A60B0000}"/>
    <cellStyle name="20% - Accent5 37 3 2 2" xfId="14195" xr:uid="{A8971F71-B176-4D7B-9CDD-1EC6E92C46C7}"/>
    <cellStyle name="20% - Accent5 37 3 3" xfId="8052" xr:uid="{00000000-0005-0000-0000-0000A70B0000}"/>
    <cellStyle name="20% - Accent5 37 3 3 2" xfId="17074" xr:uid="{570DC9E3-5116-4E22-B955-9B942DD48C3B}"/>
    <cellStyle name="20% - Accent5 37 3 4" xfId="11321" xr:uid="{074BCDAF-6414-48AB-A8EC-3A67C16E03B5}"/>
    <cellStyle name="20% - Accent5 37 4" xfId="3726" xr:uid="{00000000-0005-0000-0000-0000A80B0000}"/>
    <cellStyle name="20% - Accent5 37 4 2" xfId="12785" xr:uid="{3A07EE02-E272-49C5-B90B-C059FB64BE78}"/>
    <cellStyle name="20% - Accent5 37 5" xfId="6636" xr:uid="{00000000-0005-0000-0000-0000A90B0000}"/>
    <cellStyle name="20% - Accent5 37 5 2" xfId="15661" xr:uid="{D2EE90F7-76CF-4ED4-8328-E345282C0D40}"/>
    <cellStyle name="20% - Accent5 37 6" xfId="9904" xr:uid="{AC4B5CD4-21DF-491D-B85A-1AEB4EC7FC97}"/>
    <cellStyle name="20% - Accent5 38" xfId="811" xr:uid="{00000000-0005-0000-0000-0000AA0B0000}"/>
    <cellStyle name="20% - Accent5 38 2" xfId="1450" xr:uid="{00000000-0005-0000-0000-0000AB0B0000}"/>
    <cellStyle name="20% - Accent5 38 2 2" xfId="2878" xr:uid="{00000000-0005-0000-0000-0000AC0B0000}"/>
    <cellStyle name="20% - Accent5 38 2 2 2" xfId="5782" xr:uid="{00000000-0005-0000-0000-0000AD0B0000}"/>
    <cellStyle name="20% - Accent5 38 2 2 2 2" xfId="14839" xr:uid="{D97D4084-2805-4120-B157-7F114A5040E7}"/>
    <cellStyle name="20% - Accent5 38 2 2 3" xfId="8700" xr:uid="{00000000-0005-0000-0000-0000AE0B0000}"/>
    <cellStyle name="20% - Accent5 38 2 2 3 2" xfId="17717" xr:uid="{DFA316E9-81D1-4E83-A785-0A315909C2BA}"/>
    <cellStyle name="20% - Accent5 38 2 2 4" xfId="11965" xr:uid="{77F28DAF-5118-4D0B-8F04-EE6B276515BB}"/>
    <cellStyle name="20% - Accent5 38 2 3" xfId="4367" xr:uid="{00000000-0005-0000-0000-0000AF0B0000}"/>
    <cellStyle name="20% - Accent5 38 2 3 2" xfId="13426" xr:uid="{80C7A2B4-CF14-401D-861E-EC957FC47AD7}"/>
    <cellStyle name="20% - Accent5 38 2 4" xfId="7281" xr:uid="{00000000-0005-0000-0000-0000B00B0000}"/>
    <cellStyle name="20% - Accent5 38 2 4 2" xfId="16306" xr:uid="{C102A7AD-EC36-4150-ACFC-87A8DC7983D3}"/>
    <cellStyle name="20% - Accent5 38 2 5" xfId="10550" xr:uid="{73F5CDD7-FCCC-4253-ADBF-B5586D478B3A}"/>
    <cellStyle name="20% - Accent5 38 3" xfId="2243" xr:uid="{00000000-0005-0000-0000-0000B10B0000}"/>
    <cellStyle name="20% - Accent5 38 3 2" xfId="5152" xr:uid="{00000000-0005-0000-0000-0000B20B0000}"/>
    <cellStyle name="20% - Accent5 38 3 2 2" xfId="14209" xr:uid="{91DC9612-2029-4352-B58F-E76FCF2EB8DF}"/>
    <cellStyle name="20% - Accent5 38 3 3" xfId="8066" xr:uid="{00000000-0005-0000-0000-0000B30B0000}"/>
    <cellStyle name="20% - Accent5 38 3 3 2" xfId="17088" xr:uid="{53FD24BB-5109-497E-A406-3953BFF7E39C}"/>
    <cellStyle name="20% - Accent5 38 3 4" xfId="11335" xr:uid="{B5097D24-6866-4D0C-9B0F-86FB2D855744}"/>
    <cellStyle name="20% - Accent5 38 4" xfId="3740" xr:uid="{00000000-0005-0000-0000-0000B40B0000}"/>
    <cellStyle name="20% - Accent5 38 4 2" xfId="12799" xr:uid="{B811DF2A-DE6A-40B9-8834-6B08222AC451}"/>
    <cellStyle name="20% - Accent5 38 5" xfId="6650" xr:uid="{00000000-0005-0000-0000-0000B50B0000}"/>
    <cellStyle name="20% - Accent5 38 5 2" xfId="15675" xr:uid="{DF69E7EF-780B-4F63-92FF-9FEE9BB9824A}"/>
    <cellStyle name="20% - Accent5 38 6" xfId="9918" xr:uid="{A3F6A3B7-C5CC-4B4C-887D-834B2F174B2F}"/>
    <cellStyle name="20% - Accent5 39" xfId="825" xr:uid="{00000000-0005-0000-0000-0000B60B0000}"/>
    <cellStyle name="20% - Accent5 39 2" xfId="2257" xr:uid="{00000000-0005-0000-0000-0000B70B0000}"/>
    <cellStyle name="20% - Accent5 39 2 2" xfId="5166" xr:uid="{00000000-0005-0000-0000-0000B80B0000}"/>
    <cellStyle name="20% - Accent5 39 2 2 2" xfId="14223" xr:uid="{8368830F-08B6-4E66-9169-714465966C83}"/>
    <cellStyle name="20% - Accent5 39 2 3" xfId="8080" xr:uid="{00000000-0005-0000-0000-0000B90B0000}"/>
    <cellStyle name="20% - Accent5 39 2 3 2" xfId="17102" xr:uid="{D52298C1-AFA0-430B-93AF-88F2F2FCA6E4}"/>
    <cellStyle name="20% - Accent5 39 2 4" xfId="11349" xr:uid="{E40CBC59-0761-4532-9A7E-8B0F9C92CCB1}"/>
    <cellStyle name="20% - Accent5 39 3" xfId="3754" xr:uid="{00000000-0005-0000-0000-0000BA0B0000}"/>
    <cellStyle name="20% - Accent5 39 3 2" xfId="12813" xr:uid="{27BD878E-7D64-43A3-B58E-8684B7A490F5}"/>
    <cellStyle name="20% - Accent5 39 4" xfId="6664" xr:uid="{00000000-0005-0000-0000-0000BB0B0000}"/>
    <cellStyle name="20% - Accent5 39 4 2" xfId="15689" xr:uid="{1EA20389-3BD7-443B-89CE-6D1D5B444446}"/>
    <cellStyle name="20% - Accent5 39 5" xfId="9932" xr:uid="{62425B00-6A00-4471-8086-4DC939F6968C}"/>
    <cellStyle name="20% - Accent5 4" xfId="231" xr:uid="{00000000-0005-0000-0000-0000BC0B0000}"/>
    <cellStyle name="20% - Accent5 4 2" xfId="583" xr:uid="{00000000-0005-0000-0000-0000BD0B0000}"/>
    <cellStyle name="20% - Accent5 4 2 2" xfId="1222" xr:uid="{00000000-0005-0000-0000-0000BE0B0000}"/>
    <cellStyle name="20% - Accent5 4 2 2 2" xfId="2650" xr:uid="{00000000-0005-0000-0000-0000BF0B0000}"/>
    <cellStyle name="20% - Accent5 4 2 2 2 2" xfId="5554" xr:uid="{00000000-0005-0000-0000-0000C00B0000}"/>
    <cellStyle name="20% - Accent5 4 2 2 2 2 2" xfId="14611" xr:uid="{A77819FD-7985-4D90-9CFC-CFA04D1221AA}"/>
    <cellStyle name="20% - Accent5 4 2 2 2 3" xfId="8472" xr:uid="{00000000-0005-0000-0000-0000C10B0000}"/>
    <cellStyle name="20% - Accent5 4 2 2 2 3 2" xfId="17489" xr:uid="{1D55AD16-65B4-42C2-BE29-A39755F42DF1}"/>
    <cellStyle name="20% - Accent5 4 2 2 2 4" xfId="11737" xr:uid="{9D3FDF86-6C0C-4E3A-ACF2-2C119FD54B68}"/>
    <cellStyle name="20% - Accent5 4 2 2 3" xfId="4139" xr:uid="{00000000-0005-0000-0000-0000C20B0000}"/>
    <cellStyle name="20% - Accent5 4 2 2 3 2" xfId="13198" xr:uid="{23BE38FD-6AA7-48B7-8FAB-C4A13FA00F7B}"/>
    <cellStyle name="20% - Accent5 4 2 2 4" xfId="7053" xr:uid="{00000000-0005-0000-0000-0000C30B0000}"/>
    <cellStyle name="20% - Accent5 4 2 2 4 2" xfId="16078" xr:uid="{D250DC4F-A2D2-4E61-96BA-3B55B6471A56}"/>
    <cellStyle name="20% - Accent5 4 2 2 5" xfId="10322" xr:uid="{EF2322E0-5BD7-4BF9-A48E-3AA39BB563FC}"/>
    <cellStyle name="20% - Accent5 4 2 3" xfId="2015" xr:uid="{00000000-0005-0000-0000-0000C40B0000}"/>
    <cellStyle name="20% - Accent5 4 2 3 2" xfId="4924" xr:uid="{00000000-0005-0000-0000-0000C50B0000}"/>
    <cellStyle name="20% - Accent5 4 2 3 2 2" xfId="13981" xr:uid="{70768AA3-2F10-4579-B301-ED8B5C89B897}"/>
    <cellStyle name="20% - Accent5 4 2 3 3" xfId="7838" xr:uid="{00000000-0005-0000-0000-0000C60B0000}"/>
    <cellStyle name="20% - Accent5 4 2 3 3 2" xfId="16860" xr:uid="{85BDF1CD-8226-4867-92E3-6DDDF75492C7}"/>
    <cellStyle name="20% - Accent5 4 2 3 4" xfId="11107" xr:uid="{08C1E0FC-405B-49CF-AE7A-6B8E51134482}"/>
    <cellStyle name="20% - Accent5 4 2 4" xfId="3512" xr:uid="{00000000-0005-0000-0000-0000C70B0000}"/>
    <cellStyle name="20% - Accent5 4 2 4 2" xfId="12571" xr:uid="{29A09A05-7404-4C95-80D8-13515F2B4A15}"/>
    <cellStyle name="20% - Accent5 4 2 5" xfId="6422" xr:uid="{00000000-0005-0000-0000-0000C80B0000}"/>
    <cellStyle name="20% - Accent5 4 2 5 2" xfId="15447" xr:uid="{798532A9-B851-47EF-8192-09C70BA4213D}"/>
    <cellStyle name="20% - Accent5 4 2 6" xfId="9690" xr:uid="{338DF2C2-19F1-4B52-B8E2-4F3C048A13DB}"/>
    <cellStyle name="20% - Accent5 4 3" xfId="876" xr:uid="{00000000-0005-0000-0000-0000C90B0000}"/>
    <cellStyle name="20% - Accent5 4 3 2" xfId="2305" xr:uid="{00000000-0005-0000-0000-0000CA0B0000}"/>
    <cellStyle name="20% - Accent5 4 3 2 2" xfId="5212" xr:uid="{00000000-0005-0000-0000-0000CB0B0000}"/>
    <cellStyle name="20% - Accent5 4 3 2 2 2" xfId="14269" xr:uid="{E4F77E24-EA9A-466D-AD56-2C62C029BB43}"/>
    <cellStyle name="20% - Accent5 4 3 2 3" xfId="8128" xr:uid="{00000000-0005-0000-0000-0000CC0B0000}"/>
    <cellStyle name="20% - Accent5 4 3 2 3 2" xfId="17148" xr:uid="{97433A25-1FB4-4F01-AF33-D7E4112B3EA0}"/>
    <cellStyle name="20% - Accent5 4 3 2 4" xfId="11395" xr:uid="{83375A37-79F4-4E3F-B38A-5017A5155EA7}"/>
    <cellStyle name="20% - Accent5 4 3 3" xfId="3799" xr:uid="{00000000-0005-0000-0000-0000CD0B0000}"/>
    <cellStyle name="20% - Accent5 4 3 3 2" xfId="12858" xr:uid="{47C35BA1-E542-4722-8F76-AC303C15AF00}"/>
    <cellStyle name="20% - Accent5 4 3 4" xfId="6711" xr:uid="{00000000-0005-0000-0000-0000CE0B0000}"/>
    <cellStyle name="20% - Accent5 4 3 4 2" xfId="15736" xr:uid="{FA9A4FA5-6EC7-471A-AB5C-86D5C9F3B93F}"/>
    <cellStyle name="20% - Accent5 4 3 5" xfId="9979" xr:uid="{E5EFE4AB-5B26-482F-A38A-0EB64DFEFD49}"/>
    <cellStyle name="20% - Accent5 4 4" xfId="1671" xr:uid="{00000000-0005-0000-0000-0000CF0B0000}"/>
    <cellStyle name="20% - Accent5 4 4 2" xfId="4583" xr:uid="{00000000-0005-0000-0000-0000D00B0000}"/>
    <cellStyle name="20% - Accent5 4 4 2 2" xfId="13640" xr:uid="{97C4C053-0494-49CD-A8FE-CBD5DAD51CD0}"/>
    <cellStyle name="20% - Accent5 4 4 3" xfId="7495" xr:uid="{00000000-0005-0000-0000-0000D10B0000}"/>
    <cellStyle name="20% - Accent5 4 4 3 2" xfId="16520" xr:uid="{9508B270-5F7F-4B1C-804C-3463AAD1B470}"/>
    <cellStyle name="20% - Accent5 4 4 4" xfId="10765" xr:uid="{911F577F-13FF-450E-8EBB-EE53BC9DAD42}"/>
    <cellStyle name="20% - Accent5 4 5" xfId="3169" xr:uid="{00000000-0005-0000-0000-0000D20B0000}"/>
    <cellStyle name="20% - Accent5 4 5 2" xfId="12231" xr:uid="{BA67576D-126A-4974-8733-CAE54AEBA347}"/>
    <cellStyle name="20% - Accent5 4 6" xfId="6082" xr:uid="{00000000-0005-0000-0000-0000D30B0000}"/>
    <cellStyle name="20% - Accent5 4 6 2" xfId="15107" xr:uid="{DC6A4D1D-E754-476D-B21D-F565E328C63C}"/>
    <cellStyle name="20% - Accent5 4 7" xfId="9346" xr:uid="{CC8E49C6-760F-45C3-B1FC-4E4F279B7060}"/>
    <cellStyle name="20% - Accent5 40" xfId="1467" xr:uid="{00000000-0005-0000-0000-0000D40B0000}"/>
    <cellStyle name="20% - Accent5 40 2" xfId="2892" xr:uid="{00000000-0005-0000-0000-0000D50B0000}"/>
    <cellStyle name="20% - Accent5 40 2 2" xfId="5796" xr:uid="{00000000-0005-0000-0000-0000D60B0000}"/>
    <cellStyle name="20% - Accent5 40 2 2 2" xfId="14853" xr:uid="{BEFC0795-60DB-4F0E-9218-EAD16F98D63C}"/>
    <cellStyle name="20% - Accent5 40 2 3" xfId="8714" xr:uid="{00000000-0005-0000-0000-0000D70B0000}"/>
    <cellStyle name="20% - Accent5 40 2 3 2" xfId="17731" xr:uid="{8DEFE779-0655-457B-A10F-4183E7F14C7A}"/>
    <cellStyle name="20% - Accent5 40 2 4" xfId="11979" xr:uid="{FBD09DE9-A4FF-451E-BF01-F45D565BCCD9}"/>
    <cellStyle name="20% - Accent5 40 3" xfId="4381" xr:uid="{00000000-0005-0000-0000-0000D80B0000}"/>
    <cellStyle name="20% - Accent5 40 3 2" xfId="13440" xr:uid="{1964AA51-9A4E-4E08-BD81-13B6A2D50EFC}"/>
    <cellStyle name="20% - Accent5 40 4" xfId="7295" xr:uid="{00000000-0005-0000-0000-0000D90B0000}"/>
    <cellStyle name="20% - Accent5 40 4 2" xfId="16320" xr:uid="{2A9F70BC-951C-4544-9747-182DEAD75B4A}"/>
    <cellStyle name="20% - Accent5 40 5" xfId="10564" xr:uid="{C26C5599-D0E3-45FE-8E7C-0F24316AD441}"/>
    <cellStyle name="20% - Accent5 41" xfId="1481" xr:uid="{00000000-0005-0000-0000-0000DA0B0000}"/>
    <cellStyle name="20% - Accent5 41 2" xfId="2906" xr:uid="{00000000-0005-0000-0000-0000DB0B0000}"/>
    <cellStyle name="20% - Accent5 41 2 2" xfId="5810" xr:uid="{00000000-0005-0000-0000-0000DC0B0000}"/>
    <cellStyle name="20% - Accent5 41 2 2 2" xfId="14867" xr:uid="{1908FB79-D3DA-4916-84A6-935A33759FE4}"/>
    <cellStyle name="20% - Accent5 41 2 3" xfId="8728" xr:uid="{00000000-0005-0000-0000-0000DD0B0000}"/>
    <cellStyle name="20% - Accent5 41 2 3 2" xfId="17745" xr:uid="{87DE72AD-ECDE-4DEC-AFE5-D4F60A736C42}"/>
    <cellStyle name="20% - Accent5 41 2 4" xfId="11993" xr:uid="{56327016-4A04-42B6-93FB-4D8AF93BA970}"/>
    <cellStyle name="20% - Accent5 41 3" xfId="4395" xr:uid="{00000000-0005-0000-0000-0000DE0B0000}"/>
    <cellStyle name="20% - Accent5 41 3 2" xfId="13454" xr:uid="{B53914BA-2453-4CB1-BC65-5CA2EE336B3F}"/>
    <cellStyle name="20% - Accent5 41 4" xfId="7309" xr:uid="{00000000-0005-0000-0000-0000DF0B0000}"/>
    <cellStyle name="20% - Accent5 41 4 2" xfId="16334" xr:uid="{FBE14875-69D3-497B-AB1A-1F5C3DC70584}"/>
    <cellStyle name="20% - Accent5 41 5" xfId="10578" xr:uid="{CD5A93E5-AB0C-4BDA-9E01-0B7950C15E18}"/>
    <cellStyle name="20% - Accent5 42" xfId="1495" xr:uid="{00000000-0005-0000-0000-0000E00B0000}"/>
    <cellStyle name="20% - Accent5 42 2" xfId="2920" xr:uid="{00000000-0005-0000-0000-0000E10B0000}"/>
    <cellStyle name="20% - Accent5 42 2 2" xfId="5824" xr:uid="{00000000-0005-0000-0000-0000E20B0000}"/>
    <cellStyle name="20% - Accent5 42 2 2 2" xfId="14881" xr:uid="{437EABF6-8D9D-43F2-A465-4BA1FD15865E}"/>
    <cellStyle name="20% - Accent5 42 2 3" xfId="8742" xr:uid="{00000000-0005-0000-0000-0000E30B0000}"/>
    <cellStyle name="20% - Accent5 42 2 3 2" xfId="17759" xr:uid="{682EF75F-C67A-4608-A6C9-A011174A69BA}"/>
    <cellStyle name="20% - Accent5 42 2 4" xfId="12007" xr:uid="{E72F8E08-7825-44CA-B70E-9DCBC23052A8}"/>
    <cellStyle name="20% - Accent5 42 3" xfId="4409" xr:uid="{00000000-0005-0000-0000-0000E40B0000}"/>
    <cellStyle name="20% - Accent5 42 3 2" xfId="13468" xr:uid="{265A9F2B-7D6F-4B4B-BAC9-5243E4BDBF0E}"/>
    <cellStyle name="20% - Accent5 42 4" xfId="7323" xr:uid="{00000000-0005-0000-0000-0000E50B0000}"/>
    <cellStyle name="20% - Accent5 42 4 2" xfId="16348" xr:uid="{7EABB708-9EEB-46E5-9136-F8E8313B18C9}"/>
    <cellStyle name="20% - Accent5 42 5" xfId="10592" xr:uid="{A0F4A7D7-36D5-4C1B-B30D-B4C9820A00EF}"/>
    <cellStyle name="20% - Accent5 43" xfId="1509" xr:uid="{00000000-0005-0000-0000-0000E60B0000}"/>
    <cellStyle name="20% - Accent5 43 2" xfId="2934" xr:uid="{00000000-0005-0000-0000-0000E70B0000}"/>
    <cellStyle name="20% - Accent5 43 2 2" xfId="5838" xr:uid="{00000000-0005-0000-0000-0000E80B0000}"/>
    <cellStyle name="20% - Accent5 43 2 2 2" xfId="14895" xr:uid="{EC23A113-1DDF-4747-BAD1-217B9499797C}"/>
    <cellStyle name="20% - Accent5 43 2 3" xfId="8756" xr:uid="{00000000-0005-0000-0000-0000E90B0000}"/>
    <cellStyle name="20% - Accent5 43 2 3 2" xfId="17773" xr:uid="{BA57DB5D-B8B8-414E-AE18-01A4B5F35EF9}"/>
    <cellStyle name="20% - Accent5 43 2 4" xfId="12021" xr:uid="{9C34E13A-507B-4E2B-A656-2F7B498EF189}"/>
    <cellStyle name="20% - Accent5 43 3" xfId="4423" xr:uid="{00000000-0005-0000-0000-0000EA0B0000}"/>
    <cellStyle name="20% - Accent5 43 3 2" xfId="13482" xr:uid="{45A9353B-69CA-4965-A0C2-834B5F05FEBB}"/>
    <cellStyle name="20% - Accent5 43 4" xfId="7337" xr:uid="{00000000-0005-0000-0000-0000EB0B0000}"/>
    <cellStyle name="20% - Accent5 43 4 2" xfId="16362" xr:uid="{A524D8B4-9EC1-4123-BBC2-A3C21139CFD0}"/>
    <cellStyle name="20% - Accent5 43 5" xfId="10606" xr:uid="{22FD7B82-CB00-4790-A64B-E271BE5B0EC3}"/>
    <cellStyle name="20% - Accent5 44" xfId="1523" xr:uid="{00000000-0005-0000-0000-0000EC0B0000}"/>
    <cellStyle name="20% - Accent5 44 2" xfId="2948" xr:uid="{00000000-0005-0000-0000-0000ED0B0000}"/>
    <cellStyle name="20% - Accent5 44 2 2" xfId="5852" xr:uid="{00000000-0005-0000-0000-0000EE0B0000}"/>
    <cellStyle name="20% - Accent5 44 2 2 2" xfId="14909" xr:uid="{A712AB19-7DAF-443B-89C0-438EEF4F09E8}"/>
    <cellStyle name="20% - Accent5 44 2 3" xfId="8770" xr:uid="{00000000-0005-0000-0000-0000EF0B0000}"/>
    <cellStyle name="20% - Accent5 44 2 3 2" xfId="17787" xr:uid="{EBD0D8E4-3DAB-43BA-8CB6-3F60091CB92D}"/>
    <cellStyle name="20% - Accent5 44 2 4" xfId="12035" xr:uid="{C662539C-A37B-4B02-AB85-FB2700F75873}"/>
    <cellStyle name="20% - Accent5 44 3" xfId="4437" xr:uid="{00000000-0005-0000-0000-0000F00B0000}"/>
    <cellStyle name="20% - Accent5 44 3 2" xfId="13496" xr:uid="{D8308158-EF7C-425F-A8F6-8DA344CF3252}"/>
    <cellStyle name="20% - Accent5 44 4" xfId="7351" xr:uid="{00000000-0005-0000-0000-0000F10B0000}"/>
    <cellStyle name="20% - Accent5 44 4 2" xfId="16376" xr:uid="{E2B6082F-2337-45E5-9CC5-DA02C5C2865C}"/>
    <cellStyle name="20% - Accent5 44 5" xfId="10620" xr:uid="{B148807E-B5CF-44FA-AE38-A5D0650706B4}"/>
    <cellStyle name="20% - Accent5 45" xfId="1537" xr:uid="{00000000-0005-0000-0000-0000F20B0000}"/>
    <cellStyle name="20% - Accent5 45 2" xfId="2962" xr:uid="{00000000-0005-0000-0000-0000F30B0000}"/>
    <cellStyle name="20% - Accent5 45 2 2" xfId="5866" xr:uid="{00000000-0005-0000-0000-0000F40B0000}"/>
    <cellStyle name="20% - Accent5 45 2 2 2" xfId="14923" xr:uid="{4425D8CB-E1AE-4661-B6D1-BF5D8258F642}"/>
    <cellStyle name="20% - Accent5 45 2 3" xfId="8784" xr:uid="{00000000-0005-0000-0000-0000F50B0000}"/>
    <cellStyle name="20% - Accent5 45 2 3 2" xfId="17801" xr:uid="{5E901BBD-1740-4588-944E-71E31F70F3B8}"/>
    <cellStyle name="20% - Accent5 45 2 4" xfId="12049" xr:uid="{9AE9A31E-16A2-4DAB-837E-95B2484E7B7F}"/>
    <cellStyle name="20% - Accent5 45 3" xfId="4451" xr:uid="{00000000-0005-0000-0000-0000F60B0000}"/>
    <cellStyle name="20% - Accent5 45 3 2" xfId="13510" xr:uid="{1C3CAC79-1C00-4C6B-9459-400FB43E0A90}"/>
    <cellStyle name="20% - Accent5 45 4" xfId="7365" xr:uid="{00000000-0005-0000-0000-0000F70B0000}"/>
    <cellStyle name="20% - Accent5 45 4 2" xfId="16390" xr:uid="{DE40193E-BB15-4AFA-B9DA-3FCFB82AE679}"/>
    <cellStyle name="20% - Accent5 45 5" xfId="10634" xr:uid="{4C15DC9D-84A3-4A56-8275-B2CE5DCADD78}"/>
    <cellStyle name="20% - Accent5 46" xfId="1552" xr:uid="{00000000-0005-0000-0000-0000F80B0000}"/>
    <cellStyle name="20% - Accent5 46 2" xfId="2977" xr:uid="{00000000-0005-0000-0000-0000F90B0000}"/>
    <cellStyle name="20% - Accent5 46 2 2" xfId="5881" xr:uid="{00000000-0005-0000-0000-0000FA0B0000}"/>
    <cellStyle name="20% - Accent5 46 2 2 2" xfId="14938" xr:uid="{F0AE0B73-05F3-4D6D-94C7-406CD3C3BC4B}"/>
    <cellStyle name="20% - Accent5 46 2 3" xfId="8799" xr:uid="{00000000-0005-0000-0000-0000FB0B0000}"/>
    <cellStyle name="20% - Accent5 46 2 3 2" xfId="17816" xr:uid="{C1877685-C672-4C52-AA87-7A411C7B35FC}"/>
    <cellStyle name="20% - Accent5 46 2 4" xfId="12064" xr:uid="{C4EFC671-3E73-4C45-8DCF-3AB71EC9CFB2}"/>
    <cellStyle name="20% - Accent5 46 3" xfId="4466" xr:uid="{00000000-0005-0000-0000-0000FC0B0000}"/>
    <cellStyle name="20% - Accent5 46 3 2" xfId="13525" xr:uid="{E10776BD-91FB-447C-A9B3-842D5D5FFE0B}"/>
    <cellStyle name="20% - Accent5 46 4" xfId="7380" xr:uid="{00000000-0005-0000-0000-0000FD0B0000}"/>
    <cellStyle name="20% - Accent5 46 4 2" xfId="16405" xr:uid="{1EE65E30-D182-4C06-9A85-D46A689B1ECF}"/>
    <cellStyle name="20% - Accent5 46 5" xfId="10649" xr:uid="{BCD46790-CCC3-4CFA-9C39-4051DF3F23F8}"/>
    <cellStyle name="20% - Accent5 47" xfId="1566" xr:uid="{00000000-0005-0000-0000-0000FE0B0000}"/>
    <cellStyle name="20% - Accent5 47 2" xfId="2991" xr:uid="{00000000-0005-0000-0000-0000FF0B0000}"/>
    <cellStyle name="20% - Accent5 47 2 2" xfId="5895" xr:uid="{00000000-0005-0000-0000-0000000C0000}"/>
    <cellStyle name="20% - Accent5 47 2 2 2" xfId="14952" xr:uid="{153889E0-D529-4610-97BB-3FBE553F3356}"/>
    <cellStyle name="20% - Accent5 47 2 3" xfId="8813" xr:uid="{00000000-0005-0000-0000-0000010C0000}"/>
    <cellStyle name="20% - Accent5 47 2 3 2" xfId="17830" xr:uid="{032C8725-CB84-4BCD-84AE-0ACB9F4536E0}"/>
    <cellStyle name="20% - Accent5 47 2 4" xfId="12078" xr:uid="{E3F56249-DB46-4C21-9736-854C2305505D}"/>
    <cellStyle name="20% - Accent5 47 3" xfId="4480" xr:uid="{00000000-0005-0000-0000-0000020C0000}"/>
    <cellStyle name="20% - Accent5 47 3 2" xfId="13539" xr:uid="{7F518DEF-9476-475C-A49A-DB01679BF87E}"/>
    <cellStyle name="20% - Accent5 47 4" xfId="7394" xr:uid="{00000000-0005-0000-0000-0000030C0000}"/>
    <cellStyle name="20% - Accent5 47 4 2" xfId="16419" xr:uid="{AD10E4EB-071F-4F45-AB1D-A8DC83CEE149}"/>
    <cellStyle name="20% - Accent5 47 5" xfId="10663" xr:uid="{B7B9190B-2FCB-4C53-9A42-9EA2F9BB99FE}"/>
    <cellStyle name="20% - Accent5 48" xfId="1585" xr:uid="{00000000-0005-0000-0000-0000040C0000}"/>
    <cellStyle name="20% - Accent5 48 2" xfId="3010" xr:uid="{00000000-0005-0000-0000-0000050C0000}"/>
    <cellStyle name="20% - Accent5 48 2 2" xfId="5914" xr:uid="{00000000-0005-0000-0000-0000060C0000}"/>
    <cellStyle name="20% - Accent5 48 2 2 2" xfId="14971" xr:uid="{63DD54DD-956E-4F2B-B5C4-7D45A4D6C26A}"/>
    <cellStyle name="20% - Accent5 48 2 3" xfId="8832" xr:uid="{00000000-0005-0000-0000-0000070C0000}"/>
    <cellStyle name="20% - Accent5 48 2 3 2" xfId="17849" xr:uid="{26A7A341-AF2A-458D-938B-8E1FF4B277E7}"/>
    <cellStyle name="20% - Accent5 48 2 4" xfId="12097" xr:uid="{8181BD94-6AC7-4931-9A75-50969153C100}"/>
    <cellStyle name="20% - Accent5 48 3" xfId="4499" xr:uid="{00000000-0005-0000-0000-0000080C0000}"/>
    <cellStyle name="20% - Accent5 48 3 2" xfId="13558" xr:uid="{AB914F05-01F6-45A3-B523-4A9FECB2FF26}"/>
    <cellStyle name="20% - Accent5 48 4" xfId="7413" xr:uid="{00000000-0005-0000-0000-0000090C0000}"/>
    <cellStyle name="20% - Accent5 48 4 2" xfId="16438" xr:uid="{0C9AE620-775D-41CD-AFF6-4E96528B3344}"/>
    <cellStyle name="20% - Accent5 48 5" xfId="10682" xr:uid="{10E56A2F-F563-49D3-A36F-6E8B9D88B706}"/>
    <cellStyle name="20% - Accent5 49" xfId="1607" xr:uid="{00000000-0005-0000-0000-00000A0C0000}"/>
    <cellStyle name="20% - Accent5 49 2" xfId="4520" xr:uid="{00000000-0005-0000-0000-00000B0C0000}"/>
    <cellStyle name="20% - Accent5 49 2 2" xfId="13579" xr:uid="{5FE9B9DA-9816-4637-8B24-7765D8CE6541}"/>
    <cellStyle name="20% - Accent5 49 3" xfId="7434" xr:uid="{00000000-0005-0000-0000-00000C0C0000}"/>
    <cellStyle name="20% - Accent5 49 3 2" xfId="16459" xr:uid="{9013B4D7-C102-40C6-8BD0-DB0408BB48D4}"/>
    <cellStyle name="20% - Accent5 49 4" xfId="10703" xr:uid="{62030682-969E-4C2B-A1EA-7C7AD945F111}"/>
    <cellStyle name="20% - Accent5 5" xfId="245" xr:uid="{00000000-0005-0000-0000-00000D0C0000}"/>
    <cellStyle name="20% - Accent5 5 2" xfId="598" xr:uid="{00000000-0005-0000-0000-00000E0C0000}"/>
    <cellStyle name="20% - Accent5 5 2 2" xfId="1237" xr:uid="{00000000-0005-0000-0000-00000F0C0000}"/>
    <cellStyle name="20% - Accent5 5 2 2 2" xfId="2665" xr:uid="{00000000-0005-0000-0000-0000100C0000}"/>
    <cellStyle name="20% - Accent5 5 2 2 2 2" xfId="5569" xr:uid="{00000000-0005-0000-0000-0000110C0000}"/>
    <cellStyle name="20% - Accent5 5 2 2 2 2 2" xfId="14626" xr:uid="{7D5E062F-CEFF-4ADC-812D-423C67F95685}"/>
    <cellStyle name="20% - Accent5 5 2 2 2 3" xfId="8487" xr:uid="{00000000-0005-0000-0000-0000120C0000}"/>
    <cellStyle name="20% - Accent5 5 2 2 2 3 2" xfId="17504" xr:uid="{533A90D5-F916-4B70-8433-5A451DA97451}"/>
    <cellStyle name="20% - Accent5 5 2 2 2 4" xfId="11752" xr:uid="{A1F321A8-F94A-4CA3-B31E-34B73A31749C}"/>
    <cellStyle name="20% - Accent5 5 2 2 3" xfId="4154" xr:uid="{00000000-0005-0000-0000-0000130C0000}"/>
    <cellStyle name="20% - Accent5 5 2 2 3 2" xfId="13213" xr:uid="{4260197C-DF05-4824-908F-5B1F6535323E}"/>
    <cellStyle name="20% - Accent5 5 2 2 4" xfId="7068" xr:uid="{00000000-0005-0000-0000-0000140C0000}"/>
    <cellStyle name="20% - Accent5 5 2 2 4 2" xfId="16093" xr:uid="{D38DE35F-93B4-4154-BDF8-BF6D669AB5F9}"/>
    <cellStyle name="20% - Accent5 5 2 2 5" xfId="10337" xr:uid="{7449DE91-4764-470D-B882-753446D09DF1}"/>
    <cellStyle name="20% - Accent5 5 2 3" xfId="2030" xr:uid="{00000000-0005-0000-0000-0000150C0000}"/>
    <cellStyle name="20% - Accent5 5 2 3 2" xfId="4939" xr:uid="{00000000-0005-0000-0000-0000160C0000}"/>
    <cellStyle name="20% - Accent5 5 2 3 2 2" xfId="13996" xr:uid="{921233D5-59CD-4709-97D2-4F30B4B87A64}"/>
    <cellStyle name="20% - Accent5 5 2 3 3" xfId="7853" xr:uid="{00000000-0005-0000-0000-0000170C0000}"/>
    <cellStyle name="20% - Accent5 5 2 3 3 2" xfId="16875" xr:uid="{B4F33CDB-D941-4904-8452-4B3A7ACC71A9}"/>
    <cellStyle name="20% - Accent5 5 2 3 4" xfId="11122" xr:uid="{DCB098A0-DB19-4D2F-831F-3BACAA0F3B90}"/>
    <cellStyle name="20% - Accent5 5 2 4" xfId="3527" xr:uid="{00000000-0005-0000-0000-0000180C0000}"/>
    <cellStyle name="20% - Accent5 5 2 4 2" xfId="12586" xr:uid="{2066F679-AFEF-4BBB-89AA-D7801C9CE6A6}"/>
    <cellStyle name="20% - Accent5 5 2 5" xfId="6437" xr:uid="{00000000-0005-0000-0000-0000190C0000}"/>
    <cellStyle name="20% - Accent5 5 2 5 2" xfId="15462" xr:uid="{52452BD1-FBEA-415A-A8FD-F39D78C50973}"/>
    <cellStyle name="20% - Accent5 5 2 6" xfId="9705" xr:uid="{BEA24574-C8E0-48E9-8FDC-9E3BCB18E0FA}"/>
    <cellStyle name="20% - Accent5 5 3" xfId="890" xr:uid="{00000000-0005-0000-0000-00001A0C0000}"/>
    <cellStyle name="20% - Accent5 5 3 2" xfId="2319" xr:uid="{00000000-0005-0000-0000-00001B0C0000}"/>
    <cellStyle name="20% - Accent5 5 3 2 2" xfId="5226" xr:uid="{00000000-0005-0000-0000-00001C0C0000}"/>
    <cellStyle name="20% - Accent5 5 3 2 2 2" xfId="14283" xr:uid="{45795F2E-0493-4BEC-B557-81D60F6012C1}"/>
    <cellStyle name="20% - Accent5 5 3 2 3" xfId="8142" xr:uid="{00000000-0005-0000-0000-00001D0C0000}"/>
    <cellStyle name="20% - Accent5 5 3 2 3 2" xfId="17162" xr:uid="{DA154630-A021-4C04-B24F-3BB9008B7B5D}"/>
    <cellStyle name="20% - Accent5 5 3 2 4" xfId="11409" xr:uid="{FC7B2FB3-C34D-40B2-9372-3CCE0D91DA5B}"/>
    <cellStyle name="20% - Accent5 5 3 3" xfId="3813" xr:uid="{00000000-0005-0000-0000-00001E0C0000}"/>
    <cellStyle name="20% - Accent5 5 3 3 2" xfId="12872" xr:uid="{53DB0D35-A2BF-43B6-812C-0596C4B80CC1}"/>
    <cellStyle name="20% - Accent5 5 3 4" xfId="6725" xr:uid="{00000000-0005-0000-0000-00001F0C0000}"/>
    <cellStyle name="20% - Accent5 5 3 4 2" xfId="15750" xr:uid="{560CD27A-C464-414E-8ED6-A8907F96FA34}"/>
    <cellStyle name="20% - Accent5 5 3 5" xfId="9993" xr:uid="{365F57E9-C457-437B-A702-7A590A8D0D18}"/>
    <cellStyle name="20% - Accent5 5 4" xfId="1685" xr:uid="{00000000-0005-0000-0000-0000200C0000}"/>
    <cellStyle name="20% - Accent5 5 4 2" xfId="4597" xr:uid="{00000000-0005-0000-0000-0000210C0000}"/>
    <cellStyle name="20% - Accent5 5 4 2 2" xfId="13654" xr:uid="{DBB80853-98AD-452A-A61A-A0D950E0C4BE}"/>
    <cellStyle name="20% - Accent5 5 4 3" xfId="7509" xr:uid="{00000000-0005-0000-0000-0000220C0000}"/>
    <cellStyle name="20% - Accent5 5 4 3 2" xfId="16534" xr:uid="{04A0421C-9A44-4CA6-9824-E7774E08B8C8}"/>
    <cellStyle name="20% - Accent5 5 4 4" xfId="10779" xr:uid="{F19E7CE2-FF11-4C56-8BDB-140ED342F283}"/>
    <cellStyle name="20% - Accent5 5 5" xfId="3183" xr:uid="{00000000-0005-0000-0000-0000230C0000}"/>
    <cellStyle name="20% - Accent5 5 5 2" xfId="12245" xr:uid="{F65F1DA5-F79F-4676-B99E-F09DA362FEA5}"/>
    <cellStyle name="20% - Accent5 5 6" xfId="6096" xr:uid="{00000000-0005-0000-0000-0000240C0000}"/>
    <cellStyle name="20% - Accent5 5 6 2" xfId="15121" xr:uid="{61BAD2A7-5E69-4121-8FA2-CDFA4597A5AF}"/>
    <cellStyle name="20% - Accent5 5 7" xfId="9360" xr:uid="{9C460360-07B9-4AC4-A9AD-F69815D40876}"/>
    <cellStyle name="20% - Accent5 50" xfId="1627" xr:uid="{00000000-0005-0000-0000-0000250C0000}"/>
    <cellStyle name="20% - Accent5 50 2" xfId="4539" xr:uid="{00000000-0005-0000-0000-0000260C0000}"/>
    <cellStyle name="20% - Accent5 50 2 2" xfId="13596" xr:uid="{73608E93-A33B-4E85-87F1-69BA0351D3E8}"/>
    <cellStyle name="20% - Accent5 50 3" xfId="7451" xr:uid="{00000000-0005-0000-0000-0000270C0000}"/>
    <cellStyle name="20% - Accent5 50 3 2" xfId="16476" xr:uid="{B3878258-C103-44AF-B094-5A85753B045F}"/>
    <cellStyle name="20% - Accent5 50 4" xfId="10721" xr:uid="{08EAA7B5-42DE-4C87-ADE1-5CFD04697FB4}"/>
    <cellStyle name="20% - Accent5 51" xfId="3125" xr:uid="{00000000-0005-0000-0000-0000280C0000}"/>
    <cellStyle name="20% - Accent5 51 2" xfId="12187" xr:uid="{BDCFBBB9-E326-4B53-BEFD-3936F9942AE7}"/>
    <cellStyle name="20% - Accent5 52" xfId="6026" xr:uid="{00000000-0005-0000-0000-0000290C0000}"/>
    <cellStyle name="20% - Accent5 52 2" xfId="15060" xr:uid="{1A4658A0-C98B-4270-9E1D-D67A57C74216}"/>
    <cellStyle name="20% - Accent5 53" xfId="9013" xr:uid="{00000000-0005-0000-0000-00002A0C0000}"/>
    <cellStyle name="20% - Accent5 53 2" xfId="18025" xr:uid="{158442AE-22CA-45EF-8970-B9F19E73744B}"/>
    <cellStyle name="20% - Accent5 54" xfId="9033" xr:uid="{00000000-0005-0000-0000-00002B0C0000}"/>
    <cellStyle name="20% - Accent5 54 2" xfId="18045" xr:uid="{F6D31895-DC5F-44CB-B890-5AD1361DFC4D}"/>
    <cellStyle name="20% - Accent5 55" xfId="9053" xr:uid="{00000000-0005-0000-0000-00002C0C0000}"/>
    <cellStyle name="20% - Accent5 55 2" xfId="18065" xr:uid="{DD594DB6-3284-452D-8404-2C721E67CA7B}"/>
    <cellStyle name="20% - Accent5 56" xfId="9074" xr:uid="{00000000-0005-0000-0000-00002D0C0000}"/>
    <cellStyle name="20% - Accent5 56 2" xfId="18086" xr:uid="{42283C33-897A-4A30-90BE-B7C22AEDDF56}"/>
    <cellStyle name="20% - Accent5 57" xfId="9095" xr:uid="{00000000-0005-0000-0000-00002E0C0000}"/>
    <cellStyle name="20% - Accent5 57 2" xfId="18107" xr:uid="{BC2E8D83-5893-4571-87E4-DE643B716E2D}"/>
    <cellStyle name="20% - Accent5 58" xfId="9116" xr:uid="{00000000-0005-0000-0000-00002F0C0000}"/>
    <cellStyle name="20% - Accent5 58 2" xfId="18128" xr:uid="{72B2EDE7-F6AB-42FA-92E3-7B720455821F}"/>
    <cellStyle name="20% - Accent5 59" xfId="9138" xr:uid="{00000000-0005-0000-0000-0000300C0000}"/>
    <cellStyle name="20% - Accent5 59 2" xfId="18150" xr:uid="{5429C786-6DD7-4112-AC30-568C1739C30E}"/>
    <cellStyle name="20% - Accent5 6" xfId="259" xr:uid="{00000000-0005-0000-0000-0000310C0000}"/>
    <cellStyle name="20% - Accent5 6 2" xfId="904" xr:uid="{00000000-0005-0000-0000-0000320C0000}"/>
    <cellStyle name="20% - Accent5 6 2 2" xfId="2333" xr:uid="{00000000-0005-0000-0000-0000330C0000}"/>
    <cellStyle name="20% - Accent5 6 2 2 2" xfId="5240" xr:uid="{00000000-0005-0000-0000-0000340C0000}"/>
    <cellStyle name="20% - Accent5 6 2 2 2 2" xfId="14297" xr:uid="{4A59A0C7-7A0E-4B19-BD16-7C909D318E84}"/>
    <cellStyle name="20% - Accent5 6 2 2 3" xfId="8156" xr:uid="{00000000-0005-0000-0000-0000350C0000}"/>
    <cellStyle name="20% - Accent5 6 2 2 3 2" xfId="17176" xr:uid="{A73F8422-6956-4737-BEBC-DD34388ED606}"/>
    <cellStyle name="20% - Accent5 6 2 2 4" xfId="11423" xr:uid="{4DD284C7-C44A-406B-B7DE-03A0F5864436}"/>
    <cellStyle name="20% - Accent5 6 2 3" xfId="3827" xr:uid="{00000000-0005-0000-0000-0000360C0000}"/>
    <cellStyle name="20% - Accent5 6 2 3 2" xfId="12886" xr:uid="{D0A0DBF8-080A-4450-AFE3-074F61FE6755}"/>
    <cellStyle name="20% - Accent5 6 2 4" xfId="6739" xr:uid="{00000000-0005-0000-0000-0000370C0000}"/>
    <cellStyle name="20% - Accent5 6 2 4 2" xfId="15764" xr:uid="{9DE5AEAC-16AE-4551-8516-815ED5A89779}"/>
    <cellStyle name="20% - Accent5 6 2 5" xfId="10007" xr:uid="{3AC11261-78C1-4FE2-9D7F-7E46AE7709C0}"/>
    <cellStyle name="20% - Accent5 6 3" xfId="1699" xr:uid="{00000000-0005-0000-0000-0000380C0000}"/>
    <cellStyle name="20% - Accent5 6 3 2" xfId="4611" xr:uid="{00000000-0005-0000-0000-0000390C0000}"/>
    <cellStyle name="20% - Accent5 6 3 2 2" xfId="13668" xr:uid="{4BB0F6F9-AF4A-4B92-A039-630F974106C9}"/>
    <cellStyle name="20% - Accent5 6 3 3" xfId="7523" xr:uid="{00000000-0005-0000-0000-00003A0C0000}"/>
    <cellStyle name="20% - Accent5 6 3 3 2" xfId="16548" xr:uid="{A686CEA2-948F-484B-96E7-964E094F1284}"/>
    <cellStyle name="20% - Accent5 6 3 4" xfId="10793" xr:uid="{832F504B-AB3A-4933-8A17-78761B166756}"/>
    <cellStyle name="20% - Accent5 6 4" xfId="3197" xr:uid="{00000000-0005-0000-0000-00003B0C0000}"/>
    <cellStyle name="20% - Accent5 6 4 2" xfId="12259" xr:uid="{4A247886-E1F4-4E6E-91BD-2069EF23AE52}"/>
    <cellStyle name="20% - Accent5 6 5" xfId="6110" xr:uid="{00000000-0005-0000-0000-00003C0C0000}"/>
    <cellStyle name="20% - Accent5 6 5 2" xfId="15135" xr:uid="{29DA1749-6583-4962-B7A1-AF109A9D25C5}"/>
    <cellStyle name="20% - Accent5 6 6" xfId="9374" xr:uid="{90D48685-374C-4A47-AED2-68DB03F416C2}"/>
    <cellStyle name="20% - Accent5 60" xfId="9158" xr:uid="{00000000-0005-0000-0000-00003D0C0000}"/>
    <cellStyle name="20% - Accent5 60 2" xfId="18170" xr:uid="{7E0E4CAB-A06F-4C6D-AC17-305D34E94190}"/>
    <cellStyle name="20% - Accent5 61" xfId="9178" xr:uid="{00000000-0005-0000-0000-00003E0C0000}"/>
    <cellStyle name="20% - Accent5 61 2" xfId="18190" xr:uid="{3017CBB9-1F91-4075-A592-B7C9C9832218}"/>
    <cellStyle name="20% - Accent5 62" xfId="9198" xr:uid="{00000000-0005-0000-0000-00003F0C0000}"/>
    <cellStyle name="20% - Accent5 62 2" xfId="18210" xr:uid="{663E02FD-E950-4DA5-B437-5FAB06FA8083}"/>
    <cellStyle name="20% - Accent5 63" xfId="187" xr:uid="{00000000-0005-0000-0000-0000400C0000}"/>
    <cellStyle name="20% - Accent5 63 2" xfId="9302" xr:uid="{C0EB0F8B-1C15-40AA-AE78-A5ACF3F3EDC8}"/>
    <cellStyle name="20% - Accent5 64" xfId="9220" xr:uid="{B9E1E784-8B45-4057-B645-B0EB063C042F}"/>
    <cellStyle name="20% - Accent5 7" xfId="273" xr:uid="{00000000-0005-0000-0000-0000410C0000}"/>
    <cellStyle name="20% - Accent5 7 2" xfId="918" xr:uid="{00000000-0005-0000-0000-0000420C0000}"/>
    <cellStyle name="20% - Accent5 7 2 2" xfId="2347" xr:uid="{00000000-0005-0000-0000-0000430C0000}"/>
    <cellStyle name="20% - Accent5 7 2 2 2" xfId="5254" xr:uid="{00000000-0005-0000-0000-0000440C0000}"/>
    <cellStyle name="20% - Accent5 7 2 2 2 2" xfId="14311" xr:uid="{D58D4A1C-0B64-4BC8-BEAB-5DEBC4C78861}"/>
    <cellStyle name="20% - Accent5 7 2 2 3" xfId="8170" xr:uid="{00000000-0005-0000-0000-0000450C0000}"/>
    <cellStyle name="20% - Accent5 7 2 2 3 2" xfId="17190" xr:uid="{ACD2AC73-30DC-4F4D-985D-3888C3C8F853}"/>
    <cellStyle name="20% - Accent5 7 2 2 4" xfId="11437" xr:uid="{E14818E2-5FB4-48C4-84C8-4199448E5912}"/>
    <cellStyle name="20% - Accent5 7 2 3" xfId="3841" xr:uid="{00000000-0005-0000-0000-0000460C0000}"/>
    <cellStyle name="20% - Accent5 7 2 3 2" xfId="12900" xr:uid="{05269590-C89A-49EA-BB6B-185E6FFA1B20}"/>
    <cellStyle name="20% - Accent5 7 2 4" xfId="6753" xr:uid="{00000000-0005-0000-0000-0000470C0000}"/>
    <cellStyle name="20% - Accent5 7 2 4 2" xfId="15778" xr:uid="{246F180D-35B4-4FD5-B45F-2F5B5871ECF0}"/>
    <cellStyle name="20% - Accent5 7 2 5" xfId="10021" xr:uid="{8A10A69D-CCD4-41BB-B5A9-3A0565BC0421}"/>
    <cellStyle name="20% - Accent5 7 3" xfId="1713" xr:uid="{00000000-0005-0000-0000-0000480C0000}"/>
    <cellStyle name="20% - Accent5 7 3 2" xfId="4625" xr:uid="{00000000-0005-0000-0000-0000490C0000}"/>
    <cellStyle name="20% - Accent5 7 3 2 2" xfId="13682" xr:uid="{38BFFB09-1769-4D36-BA33-839802379E6C}"/>
    <cellStyle name="20% - Accent5 7 3 3" xfId="7537" xr:uid="{00000000-0005-0000-0000-00004A0C0000}"/>
    <cellStyle name="20% - Accent5 7 3 3 2" xfId="16562" xr:uid="{27A703E4-819C-4F2B-8620-FD21FBA153C3}"/>
    <cellStyle name="20% - Accent5 7 3 4" xfId="10807" xr:uid="{C391CE31-9CEC-4334-8713-5D38131B7E43}"/>
    <cellStyle name="20% - Accent5 7 4" xfId="3211" xr:uid="{00000000-0005-0000-0000-00004B0C0000}"/>
    <cellStyle name="20% - Accent5 7 4 2" xfId="12273" xr:uid="{DC5B59FC-4ED7-4F91-B18E-FE088422CE08}"/>
    <cellStyle name="20% - Accent5 7 5" xfId="6124" xr:uid="{00000000-0005-0000-0000-00004C0C0000}"/>
    <cellStyle name="20% - Accent5 7 5 2" xfId="15149" xr:uid="{2E9DE2E7-A708-445D-9255-20B286E82683}"/>
    <cellStyle name="20% - Accent5 7 6" xfId="9388" xr:uid="{3746C965-682C-4313-864A-EA545DF0F091}"/>
    <cellStyle name="20% - Accent5 8" xfId="288" xr:uid="{00000000-0005-0000-0000-00004D0C0000}"/>
    <cellStyle name="20% - Accent5 8 2" xfId="932" xr:uid="{00000000-0005-0000-0000-00004E0C0000}"/>
    <cellStyle name="20% - Accent5 8 2 2" xfId="2361" xr:uid="{00000000-0005-0000-0000-00004F0C0000}"/>
    <cellStyle name="20% - Accent5 8 2 2 2" xfId="5268" xr:uid="{00000000-0005-0000-0000-0000500C0000}"/>
    <cellStyle name="20% - Accent5 8 2 2 2 2" xfId="14325" xr:uid="{66AA8B60-11B1-4ED6-80F0-4503DDDBC658}"/>
    <cellStyle name="20% - Accent5 8 2 2 3" xfId="8184" xr:uid="{00000000-0005-0000-0000-0000510C0000}"/>
    <cellStyle name="20% - Accent5 8 2 2 3 2" xfId="17204" xr:uid="{FECC685E-CCC3-4952-9153-D0F59CAF728A}"/>
    <cellStyle name="20% - Accent5 8 2 2 4" xfId="11451" xr:uid="{656B09E0-10BA-4807-955F-394B05BC9C31}"/>
    <cellStyle name="20% - Accent5 8 2 3" xfId="3855" xr:uid="{00000000-0005-0000-0000-0000520C0000}"/>
    <cellStyle name="20% - Accent5 8 2 3 2" xfId="12914" xr:uid="{6FAF0F84-7438-4060-8DA0-79651C6578DE}"/>
    <cellStyle name="20% - Accent5 8 2 4" xfId="6767" xr:uid="{00000000-0005-0000-0000-0000530C0000}"/>
    <cellStyle name="20% - Accent5 8 2 4 2" xfId="15792" xr:uid="{25DFD209-6411-4651-B3A2-7CC9328338B9}"/>
    <cellStyle name="20% - Accent5 8 2 5" xfId="10035" xr:uid="{FF9BEAA1-A857-4716-8D10-3D6CC0704A7E}"/>
    <cellStyle name="20% - Accent5 8 3" xfId="1727" xr:uid="{00000000-0005-0000-0000-0000540C0000}"/>
    <cellStyle name="20% - Accent5 8 3 2" xfId="4639" xr:uid="{00000000-0005-0000-0000-0000550C0000}"/>
    <cellStyle name="20% - Accent5 8 3 2 2" xfId="13696" xr:uid="{9ADD83D7-6486-409C-9564-2D5659188A80}"/>
    <cellStyle name="20% - Accent5 8 3 3" xfId="7551" xr:uid="{00000000-0005-0000-0000-0000560C0000}"/>
    <cellStyle name="20% - Accent5 8 3 3 2" xfId="16576" xr:uid="{28E87A93-3B49-400E-AF76-B1ED79B5A2F1}"/>
    <cellStyle name="20% - Accent5 8 3 4" xfId="10821" xr:uid="{5225D122-8A89-432D-ACF6-6437277810D5}"/>
    <cellStyle name="20% - Accent5 8 4" xfId="3225" xr:uid="{00000000-0005-0000-0000-0000570C0000}"/>
    <cellStyle name="20% - Accent5 8 4 2" xfId="12287" xr:uid="{50009338-1D27-4F9D-8796-C79BDEECFDC6}"/>
    <cellStyle name="20% - Accent5 8 5" xfId="6138" xr:uid="{00000000-0005-0000-0000-0000580C0000}"/>
    <cellStyle name="20% - Accent5 8 5 2" xfId="15163" xr:uid="{251F7B86-5F6C-4EA8-AEA8-1BA6CAEC8741}"/>
    <cellStyle name="20% - Accent5 8 6" xfId="9402" xr:uid="{5D9CFC2A-3746-470C-94EB-CA374035EA93}"/>
    <cellStyle name="20% - Accent5 9" xfId="309" xr:uid="{00000000-0005-0000-0000-0000590C0000}"/>
    <cellStyle name="20% - Accent5 9 2" xfId="950" xr:uid="{00000000-0005-0000-0000-00005A0C0000}"/>
    <cellStyle name="20% - Accent5 9 2 2" xfId="2379" xr:uid="{00000000-0005-0000-0000-00005B0C0000}"/>
    <cellStyle name="20% - Accent5 9 2 2 2" xfId="5286" xr:uid="{00000000-0005-0000-0000-00005C0C0000}"/>
    <cellStyle name="20% - Accent5 9 2 2 2 2" xfId="14343" xr:uid="{9CE2EBC4-EBCD-437F-B5EB-8A25DF4930DA}"/>
    <cellStyle name="20% - Accent5 9 2 2 3" xfId="8202" xr:uid="{00000000-0005-0000-0000-00005D0C0000}"/>
    <cellStyle name="20% - Accent5 9 2 2 3 2" xfId="17222" xr:uid="{F1BC9376-4C0E-49FC-95F9-AED4A4F5143B}"/>
    <cellStyle name="20% - Accent5 9 2 2 4" xfId="11469" xr:uid="{886DC7F5-43E0-4574-80D5-43DF70142E39}"/>
    <cellStyle name="20% - Accent5 9 2 3" xfId="3873" xr:uid="{00000000-0005-0000-0000-00005E0C0000}"/>
    <cellStyle name="20% - Accent5 9 2 3 2" xfId="12932" xr:uid="{23B5B84E-DF42-4F70-ADD7-6D0E88691654}"/>
    <cellStyle name="20% - Accent5 9 2 4" xfId="6785" xr:uid="{00000000-0005-0000-0000-00005F0C0000}"/>
    <cellStyle name="20% - Accent5 9 2 4 2" xfId="15810" xr:uid="{06D7C1E2-0E39-46B1-840F-1D534DFD2239}"/>
    <cellStyle name="20% - Accent5 9 2 5" xfId="10053" xr:uid="{C3F61D77-8681-4400-B981-47D19DA2A9CA}"/>
    <cellStyle name="20% - Accent5 9 3" xfId="1746" xr:uid="{00000000-0005-0000-0000-0000600C0000}"/>
    <cellStyle name="20% - Accent5 9 3 2" xfId="4658" xr:uid="{00000000-0005-0000-0000-0000610C0000}"/>
    <cellStyle name="20% - Accent5 9 3 2 2" xfId="13715" xr:uid="{6ED91115-F4C7-45AB-882B-F68F22CF07C2}"/>
    <cellStyle name="20% - Accent5 9 3 3" xfId="7569" xr:uid="{00000000-0005-0000-0000-0000620C0000}"/>
    <cellStyle name="20% - Accent5 9 3 3 2" xfId="16594" xr:uid="{DB015B4A-D065-4201-963B-EE094EA74A3C}"/>
    <cellStyle name="20% - Accent5 9 3 4" xfId="10840" xr:uid="{D0A7C653-F5CB-40D8-B22E-F826904D57DB}"/>
    <cellStyle name="20% - Accent5 9 4" xfId="3243" xr:uid="{00000000-0005-0000-0000-0000630C0000}"/>
    <cellStyle name="20% - Accent5 9 4 2" xfId="12305" xr:uid="{03D5F315-33C7-497F-AB22-24CC5CE87D78}"/>
    <cellStyle name="20% - Accent5 9 5" xfId="6156" xr:uid="{00000000-0005-0000-0000-0000640C0000}"/>
    <cellStyle name="20% - Accent5 9 5 2" xfId="15181" xr:uid="{0E3EB30C-1506-4A44-A23A-458B9BD7FA76}"/>
    <cellStyle name="20% - Accent5 9 6" xfId="9421" xr:uid="{C7FA58DC-6C5D-4108-B0DF-CACAC66E2F86}"/>
    <cellStyle name="20% - Accent6" xfId="44" builtinId="50" customBuiltin="1"/>
    <cellStyle name="20% - Accent6 10" xfId="325" xr:uid="{00000000-0005-0000-0000-0000660C0000}"/>
    <cellStyle name="20% - Accent6 10 2" xfId="966" xr:uid="{00000000-0005-0000-0000-0000670C0000}"/>
    <cellStyle name="20% - Accent6 10 2 2" xfId="2395" xr:uid="{00000000-0005-0000-0000-0000680C0000}"/>
    <cellStyle name="20% - Accent6 10 2 2 2" xfId="5302" xr:uid="{00000000-0005-0000-0000-0000690C0000}"/>
    <cellStyle name="20% - Accent6 10 2 2 2 2" xfId="14359" xr:uid="{F1EE777D-5398-4BEF-A813-AC2E1EB62D1D}"/>
    <cellStyle name="20% - Accent6 10 2 2 3" xfId="8218" xr:uid="{00000000-0005-0000-0000-00006A0C0000}"/>
    <cellStyle name="20% - Accent6 10 2 2 3 2" xfId="17238" xr:uid="{33B586F5-C3B3-40A1-97B3-26A02628DCEB}"/>
    <cellStyle name="20% - Accent6 10 2 2 4" xfId="11485" xr:uid="{81D9C6C7-5FC0-48DD-BB7F-B653553CFA63}"/>
    <cellStyle name="20% - Accent6 10 2 3" xfId="3889" xr:uid="{00000000-0005-0000-0000-00006B0C0000}"/>
    <cellStyle name="20% - Accent6 10 2 3 2" xfId="12948" xr:uid="{6E920B7D-52AB-4D04-82D7-61BDAD3803E5}"/>
    <cellStyle name="20% - Accent6 10 2 4" xfId="6801" xr:uid="{00000000-0005-0000-0000-00006C0C0000}"/>
    <cellStyle name="20% - Accent6 10 2 4 2" xfId="15826" xr:uid="{DED17312-479D-4C70-8D19-859C688EA507}"/>
    <cellStyle name="20% - Accent6 10 2 5" xfId="10069" xr:uid="{7898F770-AEB3-4565-A5AA-0905D88639BD}"/>
    <cellStyle name="20% - Accent6 10 3" xfId="1762" xr:uid="{00000000-0005-0000-0000-00006D0C0000}"/>
    <cellStyle name="20% - Accent6 10 3 2" xfId="4674" xr:uid="{00000000-0005-0000-0000-00006E0C0000}"/>
    <cellStyle name="20% - Accent6 10 3 2 2" xfId="13731" xr:uid="{1FBDD836-5F05-4B2B-979D-4C5C6CEF12A4}"/>
    <cellStyle name="20% - Accent6 10 3 3" xfId="7585" xr:uid="{00000000-0005-0000-0000-00006F0C0000}"/>
    <cellStyle name="20% - Accent6 10 3 3 2" xfId="16610" xr:uid="{349F721B-B234-4B5A-A3A2-F0EF5B1EBD80}"/>
    <cellStyle name="20% - Accent6 10 3 4" xfId="10856" xr:uid="{F1057751-9547-4BC9-9845-62EC10E2FFD1}"/>
    <cellStyle name="20% - Accent6 10 4" xfId="3259" xr:uid="{00000000-0005-0000-0000-0000700C0000}"/>
    <cellStyle name="20% - Accent6 10 4 2" xfId="12321" xr:uid="{DEFDE1BF-BAED-447C-B22F-8641B1ABA9BE}"/>
    <cellStyle name="20% - Accent6 10 5" xfId="6172" xr:uid="{00000000-0005-0000-0000-0000710C0000}"/>
    <cellStyle name="20% - Accent6 10 5 2" xfId="15197" xr:uid="{D5609186-1CED-46D7-A71B-5E69CD26A1E3}"/>
    <cellStyle name="20% - Accent6 10 6" xfId="9437" xr:uid="{DF01AA25-E37E-4273-93E1-DF1B2148A1D1}"/>
    <cellStyle name="20% - Accent6 11" xfId="339" xr:uid="{00000000-0005-0000-0000-0000720C0000}"/>
    <cellStyle name="20% - Accent6 11 2" xfId="980" xr:uid="{00000000-0005-0000-0000-0000730C0000}"/>
    <cellStyle name="20% - Accent6 11 2 2" xfId="2409" xr:uid="{00000000-0005-0000-0000-0000740C0000}"/>
    <cellStyle name="20% - Accent6 11 2 2 2" xfId="5316" xr:uid="{00000000-0005-0000-0000-0000750C0000}"/>
    <cellStyle name="20% - Accent6 11 2 2 2 2" xfId="14373" xr:uid="{10C496E0-C644-4A08-9763-1DB159187DB4}"/>
    <cellStyle name="20% - Accent6 11 2 2 3" xfId="8232" xr:uid="{00000000-0005-0000-0000-0000760C0000}"/>
    <cellStyle name="20% - Accent6 11 2 2 3 2" xfId="17252" xr:uid="{2DEB5830-E9E1-484C-922B-4D0B1B6D6396}"/>
    <cellStyle name="20% - Accent6 11 2 2 4" xfId="11499" xr:uid="{E99B4EAF-8C99-47D2-A00F-62A3E60E33DA}"/>
    <cellStyle name="20% - Accent6 11 2 3" xfId="3903" xr:uid="{00000000-0005-0000-0000-0000770C0000}"/>
    <cellStyle name="20% - Accent6 11 2 3 2" xfId="12962" xr:uid="{C512AA33-74D7-4C32-AC86-C82A58670748}"/>
    <cellStyle name="20% - Accent6 11 2 4" xfId="6815" xr:uid="{00000000-0005-0000-0000-0000780C0000}"/>
    <cellStyle name="20% - Accent6 11 2 4 2" xfId="15840" xr:uid="{EAEE8267-0114-4120-954A-1E2F0C8615B3}"/>
    <cellStyle name="20% - Accent6 11 2 5" xfId="10083" xr:uid="{342B33C3-9DE7-466D-8C22-76E476D64831}"/>
    <cellStyle name="20% - Accent6 11 3" xfId="1776" xr:uid="{00000000-0005-0000-0000-0000790C0000}"/>
    <cellStyle name="20% - Accent6 11 3 2" xfId="4688" xr:uid="{00000000-0005-0000-0000-00007A0C0000}"/>
    <cellStyle name="20% - Accent6 11 3 2 2" xfId="13745" xr:uid="{29580D1B-7BD4-4D0B-A655-5A395900E498}"/>
    <cellStyle name="20% - Accent6 11 3 3" xfId="7599" xr:uid="{00000000-0005-0000-0000-00007B0C0000}"/>
    <cellStyle name="20% - Accent6 11 3 3 2" xfId="16624" xr:uid="{E855CC04-400D-4195-BE24-D33450750553}"/>
    <cellStyle name="20% - Accent6 11 3 4" xfId="10870" xr:uid="{AE6F0FB1-DADA-4240-8AB9-1D33405BCE14}"/>
    <cellStyle name="20% - Accent6 11 4" xfId="3273" xr:uid="{00000000-0005-0000-0000-00007C0C0000}"/>
    <cellStyle name="20% - Accent6 11 4 2" xfId="12335" xr:uid="{1F97B2C9-8927-46D1-847F-185FD991DDD5}"/>
    <cellStyle name="20% - Accent6 11 5" xfId="6186" xr:uid="{00000000-0005-0000-0000-00007D0C0000}"/>
    <cellStyle name="20% - Accent6 11 5 2" xfId="15211" xr:uid="{7F1EA1CB-80F4-47B6-885B-9AF58EEA16FC}"/>
    <cellStyle name="20% - Accent6 11 6" xfId="9451" xr:uid="{85420CE2-673E-4FF0-8858-9237F3AFE026}"/>
    <cellStyle name="20% - Accent6 12" xfId="353" xr:uid="{00000000-0005-0000-0000-00007E0C0000}"/>
    <cellStyle name="20% - Accent6 12 2" xfId="994" xr:uid="{00000000-0005-0000-0000-00007F0C0000}"/>
    <cellStyle name="20% - Accent6 12 2 2" xfId="2423" xr:uid="{00000000-0005-0000-0000-0000800C0000}"/>
    <cellStyle name="20% - Accent6 12 2 2 2" xfId="5330" xr:uid="{00000000-0005-0000-0000-0000810C0000}"/>
    <cellStyle name="20% - Accent6 12 2 2 2 2" xfId="14387" xr:uid="{C4B6C1C1-3D9A-41CC-8512-448D277239A3}"/>
    <cellStyle name="20% - Accent6 12 2 2 3" xfId="8246" xr:uid="{00000000-0005-0000-0000-0000820C0000}"/>
    <cellStyle name="20% - Accent6 12 2 2 3 2" xfId="17266" xr:uid="{0830D877-6FD5-47A0-B8F1-9BF8C3C2BDB3}"/>
    <cellStyle name="20% - Accent6 12 2 2 4" xfId="11513" xr:uid="{E9FBCF44-7796-466D-82AA-D6A512DE0E45}"/>
    <cellStyle name="20% - Accent6 12 2 3" xfId="3917" xr:uid="{00000000-0005-0000-0000-0000830C0000}"/>
    <cellStyle name="20% - Accent6 12 2 3 2" xfId="12976" xr:uid="{768A66CD-B638-4E16-9CBF-DAD9F853EFDC}"/>
    <cellStyle name="20% - Accent6 12 2 4" xfId="6829" xr:uid="{00000000-0005-0000-0000-0000840C0000}"/>
    <cellStyle name="20% - Accent6 12 2 4 2" xfId="15854" xr:uid="{333C25A5-ABBC-4D6B-AAC5-DB7F588276F8}"/>
    <cellStyle name="20% - Accent6 12 2 5" xfId="10097" xr:uid="{ACC1C7D2-1754-447C-92BF-388A4321479A}"/>
    <cellStyle name="20% - Accent6 12 3" xfId="1790" xr:uid="{00000000-0005-0000-0000-0000850C0000}"/>
    <cellStyle name="20% - Accent6 12 3 2" xfId="4702" xr:uid="{00000000-0005-0000-0000-0000860C0000}"/>
    <cellStyle name="20% - Accent6 12 3 2 2" xfId="13759" xr:uid="{0A3802EF-A586-47F5-BB33-8A4593E8B3D0}"/>
    <cellStyle name="20% - Accent6 12 3 3" xfId="7613" xr:uid="{00000000-0005-0000-0000-0000870C0000}"/>
    <cellStyle name="20% - Accent6 12 3 3 2" xfId="16638" xr:uid="{23DF8923-0447-4E50-9C8F-E0E483EC5262}"/>
    <cellStyle name="20% - Accent6 12 3 4" xfId="10884" xr:uid="{A40EBDB5-90FA-46A4-8259-82433C99BC8F}"/>
    <cellStyle name="20% - Accent6 12 4" xfId="3287" xr:uid="{00000000-0005-0000-0000-0000880C0000}"/>
    <cellStyle name="20% - Accent6 12 4 2" xfId="12349" xr:uid="{8DE5233E-9E56-4083-B7D4-1A2C57E04DB4}"/>
    <cellStyle name="20% - Accent6 12 5" xfId="6200" xr:uid="{00000000-0005-0000-0000-0000890C0000}"/>
    <cellStyle name="20% - Accent6 12 5 2" xfId="15225" xr:uid="{F1699808-D1BF-485C-87FE-FAEE824C4498}"/>
    <cellStyle name="20% - Accent6 12 6" xfId="9465" xr:uid="{3C87E2FB-5832-42B2-84AB-87141ED110C7}"/>
    <cellStyle name="20% - Accent6 13" xfId="373" xr:uid="{00000000-0005-0000-0000-00008A0C0000}"/>
    <cellStyle name="20% - Accent6 13 2" xfId="1013" xr:uid="{00000000-0005-0000-0000-00008B0C0000}"/>
    <cellStyle name="20% - Accent6 13 2 2" xfId="2442" xr:uid="{00000000-0005-0000-0000-00008C0C0000}"/>
    <cellStyle name="20% - Accent6 13 2 2 2" xfId="5349" xr:uid="{00000000-0005-0000-0000-00008D0C0000}"/>
    <cellStyle name="20% - Accent6 13 2 2 2 2" xfId="14406" xr:uid="{91BC1F1A-FF70-4B89-AF0B-1A690C450434}"/>
    <cellStyle name="20% - Accent6 13 2 2 3" xfId="8265" xr:uid="{00000000-0005-0000-0000-00008E0C0000}"/>
    <cellStyle name="20% - Accent6 13 2 2 3 2" xfId="17285" xr:uid="{AA310198-E1C6-4853-AFAC-61414D74A635}"/>
    <cellStyle name="20% - Accent6 13 2 2 4" xfId="11532" xr:uid="{F70386C5-5E96-42AB-8076-AA4CA932C0EE}"/>
    <cellStyle name="20% - Accent6 13 2 3" xfId="3936" xr:uid="{00000000-0005-0000-0000-00008F0C0000}"/>
    <cellStyle name="20% - Accent6 13 2 3 2" xfId="12995" xr:uid="{3F632DCC-076E-470E-89FD-5FCAD0F86B49}"/>
    <cellStyle name="20% - Accent6 13 2 4" xfId="6848" xr:uid="{00000000-0005-0000-0000-0000900C0000}"/>
    <cellStyle name="20% - Accent6 13 2 4 2" xfId="15873" xr:uid="{95941BDC-2EB2-4E9C-B6A3-29630D56AAA1}"/>
    <cellStyle name="20% - Accent6 13 2 5" xfId="10116" xr:uid="{8D8783AC-45BB-4128-9139-34C0D1C74DB8}"/>
    <cellStyle name="20% - Accent6 13 3" xfId="1809" xr:uid="{00000000-0005-0000-0000-0000910C0000}"/>
    <cellStyle name="20% - Accent6 13 3 2" xfId="4721" xr:uid="{00000000-0005-0000-0000-0000920C0000}"/>
    <cellStyle name="20% - Accent6 13 3 2 2" xfId="13778" xr:uid="{79974A5A-0A02-4046-9DA0-8075633BD59A}"/>
    <cellStyle name="20% - Accent6 13 3 3" xfId="7632" xr:uid="{00000000-0005-0000-0000-0000930C0000}"/>
    <cellStyle name="20% - Accent6 13 3 3 2" xfId="16657" xr:uid="{3569E1C5-D7B9-42FE-B189-F86253B694BB}"/>
    <cellStyle name="20% - Accent6 13 3 4" xfId="10903" xr:uid="{87741497-345E-4AD9-933F-C1CEDE31D866}"/>
    <cellStyle name="20% - Accent6 13 4" xfId="3306" xr:uid="{00000000-0005-0000-0000-0000940C0000}"/>
    <cellStyle name="20% - Accent6 13 4 2" xfId="12368" xr:uid="{0570B64D-6488-4D02-B105-8457E0EC8B66}"/>
    <cellStyle name="20% - Accent6 13 5" xfId="6219" xr:uid="{00000000-0005-0000-0000-0000950C0000}"/>
    <cellStyle name="20% - Accent6 13 5 2" xfId="15244" xr:uid="{83FF53DB-96B3-43B5-AD72-0A39BE654F84}"/>
    <cellStyle name="20% - Accent6 13 6" xfId="9484" xr:uid="{9219BF6E-292B-4044-A308-44CAAA853B84}"/>
    <cellStyle name="20% - Accent6 14" xfId="388" xr:uid="{00000000-0005-0000-0000-0000960C0000}"/>
    <cellStyle name="20% - Accent6 14 2" xfId="1028" xr:uid="{00000000-0005-0000-0000-0000970C0000}"/>
    <cellStyle name="20% - Accent6 14 2 2" xfId="2457" xr:uid="{00000000-0005-0000-0000-0000980C0000}"/>
    <cellStyle name="20% - Accent6 14 2 2 2" xfId="5364" xr:uid="{00000000-0005-0000-0000-0000990C0000}"/>
    <cellStyle name="20% - Accent6 14 2 2 2 2" xfId="14421" xr:uid="{230418F7-D6E7-47F3-A8FE-5BD829D196C2}"/>
    <cellStyle name="20% - Accent6 14 2 2 3" xfId="8280" xr:uid="{00000000-0005-0000-0000-00009A0C0000}"/>
    <cellStyle name="20% - Accent6 14 2 2 3 2" xfId="17300" xr:uid="{CD9CAE21-F2E4-4A11-8D8F-C859545A83A5}"/>
    <cellStyle name="20% - Accent6 14 2 2 4" xfId="11547" xr:uid="{9499AF87-8784-4C1E-9A5E-5C35210C5486}"/>
    <cellStyle name="20% - Accent6 14 2 3" xfId="3951" xr:uid="{00000000-0005-0000-0000-00009B0C0000}"/>
    <cellStyle name="20% - Accent6 14 2 3 2" xfId="13010" xr:uid="{7C433AA2-05DE-4009-917F-CD5B3F0143C1}"/>
    <cellStyle name="20% - Accent6 14 2 4" xfId="6863" xr:uid="{00000000-0005-0000-0000-00009C0C0000}"/>
    <cellStyle name="20% - Accent6 14 2 4 2" xfId="15888" xr:uid="{DCC68DC1-56C8-4A0A-85FD-39DA5A9E6E9A}"/>
    <cellStyle name="20% - Accent6 14 2 5" xfId="10131" xr:uid="{E1BBF175-6011-4639-866A-5334769C2847}"/>
    <cellStyle name="20% - Accent6 14 3" xfId="1824" xr:uid="{00000000-0005-0000-0000-00009D0C0000}"/>
    <cellStyle name="20% - Accent6 14 3 2" xfId="4736" xr:uid="{00000000-0005-0000-0000-00009E0C0000}"/>
    <cellStyle name="20% - Accent6 14 3 2 2" xfId="13793" xr:uid="{6F05653C-7089-49C8-947C-10740F2D83CC}"/>
    <cellStyle name="20% - Accent6 14 3 3" xfId="7647" xr:uid="{00000000-0005-0000-0000-00009F0C0000}"/>
    <cellStyle name="20% - Accent6 14 3 3 2" xfId="16672" xr:uid="{B94ABD78-C362-4D1D-9D45-61709B171613}"/>
    <cellStyle name="20% - Accent6 14 3 4" xfId="10918" xr:uid="{832CF2D6-6579-4295-84DB-8AF9FDEC8650}"/>
    <cellStyle name="20% - Accent6 14 4" xfId="3321" xr:uid="{00000000-0005-0000-0000-0000A00C0000}"/>
    <cellStyle name="20% - Accent6 14 4 2" xfId="12383" xr:uid="{23A049AB-2EEF-4516-A38E-C97C85C8F793}"/>
    <cellStyle name="20% - Accent6 14 5" xfId="6234" xr:uid="{00000000-0005-0000-0000-0000A10C0000}"/>
    <cellStyle name="20% - Accent6 14 5 2" xfId="15259" xr:uid="{D132A0AA-7585-46C2-AC23-5A2A687B0591}"/>
    <cellStyle name="20% - Accent6 14 6" xfId="9499" xr:uid="{6F603B69-813D-4378-80AF-01B165927870}"/>
    <cellStyle name="20% - Accent6 15" xfId="414" xr:uid="{00000000-0005-0000-0000-0000A20C0000}"/>
    <cellStyle name="20% - Accent6 15 2" xfId="1054" xr:uid="{00000000-0005-0000-0000-0000A30C0000}"/>
    <cellStyle name="20% - Accent6 15 2 2" xfId="2483" xr:uid="{00000000-0005-0000-0000-0000A40C0000}"/>
    <cellStyle name="20% - Accent6 15 2 2 2" xfId="5390" xr:uid="{00000000-0005-0000-0000-0000A50C0000}"/>
    <cellStyle name="20% - Accent6 15 2 2 2 2" xfId="14447" xr:uid="{05FA293B-1264-4501-8E72-E14942830269}"/>
    <cellStyle name="20% - Accent6 15 2 2 3" xfId="8306" xr:uid="{00000000-0005-0000-0000-0000A60C0000}"/>
    <cellStyle name="20% - Accent6 15 2 2 3 2" xfId="17326" xr:uid="{00D6A4DA-8326-4BBA-B789-025866FDA26C}"/>
    <cellStyle name="20% - Accent6 15 2 2 4" xfId="11573" xr:uid="{15890BC5-EEEB-4616-B146-A83AA2334E57}"/>
    <cellStyle name="20% - Accent6 15 2 3" xfId="3977" xr:uid="{00000000-0005-0000-0000-0000A70C0000}"/>
    <cellStyle name="20% - Accent6 15 2 3 2" xfId="13036" xr:uid="{D26B3CCC-3070-4F4E-927D-64DA379D0D09}"/>
    <cellStyle name="20% - Accent6 15 2 4" xfId="6889" xr:uid="{00000000-0005-0000-0000-0000A80C0000}"/>
    <cellStyle name="20% - Accent6 15 2 4 2" xfId="15914" xr:uid="{4CE86D0E-6E89-4A80-A4AE-5845A665035D}"/>
    <cellStyle name="20% - Accent6 15 2 5" xfId="10157" xr:uid="{82E8444E-7EF2-4B73-B467-5E03E3F6CA36}"/>
    <cellStyle name="20% - Accent6 15 3" xfId="1850" xr:uid="{00000000-0005-0000-0000-0000A90C0000}"/>
    <cellStyle name="20% - Accent6 15 3 2" xfId="4762" xr:uid="{00000000-0005-0000-0000-0000AA0C0000}"/>
    <cellStyle name="20% - Accent6 15 3 2 2" xfId="13819" xr:uid="{7424AD91-615C-4F27-A6A9-AED23CF366D8}"/>
    <cellStyle name="20% - Accent6 15 3 3" xfId="7673" xr:uid="{00000000-0005-0000-0000-0000AB0C0000}"/>
    <cellStyle name="20% - Accent6 15 3 3 2" xfId="16698" xr:uid="{FE93C065-406C-4A05-8BC3-3970B1756210}"/>
    <cellStyle name="20% - Accent6 15 3 4" xfId="10944" xr:uid="{04B27C78-46CF-4B3D-8681-E459109B1214}"/>
    <cellStyle name="20% - Accent6 15 4" xfId="3347" xr:uid="{00000000-0005-0000-0000-0000AC0C0000}"/>
    <cellStyle name="20% - Accent6 15 4 2" xfId="12409" xr:uid="{6E03E77F-3D87-4561-BF2E-736C0E3DD068}"/>
    <cellStyle name="20% - Accent6 15 5" xfId="6260" xr:uid="{00000000-0005-0000-0000-0000AD0C0000}"/>
    <cellStyle name="20% - Accent6 15 5 2" xfId="15285" xr:uid="{D23809B0-4FCF-4A9E-B089-C5EF2B41A8CF}"/>
    <cellStyle name="20% - Accent6 15 6" xfId="9525" xr:uid="{3C437634-84FD-4B38-8991-16A5CB1DBCBC}"/>
    <cellStyle name="20% - Accent6 16" xfId="428" xr:uid="{00000000-0005-0000-0000-0000AE0C0000}"/>
    <cellStyle name="20% - Accent6 16 2" xfId="1068" xr:uid="{00000000-0005-0000-0000-0000AF0C0000}"/>
    <cellStyle name="20% - Accent6 16 2 2" xfId="2497" xr:uid="{00000000-0005-0000-0000-0000B00C0000}"/>
    <cellStyle name="20% - Accent6 16 2 2 2" xfId="5404" xr:uid="{00000000-0005-0000-0000-0000B10C0000}"/>
    <cellStyle name="20% - Accent6 16 2 2 2 2" xfId="14461" xr:uid="{BBFFC45D-ABBA-4A1C-B52A-9A3B71C1881E}"/>
    <cellStyle name="20% - Accent6 16 2 2 3" xfId="8320" xr:uid="{00000000-0005-0000-0000-0000B20C0000}"/>
    <cellStyle name="20% - Accent6 16 2 2 3 2" xfId="17340" xr:uid="{85E3C233-24FF-4A75-8084-1410BEF8E0A6}"/>
    <cellStyle name="20% - Accent6 16 2 2 4" xfId="11587" xr:uid="{766E08C2-52CE-4DFC-AC2A-4DD28B01042A}"/>
    <cellStyle name="20% - Accent6 16 2 3" xfId="3991" xr:uid="{00000000-0005-0000-0000-0000B30C0000}"/>
    <cellStyle name="20% - Accent6 16 2 3 2" xfId="13050" xr:uid="{D53B0F7F-AF57-42B1-B406-189A1152020C}"/>
    <cellStyle name="20% - Accent6 16 2 4" xfId="6903" xr:uid="{00000000-0005-0000-0000-0000B40C0000}"/>
    <cellStyle name="20% - Accent6 16 2 4 2" xfId="15928" xr:uid="{CB2AB0B2-3ECF-4F18-8C58-42AFD7926664}"/>
    <cellStyle name="20% - Accent6 16 2 5" xfId="10171" xr:uid="{BFC7B594-93C3-46A1-A2D0-9AD0AB922A63}"/>
    <cellStyle name="20% - Accent6 16 3" xfId="1864" xr:uid="{00000000-0005-0000-0000-0000B50C0000}"/>
    <cellStyle name="20% - Accent6 16 3 2" xfId="4776" xr:uid="{00000000-0005-0000-0000-0000B60C0000}"/>
    <cellStyle name="20% - Accent6 16 3 2 2" xfId="13833" xr:uid="{6F937980-E35A-4342-B639-54C2E21FBA66}"/>
    <cellStyle name="20% - Accent6 16 3 3" xfId="7687" xr:uid="{00000000-0005-0000-0000-0000B70C0000}"/>
    <cellStyle name="20% - Accent6 16 3 3 2" xfId="16712" xr:uid="{09E9284A-7823-4D0B-8A1C-9E7781434297}"/>
    <cellStyle name="20% - Accent6 16 3 4" xfId="10958" xr:uid="{FBA619FB-7B26-42D2-8C5D-5B9653B86C7F}"/>
    <cellStyle name="20% - Accent6 16 4" xfId="3361" xr:uid="{00000000-0005-0000-0000-0000B80C0000}"/>
    <cellStyle name="20% - Accent6 16 4 2" xfId="12423" xr:uid="{A68E386C-AA30-413A-B757-CCB0437CFAA3}"/>
    <cellStyle name="20% - Accent6 16 5" xfId="6274" xr:uid="{00000000-0005-0000-0000-0000B90C0000}"/>
    <cellStyle name="20% - Accent6 16 5 2" xfId="15299" xr:uid="{152FE92D-8F96-4D79-A23E-5301DDF268B1}"/>
    <cellStyle name="20% - Accent6 16 6" xfId="9539" xr:uid="{BBC763BD-00C1-4415-98B2-60DC7553D56A}"/>
    <cellStyle name="20% - Accent6 17" xfId="442" xr:uid="{00000000-0005-0000-0000-0000BA0C0000}"/>
    <cellStyle name="20% - Accent6 17 2" xfId="1082" xr:uid="{00000000-0005-0000-0000-0000BB0C0000}"/>
    <cellStyle name="20% - Accent6 17 2 2" xfId="2511" xr:uid="{00000000-0005-0000-0000-0000BC0C0000}"/>
    <cellStyle name="20% - Accent6 17 2 2 2" xfId="5418" xr:uid="{00000000-0005-0000-0000-0000BD0C0000}"/>
    <cellStyle name="20% - Accent6 17 2 2 2 2" xfId="14475" xr:uid="{37796540-98D0-4E9C-8A57-C4F83D2DC459}"/>
    <cellStyle name="20% - Accent6 17 2 2 3" xfId="8334" xr:uid="{00000000-0005-0000-0000-0000BE0C0000}"/>
    <cellStyle name="20% - Accent6 17 2 2 3 2" xfId="17354" xr:uid="{629717E9-E565-401F-80BB-8BC0AF90BED3}"/>
    <cellStyle name="20% - Accent6 17 2 2 4" xfId="11601" xr:uid="{7FD05524-03F9-4CEE-A8A9-E5EE032BDA2D}"/>
    <cellStyle name="20% - Accent6 17 2 3" xfId="4005" xr:uid="{00000000-0005-0000-0000-0000BF0C0000}"/>
    <cellStyle name="20% - Accent6 17 2 3 2" xfId="13064" xr:uid="{C7A52D74-6A8B-4572-B9B8-08F4FCFAC5AF}"/>
    <cellStyle name="20% - Accent6 17 2 4" xfId="6917" xr:uid="{00000000-0005-0000-0000-0000C00C0000}"/>
    <cellStyle name="20% - Accent6 17 2 4 2" xfId="15942" xr:uid="{3FCA8B5D-8089-4B84-9E32-D292B0AEF9AC}"/>
    <cellStyle name="20% - Accent6 17 2 5" xfId="10185" xr:uid="{B0CD8B5E-057F-41BE-8588-09E5153613D4}"/>
    <cellStyle name="20% - Accent6 17 3" xfId="1878" xr:uid="{00000000-0005-0000-0000-0000C10C0000}"/>
    <cellStyle name="20% - Accent6 17 3 2" xfId="4790" xr:uid="{00000000-0005-0000-0000-0000C20C0000}"/>
    <cellStyle name="20% - Accent6 17 3 2 2" xfId="13847" xr:uid="{320349A1-2982-4B00-A5A8-0DC8E8883193}"/>
    <cellStyle name="20% - Accent6 17 3 3" xfId="7701" xr:uid="{00000000-0005-0000-0000-0000C30C0000}"/>
    <cellStyle name="20% - Accent6 17 3 3 2" xfId="16726" xr:uid="{A0CE6BA2-314B-4E1C-A84D-19A95E117B47}"/>
    <cellStyle name="20% - Accent6 17 3 4" xfId="10972" xr:uid="{F8880A63-61D2-436E-A2B7-32CE87AED4B5}"/>
    <cellStyle name="20% - Accent6 17 4" xfId="3375" xr:uid="{00000000-0005-0000-0000-0000C40C0000}"/>
    <cellStyle name="20% - Accent6 17 4 2" xfId="12437" xr:uid="{A7100404-5379-4D5D-993E-09FB0D204333}"/>
    <cellStyle name="20% - Accent6 17 5" xfId="6288" xr:uid="{00000000-0005-0000-0000-0000C50C0000}"/>
    <cellStyle name="20% - Accent6 17 5 2" xfId="15313" xr:uid="{6BBF671B-4A0F-418B-80E5-9EC2C8A512A0}"/>
    <cellStyle name="20% - Accent6 17 6" xfId="9553" xr:uid="{A5826644-8AE0-43C7-81F5-CE22EE444075}"/>
    <cellStyle name="20% - Accent6 18" xfId="457" xr:uid="{00000000-0005-0000-0000-0000C60C0000}"/>
    <cellStyle name="20% - Accent6 18 2" xfId="1097" xr:uid="{00000000-0005-0000-0000-0000C70C0000}"/>
    <cellStyle name="20% - Accent6 18 2 2" xfId="2526" xr:uid="{00000000-0005-0000-0000-0000C80C0000}"/>
    <cellStyle name="20% - Accent6 18 2 2 2" xfId="5433" xr:uid="{00000000-0005-0000-0000-0000C90C0000}"/>
    <cellStyle name="20% - Accent6 18 2 2 2 2" xfId="14490" xr:uid="{D11EF3FA-6472-4095-A89B-FF089EB53FB5}"/>
    <cellStyle name="20% - Accent6 18 2 2 3" xfId="8349" xr:uid="{00000000-0005-0000-0000-0000CA0C0000}"/>
    <cellStyle name="20% - Accent6 18 2 2 3 2" xfId="17369" xr:uid="{7231806A-3191-4050-900E-AEBD11CDEE64}"/>
    <cellStyle name="20% - Accent6 18 2 2 4" xfId="11616" xr:uid="{35EA9B08-9B28-4F4D-8EC5-96AB328CE94C}"/>
    <cellStyle name="20% - Accent6 18 2 3" xfId="4020" xr:uid="{00000000-0005-0000-0000-0000CB0C0000}"/>
    <cellStyle name="20% - Accent6 18 2 3 2" xfId="13079" xr:uid="{B2456F30-9883-42C5-9F71-D661BE507260}"/>
    <cellStyle name="20% - Accent6 18 2 4" xfId="6932" xr:uid="{00000000-0005-0000-0000-0000CC0C0000}"/>
    <cellStyle name="20% - Accent6 18 2 4 2" xfId="15957" xr:uid="{98FF3408-44A9-45A3-B6AC-9570BA26780F}"/>
    <cellStyle name="20% - Accent6 18 2 5" xfId="10200" xr:uid="{5034AEAF-C58F-40B4-B0E6-F9572C34CB74}"/>
    <cellStyle name="20% - Accent6 18 3" xfId="1893" xr:uid="{00000000-0005-0000-0000-0000CD0C0000}"/>
    <cellStyle name="20% - Accent6 18 3 2" xfId="4805" xr:uid="{00000000-0005-0000-0000-0000CE0C0000}"/>
    <cellStyle name="20% - Accent6 18 3 2 2" xfId="13862" xr:uid="{3DC171F3-B687-4F16-96A5-EA77BD7A365E}"/>
    <cellStyle name="20% - Accent6 18 3 3" xfId="7716" xr:uid="{00000000-0005-0000-0000-0000CF0C0000}"/>
    <cellStyle name="20% - Accent6 18 3 3 2" xfId="16741" xr:uid="{2A2FF6CE-83BB-4962-9FA6-FF9DF4A35649}"/>
    <cellStyle name="20% - Accent6 18 3 4" xfId="10987" xr:uid="{6D453DEF-47C8-467B-91C2-BDAAEF31294D}"/>
    <cellStyle name="20% - Accent6 18 4" xfId="3390" xr:uid="{00000000-0005-0000-0000-0000D00C0000}"/>
    <cellStyle name="20% - Accent6 18 4 2" xfId="12452" xr:uid="{6D2A0253-EB01-4470-B891-EE9E8A00547A}"/>
    <cellStyle name="20% - Accent6 18 5" xfId="6303" xr:uid="{00000000-0005-0000-0000-0000D10C0000}"/>
    <cellStyle name="20% - Accent6 18 5 2" xfId="15328" xr:uid="{658041EC-7E7F-41F1-8470-9A6112D43A1A}"/>
    <cellStyle name="20% - Accent6 18 6" xfId="9568" xr:uid="{505FE920-8255-4A05-833F-EDC360D14573}"/>
    <cellStyle name="20% - Accent6 19" xfId="471" xr:uid="{00000000-0005-0000-0000-0000D20C0000}"/>
    <cellStyle name="20% - Accent6 19 2" xfId="1111" xr:uid="{00000000-0005-0000-0000-0000D30C0000}"/>
    <cellStyle name="20% - Accent6 19 2 2" xfId="2540" xr:uid="{00000000-0005-0000-0000-0000D40C0000}"/>
    <cellStyle name="20% - Accent6 19 2 2 2" xfId="5447" xr:uid="{00000000-0005-0000-0000-0000D50C0000}"/>
    <cellStyle name="20% - Accent6 19 2 2 2 2" xfId="14504" xr:uid="{3E4C8D2D-DE47-42E5-B27E-EF485520642C}"/>
    <cellStyle name="20% - Accent6 19 2 2 3" xfId="8363" xr:uid="{00000000-0005-0000-0000-0000D60C0000}"/>
    <cellStyle name="20% - Accent6 19 2 2 3 2" xfId="17383" xr:uid="{5C8AF085-6E1B-4664-B948-699D86A7C1EA}"/>
    <cellStyle name="20% - Accent6 19 2 2 4" xfId="11630" xr:uid="{CB6A5DEF-BB97-4D4D-9C69-0DE81B5F0EE8}"/>
    <cellStyle name="20% - Accent6 19 2 3" xfId="4034" xr:uid="{00000000-0005-0000-0000-0000D70C0000}"/>
    <cellStyle name="20% - Accent6 19 2 3 2" xfId="13093" xr:uid="{80FB1E0E-6E6E-4E0D-BD0C-CF6F390B399C}"/>
    <cellStyle name="20% - Accent6 19 2 4" xfId="6946" xr:uid="{00000000-0005-0000-0000-0000D80C0000}"/>
    <cellStyle name="20% - Accent6 19 2 4 2" xfId="15971" xr:uid="{EB960CB6-7A06-4884-B1A3-1C44A7EB048D}"/>
    <cellStyle name="20% - Accent6 19 2 5" xfId="10214" xr:uid="{70EE1301-C22A-4B88-B5B6-B0CEF38EA338}"/>
    <cellStyle name="20% - Accent6 19 3" xfId="1907" xr:uid="{00000000-0005-0000-0000-0000D90C0000}"/>
    <cellStyle name="20% - Accent6 19 3 2" xfId="4819" xr:uid="{00000000-0005-0000-0000-0000DA0C0000}"/>
    <cellStyle name="20% - Accent6 19 3 2 2" xfId="13876" xr:uid="{E4B876E5-ED33-4A32-AC7E-91D86D707EE3}"/>
    <cellStyle name="20% - Accent6 19 3 3" xfId="7730" xr:uid="{00000000-0005-0000-0000-0000DB0C0000}"/>
    <cellStyle name="20% - Accent6 19 3 3 2" xfId="16755" xr:uid="{3A9876C8-F62F-4F03-ABCB-81E9AB13E771}"/>
    <cellStyle name="20% - Accent6 19 3 4" xfId="11001" xr:uid="{A0C5004F-2F0D-473E-9512-3C4D62A8EA7E}"/>
    <cellStyle name="20% - Accent6 19 4" xfId="3404" xr:uid="{00000000-0005-0000-0000-0000DC0C0000}"/>
    <cellStyle name="20% - Accent6 19 4 2" xfId="12466" xr:uid="{E0CF2D33-21E4-4CFD-98D1-ECFEE3232063}"/>
    <cellStyle name="20% - Accent6 19 5" xfId="6317" xr:uid="{00000000-0005-0000-0000-0000DD0C0000}"/>
    <cellStyle name="20% - Accent6 19 5 2" xfId="15342" xr:uid="{1C488E9B-E0CD-4BA9-A968-000F5087BBE4}"/>
    <cellStyle name="20% - Accent6 19 6" xfId="9582" xr:uid="{64417A0B-E7DF-4CBC-A6A5-B30CADC812C6}"/>
    <cellStyle name="20% - Accent6 2" xfId="205" xr:uid="{00000000-0005-0000-0000-0000DE0C0000}"/>
    <cellStyle name="20% - Accent6 2 2" xfId="548" xr:uid="{00000000-0005-0000-0000-0000DF0C0000}"/>
    <cellStyle name="20% - Accent6 2 2 2" xfId="1188" xr:uid="{00000000-0005-0000-0000-0000E00C0000}"/>
    <cellStyle name="20% - Accent6 2 2 2 2" xfId="2617" xr:uid="{00000000-0005-0000-0000-0000E10C0000}"/>
    <cellStyle name="20% - Accent6 2 2 2 2 2" xfId="5522" xr:uid="{00000000-0005-0000-0000-0000E20C0000}"/>
    <cellStyle name="20% - Accent6 2 2 2 2 2 2" xfId="14579" xr:uid="{02FD05F6-652D-4877-9746-E947D2D0EF3F}"/>
    <cellStyle name="20% - Accent6 2 2 2 2 3" xfId="8439" xr:uid="{00000000-0005-0000-0000-0000E30C0000}"/>
    <cellStyle name="20% - Accent6 2 2 2 2 3 2" xfId="17457" xr:uid="{9CEB49A4-C929-45E9-8CF8-5534FE423A95}"/>
    <cellStyle name="20% - Accent6 2 2 2 2 4" xfId="11705" xr:uid="{664F1F80-3D76-4299-9992-8773247FFB63}"/>
    <cellStyle name="20% - Accent6 2 2 2 3" xfId="4107" xr:uid="{00000000-0005-0000-0000-0000E40C0000}"/>
    <cellStyle name="20% - Accent6 2 2 2 3 2" xfId="13166" xr:uid="{403C5A57-6651-4256-A33D-5D6F9CA40AA8}"/>
    <cellStyle name="20% - Accent6 2 2 2 4" xfId="7020" xr:uid="{00000000-0005-0000-0000-0000E50C0000}"/>
    <cellStyle name="20% - Accent6 2 2 2 4 2" xfId="16045" xr:uid="{8888BE99-96FA-4ADA-ADCF-A20E6A73B20B}"/>
    <cellStyle name="20% - Accent6 2 2 2 5" xfId="10289" xr:uid="{EBADF09D-3B42-4467-B68A-2CDEE3D9F1EB}"/>
    <cellStyle name="20% - Accent6 2 2 3" xfId="1982" xr:uid="{00000000-0005-0000-0000-0000E60C0000}"/>
    <cellStyle name="20% - Accent6 2 2 3 2" xfId="4892" xr:uid="{00000000-0005-0000-0000-0000E70C0000}"/>
    <cellStyle name="20% - Accent6 2 2 3 2 2" xfId="13949" xr:uid="{7129BE59-DB0B-49B5-B36F-2BC6321BD4A7}"/>
    <cellStyle name="20% - Accent6 2 2 3 3" xfId="7805" xr:uid="{00000000-0005-0000-0000-0000E80C0000}"/>
    <cellStyle name="20% - Accent6 2 2 3 3 2" xfId="16828" xr:uid="{39C3EC50-2A1E-4670-B4C7-562C2394AFC9}"/>
    <cellStyle name="20% - Accent6 2 2 3 4" xfId="11074" xr:uid="{2CC7002D-E406-4B62-8CD0-10BB6514C466}"/>
    <cellStyle name="20% - Accent6 2 2 4" xfId="3479" xr:uid="{00000000-0005-0000-0000-0000E90C0000}"/>
    <cellStyle name="20% - Accent6 2 2 4 2" xfId="12539" xr:uid="{382DEC0A-E66C-44CA-B2EC-0FDC02BD1897}"/>
    <cellStyle name="20% - Accent6 2 2 5" xfId="6390" xr:uid="{00000000-0005-0000-0000-0000EA0C0000}"/>
    <cellStyle name="20% - Accent6 2 2 5 2" xfId="15415" xr:uid="{39669AD1-5541-4016-BB43-64DE36B9EB9C}"/>
    <cellStyle name="20% - Accent6 2 2 6" xfId="9657" xr:uid="{EF459ADF-23E2-41DF-8E35-DA1F7658A0DC}"/>
    <cellStyle name="20% - Accent6 2 3" xfId="850" xr:uid="{00000000-0005-0000-0000-0000EB0C0000}"/>
    <cellStyle name="20% - Accent6 2 3 2" xfId="2279" xr:uid="{00000000-0005-0000-0000-0000EC0C0000}"/>
    <cellStyle name="20% - Accent6 2 3 2 2" xfId="5186" xr:uid="{00000000-0005-0000-0000-0000ED0C0000}"/>
    <cellStyle name="20% - Accent6 2 3 2 2 2" xfId="14243" xr:uid="{AD92A385-DCDD-48B1-87FF-10A9D37D311D}"/>
    <cellStyle name="20% - Accent6 2 3 2 3" xfId="8102" xr:uid="{00000000-0005-0000-0000-0000EE0C0000}"/>
    <cellStyle name="20% - Accent6 2 3 2 3 2" xfId="17122" xr:uid="{880E80F6-E90B-4E40-8173-F19AD1D40FE0}"/>
    <cellStyle name="20% - Accent6 2 3 2 4" xfId="11369" xr:uid="{DBB5B216-AE13-4574-9614-46FA5FBD67B2}"/>
    <cellStyle name="20% - Accent6 2 3 3" xfId="3773" xr:uid="{00000000-0005-0000-0000-0000EF0C0000}"/>
    <cellStyle name="20% - Accent6 2 3 3 2" xfId="12832" xr:uid="{4AD1716C-FC9E-4D3E-A867-9137F4618EA4}"/>
    <cellStyle name="20% - Accent6 2 3 4" xfId="6685" xr:uid="{00000000-0005-0000-0000-0000F00C0000}"/>
    <cellStyle name="20% - Accent6 2 3 4 2" xfId="15710" xr:uid="{AEE0D37B-DDF8-4CAD-B859-4DF85DEC2749}"/>
    <cellStyle name="20% - Accent6 2 3 5" xfId="9953" xr:uid="{2310C2B7-29A7-41C4-8E6A-5B8800933BF4}"/>
    <cellStyle name="20% - Accent6 2 4" xfId="1645" xr:uid="{00000000-0005-0000-0000-0000F10C0000}"/>
    <cellStyle name="20% - Accent6 2 4 2" xfId="4557" xr:uid="{00000000-0005-0000-0000-0000F20C0000}"/>
    <cellStyle name="20% - Accent6 2 4 2 2" xfId="13614" xr:uid="{92D04F28-26BE-49E3-8E0C-C5C57FA5D397}"/>
    <cellStyle name="20% - Accent6 2 4 3" xfId="7469" xr:uid="{00000000-0005-0000-0000-0000F30C0000}"/>
    <cellStyle name="20% - Accent6 2 4 3 2" xfId="16494" xr:uid="{DB59987D-7853-4864-BB38-4543844D173A}"/>
    <cellStyle name="20% - Accent6 2 4 4" xfId="10739" xr:uid="{79A89C5D-3126-4829-B40A-51D66EC451F1}"/>
    <cellStyle name="20% - Accent6 2 5" xfId="3143" xr:uid="{00000000-0005-0000-0000-0000F40C0000}"/>
    <cellStyle name="20% - Accent6 2 5 2" xfId="12205" xr:uid="{05094B4C-674D-42A1-AAEB-04E1209424FF}"/>
    <cellStyle name="20% - Accent6 2 6" xfId="6056" xr:uid="{00000000-0005-0000-0000-0000F50C0000}"/>
    <cellStyle name="20% - Accent6 2 6 2" xfId="15081" xr:uid="{46A53394-725B-4BA2-A144-D966DEFDBE9C}"/>
    <cellStyle name="20% - Accent6 2 7" xfId="9320" xr:uid="{57FB016B-4D2A-4F6C-89D0-70DB6B9616B9}"/>
    <cellStyle name="20% - Accent6 20" xfId="485" xr:uid="{00000000-0005-0000-0000-0000F60C0000}"/>
    <cellStyle name="20% - Accent6 20 2" xfId="1125" xr:uid="{00000000-0005-0000-0000-0000F70C0000}"/>
    <cellStyle name="20% - Accent6 20 2 2" xfId="2554" xr:uid="{00000000-0005-0000-0000-0000F80C0000}"/>
    <cellStyle name="20% - Accent6 20 2 2 2" xfId="5461" xr:uid="{00000000-0005-0000-0000-0000F90C0000}"/>
    <cellStyle name="20% - Accent6 20 2 2 2 2" xfId="14518" xr:uid="{F69F4C20-B8C2-497C-A2D8-9E88F7CA560B}"/>
    <cellStyle name="20% - Accent6 20 2 2 3" xfId="8377" xr:uid="{00000000-0005-0000-0000-0000FA0C0000}"/>
    <cellStyle name="20% - Accent6 20 2 2 3 2" xfId="17397" xr:uid="{0943C162-BD3F-4CBA-85C9-B6FA92E9DD07}"/>
    <cellStyle name="20% - Accent6 20 2 2 4" xfId="11644" xr:uid="{47F992DE-BC44-4C26-BE06-EFC3D9CFF4F3}"/>
    <cellStyle name="20% - Accent6 20 2 3" xfId="4048" xr:uid="{00000000-0005-0000-0000-0000FB0C0000}"/>
    <cellStyle name="20% - Accent6 20 2 3 2" xfId="13107" xr:uid="{C0D4D315-7A4B-4743-ADA5-FD195C31F33C}"/>
    <cellStyle name="20% - Accent6 20 2 4" xfId="6960" xr:uid="{00000000-0005-0000-0000-0000FC0C0000}"/>
    <cellStyle name="20% - Accent6 20 2 4 2" xfId="15985" xr:uid="{477A2D16-8C53-41AD-83AD-0E277B090A62}"/>
    <cellStyle name="20% - Accent6 20 2 5" xfId="10228" xr:uid="{663ACCC6-ED96-427B-83B8-D488496623E8}"/>
    <cellStyle name="20% - Accent6 20 3" xfId="1921" xr:uid="{00000000-0005-0000-0000-0000FD0C0000}"/>
    <cellStyle name="20% - Accent6 20 3 2" xfId="4833" xr:uid="{00000000-0005-0000-0000-0000FE0C0000}"/>
    <cellStyle name="20% - Accent6 20 3 2 2" xfId="13890" xr:uid="{797C9744-4F10-4EB2-87F3-AE7A2D12993F}"/>
    <cellStyle name="20% - Accent6 20 3 3" xfId="7744" xr:uid="{00000000-0005-0000-0000-0000FF0C0000}"/>
    <cellStyle name="20% - Accent6 20 3 3 2" xfId="16769" xr:uid="{41521B32-FC27-4C69-89B3-9319061A9052}"/>
    <cellStyle name="20% - Accent6 20 3 4" xfId="11015" xr:uid="{635670E4-810B-46D1-9DD0-8D44B48130D6}"/>
    <cellStyle name="20% - Accent6 20 4" xfId="3418" xr:uid="{00000000-0005-0000-0000-0000000D0000}"/>
    <cellStyle name="20% - Accent6 20 4 2" xfId="12480" xr:uid="{B878ED1C-D434-45CB-A027-A3AC92C78D74}"/>
    <cellStyle name="20% - Accent6 20 5" xfId="6331" xr:uid="{00000000-0005-0000-0000-0000010D0000}"/>
    <cellStyle name="20% - Accent6 20 5 2" xfId="15356" xr:uid="{ADA63015-F482-43DD-9101-8DE8CCE67DF4}"/>
    <cellStyle name="20% - Accent6 20 6" xfId="9596" xr:uid="{C6EE11FD-F447-4814-B47B-0C258C9DD841}"/>
    <cellStyle name="20% - Accent6 21" xfId="499" xr:uid="{00000000-0005-0000-0000-0000020D0000}"/>
    <cellStyle name="20% - Accent6 21 2" xfId="1139" xr:uid="{00000000-0005-0000-0000-0000030D0000}"/>
    <cellStyle name="20% - Accent6 21 2 2" xfId="2568" xr:uid="{00000000-0005-0000-0000-0000040D0000}"/>
    <cellStyle name="20% - Accent6 21 2 2 2" xfId="5475" xr:uid="{00000000-0005-0000-0000-0000050D0000}"/>
    <cellStyle name="20% - Accent6 21 2 2 2 2" xfId="14532" xr:uid="{D2B01DC7-436D-4356-A74B-90055B7F98DB}"/>
    <cellStyle name="20% - Accent6 21 2 2 3" xfId="8391" xr:uid="{00000000-0005-0000-0000-0000060D0000}"/>
    <cellStyle name="20% - Accent6 21 2 2 3 2" xfId="17411" xr:uid="{5E3C3C36-664E-43CE-BC9F-50FC1E5944C3}"/>
    <cellStyle name="20% - Accent6 21 2 2 4" xfId="11658" xr:uid="{5E3FD73D-8B04-4DBE-ABA2-9B8ECB929691}"/>
    <cellStyle name="20% - Accent6 21 2 3" xfId="4062" xr:uid="{00000000-0005-0000-0000-0000070D0000}"/>
    <cellStyle name="20% - Accent6 21 2 3 2" xfId="13121" xr:uid="{403949A8-5897-4044-9DB5-B21463F2253D}"/>
    <cellStyle name="20% - Accent6 21 2 4" xfId="6974" xr:uid="{00000000-0005-0000-0000-0000080D0000}"/>
    <cellStyle name="20% - Accent6 21 2 4 2" xfId="15999" xr:uid="{74C91349-4541-4AB5-A49B-224AF0489848}"/>
    <cellStyle name="20% - Accent6 21 2 5" xfId="10242" xr:uid="{1947B27E-4471-459A-BA89-B484E90AB2EB}"/>
    <cellStyle name="20% - Accent6 21 3" xfId="1935" xr:uid="{00000000-0005-0000-0000-0000090D0000}"/>
    <cellStyle name="20% - Accent6 21 3 2" xfId="4847" xr:uid="{00000000-0005-0000-0000-00000A0D0000}"/>
    <cellStyle name="20% - Accent6 21 3 2 2" xfId="13904" xr:uid="{0CFE4C47-6C54-494E-9E8C-84E97D4F333A}"/>
    <cellStyle name="20% - Accent6 21 3 3" xfId="7758" xr:uid="{00000000-0005-0000-0000-00000B0D0000}"/>
    <cellStyle name="20% - Accent6 21 3 3 2" xfId="16783" xr:uid="{0460589E-9827-458F-A65A-FE2EF33EEC86}"/>
    <cellStyle name="20% - Accent6 21 3 4" xfId="11029" xr:uid="{BEA96B77-5D2D-47A8-B051-21FA1486A667}"/>
    <cellStyle name="20% - Accent6 21 4" xfId="3432" xr:uid="{00000000-0005-0000-0000-00000C0D0000}"/>
    <cellStyle name="20% - Accent6 21 4 2" xfId="12494" xr:uid="{2AB9AE82-48A5-44E5-826F-5DA264CBA05A}"/>
    <cellStyle name="20% - Accent6 21 5" xfId="6345" xr:uid="{00000000-0005-0000-0000-00000D0D0000}"/>
    <cellStyle name="20% - Accent6 21 5 2" xfId="15370" xr:uid="{89639FF8-AE12-43AD-9ECC-CC69F95B3C20}"/>
    <cellStyle name="20% - Accent6 21 6" xfId="9610" xr:uid="{C912FBC6-687A-4611-A2E6-70B14F032FBC}"/>
    <cellStyle name="20% - Accent6 22" xfId="513" xr:uid="{00000000-0005-0000-0000-00000E0D0000}"/>
    <cellStyle name="20% - Accent6 22 2" xfId="1153" xr:uid="{00000000-0005-0000-0000-00000F0D0000}"/>
    <cellStyle name="20% - Accent6 22 2 2" xfId="2582" xr:uid="{00000000-0005-0000-0000-0000100D0000}"/>
    <cellStyle name="20% - Accent6 22 2 2 2" xfId="5489" xr:uid="{00000000-0005-0000-0000-0000110D0000}"/>
    <cellStyle name="20% - Accent6 22 2 2 2 2" xfId="14546" xr:uid="{8F4D95D5-82B6-4E72-A2FD-60A8859EB490}"/>
    <cellStyle name="20% - Accent6 22 2 2 3" xfId="8405" xr:uid="{00000000-0005-0000-0000-0000120D0000}"/>
    <cellStyle name="20% - Accent6 22 2 2 3 2" xfId="17425" xr:uid="{76D490F8-6E8A-4DA7-A985-71750A3F5015}"/>
    <cellStyle name="20% - Accent6 22 2 2 4" xfId="11672" xr:uid="{F902090D-F43F-4359-A6D4-84A8DBEDA9C9}"/>
    <cellStyle name="20% - Accent6 22 2 3" xfId="4076" xr:uid="{00000000-0005-0000-0000-0000130D0000}"/>
    <cellStyle name="20% - Accent6 22 2 3 2" xfId="13135" xr:uid="{0A1EA180-B16B-4507-8248-A37C7D11EFD1}"/>
    <cellStyle name="20% - Accent6 22 2 4" xfId="6988" xr:uid="{00000000-0005-0000-0000-0000140D0000}"/>
    <cellStyle name="20% - Accent6 22 2 4 2" xfId="16013" xr:uid="{4B4CD2FD-591A-4B37-AC76-B72F2CDDB4FA}"/>
    <cellStyle name="20% - Accent6 22 2 5" xfId="10256" xr:uid="{38092095-13AD-4837-91FB-6E701721F134}"/>
    <cellStyle name="20% - Accent6 22 3" xfId="1949" xr:uid="{00000000-0005-0000-0000-0000150D0000}"/>
    <cellStyle name="20% - Accent6 22 3 2" xfId="4861" xr:uid="{00000000-0005-0000-0000-0000160D0000}"/>
    <cellStyle name="20% - Accent6 22 3 2 2" xfId="13918" xr:uid="{7A0FA448-BC25-45A0-A656-F140D5888606}"/>
    <cellStyle name="20% - Accent6 22 3 3" xfId="7772" xr:uid="{00000000-0005-0000-0000-0000170D0000}"/>
    <cellStyle name="20% - Accent6 22 3 3 2" xfId="16797" xr:uid="{30F71CEC-F4A4-4A0A-AA71-0B42157AFE72}"/>
    <cellStyle name="20% - Accent6 22 3 4" xfId="11043" xr:uid="{36770906-E691-489C-8B7C-3AB642C90D5C}"/>
    <cellStyle name="20% - Accent6 22 4" xfId="3446" xr:uid="{00000000-0005-0000-0000-0000180D0000}"/>
    <cellStyle name="20% - Accent6 22 4 2" xfId="12508" xr:uid="{524AE67A-92DB-4DBC-B0D4-4353302A9D8A}"/>
    <cellStyle name="20% - Accent6 22 5" xfId="6359" xr:uid="{00000000-0005-0000-0000-0000190D0000}"/>
    <cellStyle name="20% - Accent6 22 5 2" xfId="15384" xr:uid="{4A78D40C-0587-48A8-8091-55C75A288F4C}"/>
    <cellStyle name="20% - Accent6 22 6" xfId="9624" xr:uid="{7E0A78E5-7C5C-4A9D-ACBC-D6BD5B2EFEBE}"/>
    <cellStyle name="20% - Accent6 23" xfId="527" xr:uid="{00000000-0005-0000-0000-00001A0D0000}"/>
    <cellStyle name="20% - Accent6 23 2" xfId="1167" xr:uid="{00000000-0005-0000-0000-00001B0D0000}"/>
    <cellStyle name="20% - Accent6 23 2 2" xfId="2596" xr:uid="{00000000-0005-0000-0000-00001C0D0000}"/>
    <cellStyle name="20% - Accent6 23 2 2 2" xfId="5503" xr:uid="{00000000-0005-0000-0000-00001D0D0000}"/>
    <cellStyle name="20% - Accent6 23 2 2 2 2" xfId="14560" xr:uid="{14527333-4D25-4E62-B08B-E569358870BF}"/>
    <cellStyle name="20% - Accent6 23 2 2 3" xfId="8419" xr:uid="{00000000-0005-0000-0000-00001E0D0000}"/>
    <cellStyle name="20% - Accent6 23 2 2 3 2" xfId="17439" xr:uid="{AD68BE40-1E50-47B1-9CB7-4FDAF4DE4D7C}"/>
    <cellStyle name="20% - Accent6 23 2 2 4" xfId="11686" xr:uid="{176A1DCB-A487-470E-A355-C645C174AEF6}"/>
    <cellStyle name="20% - Accent6 23 2 3" xfId="4090" xr:uid="{00000000-0005-0000-0000-00001F0D0000}"/>
    <cellStyle name="20% - Accent6 23 2 3 2" xfId="13149" xr:uid="{0DB31CA1-5E65-425C-A72D-781F995DFA7D}"/>
    <cellStyle name="20% - Accent6 23 2 4" xfId="7002" xr:uid="{00000000-0005-0000-0000-0000200D0000}"/>
    <cellStyle name="20% - Accent6 23 2 4 2" xfId="16027" xr:uid="{EFB903BA-ED30-4B88-A123-0AC629D5D366}"/>
    <cellStyle name="20% - Accent6 23 2 5" xfId="10270" xr:uid="{B0B8B872-3D14-458A-970A-C0483F622789}"/>
    <cellStyle name="20% - Accent6 23 3" xfId="1963" xr:uid="{00000000-0005-0000-0000-0000210D0000}"/>
    <cellStyle name="20% - Accent6 23 3 2" xfId="4875" xr:uid="{00000000-0005-0000-0000-0000220D0000}"/>
    <cellStyle name="20% - Accent6 23 3 2 2" xfId="13932" xr:uid="{DD92E51E-595D-4A09-A880-049C93DD72FF}"/>
    <cellStyle name="20% - Accent6 23 3 3" xfId="7786" xr:uid="{00000000-0005-0000-0000-0000230D0000}"/>
    <cellStyle name="20% - Accent6 23 3 3 2" xfId="16811" xr:uid="{2EE26C86-1537-44AB-9941-DF3B000824F0}"/>
    <cellStyle name="20% - Accent6 23 3 4" xfId="11057" xr:uid="{34F86485-66F8-4F2E-A475-1F0D15921B2E}"/>
    <cellStyle name="20% - Accent6 23 4" xfId="3460" xr:uid="{00000000-0005-0000-0000-0000240D0000}"/>
    <cellStyle name="20% - Accent6 23 4 2" xfId="12522" xr:uid="{95F7DC58-D181-427F-A3B4-3235EC9F9682}"/>
    <cellStyle name="20% - Accent6 23 5" xfId="6373" xr:uid="{00000000-0005-0000-0000-0000250D0000}"/>
    <cellStyle name="20% - Accent6 23 5 2" xfId="15398" xr:uid="{31540F87-060F-486B-9018-D621470619A2}"/>
    <cellStyle name="20% - Accent6 23 6" xfId="9638" xr:uid="{12871298-C8FE-45ED-975A-834B689679E9}"/>
    <cellStyle name="20% - Accent6 24" xfId="614" xr:uid="{00000000-0005-0000-0000-0000260D0000}"/>
    <cellStyle name="20% - Accent6 24 2" xfId="1253" xr:uid="{00000000-0005-0000-0000-0000270D0000}"/>
    <cellStyle name="20% - Accent6 24 2 2" xfId="2681" xr:uid="{00000000-0005-0000-0000-0000280D0000}"/>
    <cellStyle name="20% - Accent6 24 2 2 2" xfId="5585" xr:uid="{00000000-0005-0000-0000-0000290D0000}"/>
    <cellStyle name="20% - Accent6 24 2 2 2 2" xfId="14642" xr:uid="{84981292-F3C5-4A32-9259-CB2E934C9DD1}"/>
    <cellStyle name="20% - Accent6 24 2 2 3" xfId="8503" xr:uid="{00000000-0005-0000-0000-00002A0D0000}"/>
    <cellStyle name="20% - Accent6 24 2 2 3 2" xfId="17520" xr:uid="{C0D15362-7FB6-44DB-BA0A-233AD1A83E71}"/>
    <cellStyle name="20% - Accent6 24 2 2 4" xfId="11768" xr:uid="{3959D4AA-A47F-4D58-B922-DE0A6BC368A3}"/>
    <cellStyle name="20% - Accent6 24 2 3" xfId="4170" xr:uid="{00000000-0005-0000-0000-00002B0D0000}"/>
    <cellStyle name="20% - Accent6 24 2 3 2" xfId="13229" xr:uid="{EE2B08C4-1B09-435A-A50F-86BE76CD32BC}"/>
    <cellStyle name="20% - Accent6 24 2 4" xfId="7084" xr:uid="{00000000-0005-0000-0000-00002C0D0000}"/>
    <cellStyle name="20% - Accent6 24 2 4 2" xfId="16109" xr:uid="{79BC11BF-63D8-4DEB-A8C8-C4522192AE24}"/>
    <cellStyle name="20% - Accent6 24 2 5" xfId="10353" xr:uid="{5AC1BAF8-D25A-4E2F-81BE-8567D6438203}"/>
    <cellStyle name="20% - Accent6 24 3" xfId="2046" xr:uid="{00000000-0005-0000-0000-00002D0D0000}"/>
    <cellStyle name="20% - Accent6 24 3 2" xfId="4955" xr:uid="{00000000-0005-0000-0000-00002E0D0000}"/>
    <cellStyle name="20% - Accent6 24 3 2 2" xfId="14012" xr:uid="{013DC062-5836-49EE-9194-18E32576AD97}"/>
    <cellStyle name="20% - Accent6 24 3 3" xfId="7869" xr:uid="{00000000-0005-0000-0000-00002F0D0000}"/>
    <cellStyle name="20% - Accent6 24 3 3 2" xfId="16891" xr:uid="{483301FA-6F76-4D43-B3DE-C38856E4F032}"/>
    <cellStyle name="20% - Accent6 24 3 4" xfId="11138" xr:uid="{67E4578C-41E2-424D-8DF4-387F5DE01A2F}"/>
    <cellStyle name="20% - Accent6 24 4" xfId="3543" xr:uid="{00000000-0005-0000-0000-0000300D0000}"/>
    <cellStyle name="20% - Accent6 24 4 2" xfId="12602" xr:uid="{AA0CF5C4-3EA7-47AC-8D69-128C960EDA89}"/>
    <cellStyle name="20% - Accent6 24 5" xfId="6453" xr:uid="{00000000-0005-0000-0000-0000310D0000}"/>
    <cellStyle name="20% - Accent6 24 5 2" xfId="15478" xr:uid="{D3444E5E-A37D-425E-A21A-76E2C803DCAD}"/>
    <cellStyle name="20% - Accent6 24 6" xfId="9721" xr:uid="{34BEACD7-FA73-4EBD-8A83-05FC70D3DF15}"/>
    <cellStyle name="20% - Accent6 25" xfId="629" xr:uid="{00000000-0005-0000-0000-0000320D0000}"/>
    <cellStyle name="20% - Accent6 25 2" xfId="1268" xr:uid="{00000000-0005-0000-0000-0000330D0000}"/>
    <cellStyle name="20% - Accent6 25 2 2" xfId="2696" xr:uid="{00000000-0005-0000-0000-0000340D0000}"/>
    <cellStyle name="20% - Accent6 25 2 2 2" xfId="5600" xr:uid="{00000000-0005-0000-0000-0000350D0000}"/>
    <cellStyle name="20% - Accent6 25 2 2 2 2" xfId="14657" xr:uid="{8710340B-F910-4312-8CD5-5DE1C85FD543}"/>
    <cellStyle name="20% - Accent6 25 2 2 3" xfId="8518" xr:uid="{00000000-0005-0000-0000-0000360D0000}"/>
    <cellStyle name="20% - Accent6 25 2 2 3 2" xfId="17535" xr:uid="{217CBD14-34A7-461B-B8B5-9DDCD9EA155A}"/>
    <cellStyle name="20% - Accent6 25 2 2 4" xfId="11783" xr:uid="{01ADA4DA-6EF0-4D1B-A0BC-01276955F161}"/>
    <cellStyle name="20% - Accent6 25 2 3" xfId="4185" xr:uid="{00000000-0005-0000-0000-0000370D0000}"/>
    <cellStyle name="20% - Accent6 25 2 3 2" xfId="13244" xr:uid="{D4406935-82B7-41FF-93D7-59EC4E4B241F}"/>
    <cellStyle name="20% - Accent6 25 2 4" xfId="7099" xr:uid="{00000000-0005-0000-0000-0000380D0000}"/>
    <cellStyle name="20% - Accent6 25 2 4 2" xfId="16124" xr:uid="{D2F8090B-FEEF-42AC-8F53-BBC7DD574F8C}"/>
    <cellStyle name="20% - Accent6 25 2 5" xfId="10368" xr:uid="{DD869FF9-EB00-424D-A08F-FFFDDA100A90}"/>
    <cellStyle name="20% - Accent6 25 3" xfId="2061" xr:uid="{00000000-0005-0000-0000-0000390D0000}"/>
    <cellStyle name="20% - Accent6 25 3 2" xfId="4970" xr:uid="{00000000-0005-0000-0000-00003A0D0000}"/>
    <cellStyle name="20% - Accent6 25 3 2 2" xfId="14027" xr:uid="{FD60E94E-69B7-4765-A733-150772AD9434}"/>
    <cellStyle name="20% - Accent6 25 3 3" xfId="7884" xr:uid="{00000000-0005-0000-0000-00003B0D0000}"/>
    <cellStyle name="20% - Accent6 25 3 3 2" xfId="16906" xr:uid="{920C3FEB-4427-413C-AEDD-B1AE9C12B183}"/>
    <cellStyle name="20% - Accent6 25 3 4" xfId="11153" xr:uid="{B267094D-1B64-4280-9D2C-DB8AB80EB21D}"/>
    <cellStyle name="20% - Accent6 25 4" xfId="3558" xr:uid="{00000000-0005-0000-0000-00003C0D0000}"/>
    <cellStyle name="20% - Accent6 25 4 2" xfId="12617" xr:uid="{256F0833-3C5E-4947-870D-3097DBB6C0C4}"/>
    <cellStyle name="20% - Accent6 25 5" xfId="6468" xr:uid="{00000000-0005-0000-0000-00003D0D0000}"/>
    <cellStyle name="20% - Accent6 25 5 2" xfId="15493" xr:uid="{3B564E20-469B-4990-89F0-5EF85D16E43A}"/>
    <cellStyle name="20% - Accent6 25 6" xfId="9736" xr:uid="{808C1E18-B8D3-4DB4-B1FB-D29BC1CC8B6C}"/>
    <cellStyle name="20% - Accent6 26" xfId="643" xr:uid="{00000000-0005-0000-0000-00003E0D0000}"/>
    <cellStyle name="20% - Accent6 26 2" xfId="1282" xr:uid="{00000000-0005-0000-0000-00003F0D0000}"/>
    <cellStyle name="20% - Accent6 26 2 2" xfId="2710" xr:uid="{00000000-0005-0000-0000-0000400D0000}"/>
    <cellStyle name="20% - Accent6 26 2 2 2" xfId="5614" xr:uid="{00000000-0005-0000-0000-0000410D0000}"/>
    <cellStyle name="20% - Accent6 26 2 2 2 2" xfId="14671" xr:uid="{F5C26312-DA2A-4FA0-B43B-28A08EE65C65}"/>
    <cellStyle name="20% - Accent6 26 2 2 3" xfId="8532" xr:uid="{00000000-0005-0000-0000-0000420D0000}"/>
    <cellStyle name="20% - Accent6 26 2 2 3 2" xfId="17549" xr:uid="{69C14C6B-EEAC-411E-8BF9-C87FA3442937}"/>
    <cellStyle name="20% - Accent6 26 2 2 4" xfId="11797" xr:uid="{0F1C469A-FEF2-4792-83AB-ED54C9BC400E}"/>
    <cellStyle name="20% - Accent6 26 2 3" xfId="4199" xr:uid="{00000000-0005-0000-0000-0000430D0000}"/>
    <cellStyle name="20% - Accent6 26 2 3 2" xfId="13258" xr:uid="{6E198251-148A-4103-BF20-4A768611A624}"/>
    <cellStyle name="20% - Accent6 26 2 4" xfId="7113" xr:uid="{00000000-0005-0000-0000-0000440D0000}"/>
    <cellStyle name="20% - Accent6 26 2 4 2" xfId="16138" xr:uid="{D17A5C6F-7A63-43AD-9379-F915013F3AA5}"/>
    <cellStyle name="20% - Accent6 26 2 5" xfId="10382" xr:uid="{AA64A633-38A8-474B-9BEE-E7091B6BEE0F}"/>
    <cellStyle name="20% - Accent6 26 3" xfId="2075" xr:uid="{00000000-0005-0000-0000-0000450D0000}"/>
    <cellStyle name="20% - Accent6 26 3 2" xfId="4984" xr:uid="{00000000-0005-0000-0000-0000460D0000}"/>
    <cellStyle name="20% - Accent6 26 3 2 2" xfId="14041" xr:uid="{7199A457-9694-4A01-ABE4-84BEE7E8ECD2}"/>
    <cellStyle name="20% - Accent6 26 3 3" xfId="7898" xr:uid="{00000000-0005-0000-0000-0000470D0000}"/>
    <cellStyle name="20% - Accent6 26 3 3 2" xfId="16920" xr:uid="{FD45A75D-66BA-4FA1-A105-B1AE097A7C33}"/>
    <cellStyle name="20% - Accent6 26 3 4" xfId="11167" xr:uid="{2CB15BD7-7877-4797-A3E4-09D9536B5E6A}"/>
    <cellStyle name="20% - Accent6 26 4" xfId="3572" xr:uid="{00000000-0005-0000-0000-0000480D0000}"/>
    <cellStyle name="20% - Accent6 26 4 2" xfId="12631" xr:uid="{F9729AED-EFC8-4B23-9E5F-D63B941BBAA1}"/>
    <cellStyle name="20% - Accent6 26 5" xfId="6482" xr:uid="{00000000-0005-0000-0000-0000490D0000}"/>
    <cellStyle name="20% - Accent6 26 5 2" xfId="15507" xr:uid="{FF7556A4-1263-4BC2-A030-6A0A5F282B76}"/>
    <cellStyle name="20% - Accent6 26 6" xfId="9750" xr:uid="{4CE0BC4D-6AAE-4247-AB18-2B7D3E87027D}"/>
    <cellStyle name="20% - Accent6 27" xfId="657" xr:uid="{00000000-0005-0000-0000-00004A0D0000}"/>
    <cellStyle name="20% - Accent6 27 2" xfId="1296" xr:uid="{00000000-0005-0000-0000-00004B0D0000}"/>
    <cellStyle name="20% - Accent6 27 2 2" xfId="2724" xr:uid="{00000000-0005-0000-0000-00004C0D0000}"/>
    <cellStyle name="20% - Accent6 27 2 2 2" xfId="5628" xr:uid="{00000000-0005-0000-0000-00004D0D0000}"/>
    <cellStyle name="20% - Accent6 27 2 2 2 2" xfId="14685" xr:uid="{3A087C31-E6CA-4446-88BD-DCB34C027AA5}"/>
    <cellStyle name="20% - Accent6 27 2 2 3" xfId="8546" xr:uid="{00000000-0005-0000-0000-00004E0D0000}"/>
    <cellStyle name="20% - Accent6 27 2 2 3 2" xfId="17563" xr:uid="{879B26DC-32EA-4ED7-8243-090577948473}"/>
    <cellStyle name="20% - Accent6 27 2 2 4" xfId="11811" xr:uid="{54B1481A-909A-4445-8403-1DC18D837F87}"/>
    <cellStyle name="20% - Accent6 27 2 3" xfId="4213" xr:uid="{00000000-0005-0000-0000-00004F0D0000}"/>
    <cellStyle name="20% - Accent6 27 2 3 2" xfId="13272" xr:uid="{AFFFCA9E-9A2C-4B0F-AD9E-92413A8AF6F6}"/>
    <cellStyle name="20% - Accent6 27 2 4" xfId="7127" xr:uid="{00000000-0005-0000-0000-0000500D0000}"/>
    <cellStyle name="20% - Accent6 27 2 4 2" xfId="16152" xr:uid="{5525389B-4594-4EA9-B354-1985344F7878}"/>
    <cellStyle name="20% - Accent6 27 2 5" xfId="10396" xr:uid="{9DD2EC1C-0119-4D3A-B134-C3C1E126935B}"/>
    <cellStyle name="20% - Accent6 27 3" xfId="2089" xr:uid="{00000000-0005-0000-0000-0000510D0000}"/>
    <cellStyle name="20% - Accent6 27 3 2" xfId="4998" xr:uid="{00000000-0005-0000-0000-0000520D0000}"/>
    <cellStyle name="20% - Accent6 27 3 2 2" xfId="14055" xr:uid="{1741CF97-D92A-454F-BA87-6EB8D70E1D70}"/>
    <cellStyle name="20% - Accent6 27 3 3" xfId="7912" xr:uid="{00000000-0005-0000-0000-0000530D0000}"/>
    <cellStyle name="20% - Accent6 27 3 3 2" xfId="16934" xr:uid="{ADC6C3C7-3A11-4B49-898C-0C61B7C2F5F0}"/>
    <cellStyle name="20% - Accent6 27 3 4" xfId="11181" xr:uid="{0989FA33-FA53-4D54-A6C7-65BC35E7BE43}"/>
    <cellStyle name="20% - Accent6 27 4" xfId="3586" xr:uid="{00000000-0005-0000-0000-0000540D0000}"/>
    <cellStyle name="20% - Accent6 27 4 2" xfId="12645" xr:uid="{5051B43A-028C-4B9D-BA9B-DB733C11976F}"/>
    <cellStyle name="20% - Accent6 27 5" xfId="6496" xr:uid="{00000000-0005-0000-0000-0000550D0000}"/>
    <cellStyle name="20% - Accent6 27 5 2" xfId="15521" xr:uid="{1C252D84-562E-4DB6-A221-781E31F92D08}"/>
    <cellStyle name="20% - Accent6 27 6" xfId="9764" xr:uid="{53CCEBCA-C43A-4FEA-BC48-9BD9E3B095F6}"/>
    <cellStyle name="20% - Accent6 28" xfId="671" xr:uid="{00000000-0005-0000-0000-0000560D0000}"/>
    <cellStyle name="20% - Accent6 28 2" xfId="1310" xr:uid="{00000000-0005-0000-0000-0000570D0000}"/>
    <cellStyle name="20% - Accent6 28 2 2" xfId="2738" xr:uid="{00000000-0005-0000-0000-0000580D0000}"/>
    <cellStyle name="20% - Accent6 28 2 2 2" xfId="5642" xr:uid="{00000000-0005-0000-0000-0000590D0000}"/>
    <cellStyle name="20% - Accent6 28 2 2 2 2" xfId="14699" xr:uid="{933E4367-F7FA-4FC3-ACAF-86FC473AE7ED}"/>
    <cellStyle name="20% - Accent6 28 2 2 3" xfId="8560" xr:uid="{00000000-0005-0000-0000-00005A0D0000}"/>
    <cellStyle name="20% - Accent6 28 2 2 3 2" xfId="17577" xr:uid="{5D7D7CDE-6AD1-4FD2-B438-1E3772A2E8EA}"/>
    <cellStyle name="20% - Accent6 28 2 2 4" xfId="11825" xr:uid="{3D051464-68D0-419C-8832-F4D11D64A400}"/>
    <cellStyle name="20% - Accent6 28 2 3" xfId="4227" xr:uid="{00000000-0005-0000-0000-00005B0D0000}"/>
    <cellStyle name="20% - Accent6 28 2 3 2" xfId="13286" xr:uid="{14FC2AD9-0A8A-4A5E-A7A1-BD547E8861C4}"/>
    <cellStyle name="20% - Accent6 28 2 4" xfId="7141" xr:uid="{00000000-0005-0000-0000-00005C0D0000}"/>
    <cellStyle name="20% - Accent6 28 2 4 2" xfId="16166" xr:uid="{E1E85E30-74A5-4D2E-B5A9-6C71AEF05F68}"/>
    <cellStyle name="20% - Accent6 28 2 5" xfId="10410" xr:uid="{AF02B22C-9DE4-4BAE-8D7D-0DA00462E03C}"/>
    <cellStyle name="20% - Accent6 28 3" xfId="2103" xr:uid="{00000000-0005-0000-0000-00005D0D0000}"/>
    <cellStyle name="20% - Accent6 28 3 2" xfId="5012" xr:uid="{00000000-0005-0000-0000-00005E0D0000}"/>
    <cellStyle name="20% - Accent6 28 3 2 2" xfId="14069" xr:uid="{8F1F942D-7B72-4096-973D-AA248F339CAA}"/>
    <cellStyle name="20% - Accent6 28 3 3" xfId="7926" xr:uid="{00000000-0005-0000-0000-00005F0D0000}"/>
    <cellStyle name="20% - Accent6 28 3 3 2" xfId="16948" xr:uid="{70882126-5107-4540-A59A-6A3853990A14}"/>
    <cellStyle name="20% - Accent6 28 3 4" xfId="11195" xr:uid="{92310197-C969-428B-AA89-BAB54E956134}"/>
    <cellStyle name="20% - Accent6 28 4" xfId="3600" xr:uid="{00000000-0005-0000-0000-0000600D0000}"/>
    <cellStyle name="20% - Accent6 28 4 2" xfId="12659" xr:uid="{0AFD1441-8946-49E9-A060-406AEABCA972}"/>
    <cellStyle name="20% - Accent6 28 5" xfId="6510" xr:uid="{00000000-0005-0000-0000-0000610D0000}"/>
    <cellStyle name="20% - Accent6 28 5 2" xfId="15535" xr:uid="{68690709-5DCA-44A6-A86D-CAF118C8105C}"/>
    <cellStyle name="20% - Accent6 28 6" xfId="9778" xr:uid="{A7D667C4-CE5F-46E7-AE05-431A326CE956}"/>
    <cellStyle name="20% - Accent6 29" xfId="685" xr:uid="{00000000-0005-0000-0000-0000620D0000}"/>
    <cellStyle name="20% - Accent6 29 2" xfId="1324" xr:uid="{00000000-0005-0000-0000-0000630D0000}"/>
    <cellStyle name="20% - Accent6 29 2 2" xfId="2752" xr:uid="{00000000-0005-0000-0000-0000640D0000}"/>
    <cellStyle name="20% - Accent6 29 2 2 2" xfId="5656" xr:uid="{00000000-0005-0000-0000-0000650D0000}"/>
    <cellStyle name="20% - Accent6 29 2 2 2 2" xfId="14713" xr:uid="{4C2B23D8-AC62-4F79-88A3-5C41E9B52E1E}"/>
    <cellStyle name="20% - Accent6 29 2 2 3" xfId="8574" xr:uid="{00000000-0005-0000-0000-0000660D0000}"/>
    <cellStyle name="20% - Accent6 29 2 2 3 2" xfId="17591" xr:uid="{CA50956C-C9A5-476E-AF61-8929B26851A2}"/>
    <cellStyle name="20% - Accent6 29 2 2 4" xfId="11839" xr:uid="{8E5CF373-DAB4-437F-843E-BBDBA03DD21E}"/>
    <cellStyle name="20% - Accent6 29 2 3" xfId="4241" xr:uid="{00000000-0005-0000-0000-0000670D0000}"/>
    <cellStyle name="20% - Accent6 29 2 3 2" xfId="13300" xr:uid="{81148175-9667-4529-8F89-CA60111AB81A}"/>
    <cellStyle name="20% - Accent6 29 2 4" xfId="7155" xr:uid="{00000000-0005-0000-0000-0000680D0000}"/>
    <cellStyle name="20% - Accent6 29 2 4 2" xfId="16180" xr:uid="{2392E455-8583-47D1-9E15-20476F429236}"/>
    <cellStyle name="20% - Accent6 29 2 5" xfId="10424" xr:uid="{1316E945-AAD1-4854-BEE2-9A7635AB9738}"/>
    <cellStyle name="20% - Accent6 29 3" xfId="2117" xr:uid="{00000000-0005-0000-0000-0000690D0000}"/>
    <cellStyle name="20% - Accent6 29 3 2" xfId="5026" xr:uid="{00000000-0005-0000-0000-00006A0D0000}"/>
    <cellStyle name="20% - Accent6 29 3 2 2" xfId="14083" xr:uid="{7A4658B0-7A7E-42ED-9C2F-689213D6D0E8}"/>
    <cellStyle name="20% - Accent6 29 3 3" xfId="7940" xr:uid="{00000000-0005-0000-0000-00006B0D0000}"/>
    <cellStyle name="20% - Accent6 29 3 3 2" xfId="16962" xr:uid="{1D9DCA53-556B-4262-8902-CE17991DA831}"/>
    <cellStyle name="20% - Accent6 29 3 4" xfId="11209" xr:uid="{129C7BA1-FD85-42AD-B1E2-67770E100898}"/>
    <cellStyle name="20% - Accent6 29 4" xfId="3614" xr:uid="{00000000-0005-0000-0000-00006C0D0000}"/>
    <cellStyle name="20% - Accent6 29 4 2" xfId="12673" xr:uid="{9E675364-1558-47E2-8179-4B9E3994ABBD}"/>
    <cellStyle name="20% - Accent6 29 5" xfId="6524" xr:uid="{00000000-0005-0000-0000-00006D0D0000}"/>
    <cellStyle name="20% - Accent6 29 5 2" xfId="15549" xr:uid="{0ADC8CF8-9743-4257-A79D-BB0D48D8D4E3}"/>
    <cellStyle name="20% - Accent6 29 6" xfId="9792" xr:uid="{6F9590D6-183C-4A0A-A798-8C7354B0D754}"/>
    <cellStyle name="20% - Accent6 3" xfId="219" xr:uid="{00000000-0005-0000-0000-00006E0D0000}"/>
    <cellStyle name="20% - Accent6 3 2" xfId="565" xr:uid="{00000000-0005-0000-0000-00006F0D0000}"/>
    <cellStyle name="20% - Accent6 3 2 2" xfId="1206" xr:uid="{00000000-0005-0000-0000-0000700D0000}"/>
    <cellStyle name="20% - Accent6 3 2 2 2" xfId="2634" xr:uid="{00000000-0005-0000-0000-0000710D0000}"/>
    <cellStyle name="20% - Accent6 3 2 2 2 2" xfId="5538" xr:uid="{00000000-0005-0000-0000-0000720D0000}"/>
    <cellStyle name="20% - Accent6 3 2 2 2 2 2" xfId="14595" xr:uid="{393466CB-1135-462F-9DA8-2EDA8058269E}"/>
    <cellStyle name="20% - Accent6 3 2 2 2 3" xfId="8456" xr:uid="{00000000-0005-0000-0000-0000730D0000}"/>
    <cellStyle name="20% - Accent6 3 2 2 2 3 2" xfId="17473" xr:uid="{510317CD-7D7D-4451-9470-A976C241D66D}"/>
    <cellStyle name="20% - Accent6 3 2 2 2 4" xfId="11721" xr:uid="{C38EA38D-EF2D-4343-AA86-821BA6A8DB55}"/>
    <cellStyle name="20% - Accent6 3 2 2 3" xfId="4123" xr:uid="{00000000-0005-0000-0000-0000740D0000}"/>
    <cellStyle name="20% - Accent6 3 2 2 3 2" xfId="13182" xr:uid="{C7E2B38B-47AE-4DB8-9D08-40239EDB9B16}"/>
    <cellStyle name="20% - Accent6 3 2 2 4" xfId="7037" xr:uid="{00000000-0005-0000-0000-0000750D0000}"/>
    <cellStyle name="20% - Accent6 3 2 2 4 2" xfId="16062" xr:uid="{9F2619A2-3CEA-43D2-A82A-D3EA399DCCD7}"/>
    <cellStyle name="20% - Accent6 3 2 2 5" xfId="10306" xr:uid="{307FBAF6-9B2D-4279-BE05-2B5B3829A609}"/>
    <cellStyle name="20% - Accent6 3 2 3" xfId="1999" xr:uid="{00000000-0005-0000-0000-0000760D0000}"/>
    <cellStyle name="20% - Accent6 3 2 3 2" xfId="4908" xr:uid="{00000000-0005-0000-0000-0000770D0000}"/>
    <cellStyle name="20% - Accent6 3 2 3 2 2" xfId="13965" xr:uid="{95A6FA14-C5F3-4A32-86DC-561FF8245486}"/>
    <cellStyle name="20% - Accent6 3 2 3 3" xfId="7822" xr:uid="{00000000-0005-0000-0000-0000780D0000}"/>
    <cellStyle name="20% - Accent6 3 2 3 3 2" xfId="16844" xr:uid="{FDFE7E25-6380-4F78-935F-8B01BFB3574C}"/>
    <cellStyle name="20% - Accent6 3 2 3 4" xfId="11091" xr:uid="{F63ABAE4-2A2F-4626-9535-B0E52A47A24D}"/>
    <cellStyle name="20% - Accent6 3 2 4" xfId="3496" xr:uid="{00000000-0005-0000-0000-0000790D0000}"/>
    <cellStyle name="20% - Accent6 3 2 4 2" xfId="12555" xr:uid="{2CB36134-ED8E-4C94-9A10-EF7A31107E46}"/>
    <cellStyle name="20% - Accent6 3 2 5" xfId="6406" xr:uid="{00000000-0005-0000-0000-00007A0D0000}"/>
    <cellStyle name="20% - Accent6 3 2 5 2" xfId="15431" xr:uid="{132AAEBF-619F-4DDC-8A43-73D1732D2E67}"/>
    <cellStyle name="20% - Accent6 3 2 6" xfId="9674" xr:uid="{1491E44B-1BD0-49DC-9282-68413E52757F}"/>
    <cellStyle name="20% - Accent6 3 3" xfId="864" xr:uid="{00000000-0005-0000-0000-00007B0D0000}"/>
    <cellStyle name="20% - Accent6 3 3 2" xfId="2293" xr:uid="{00000000-0005-0000-0000-00007C0D0000}"/>
    <cellStyle name="20% - Accent6 3 3 2 2" xfId="5200" xr:uid="{00000000-0005-0000-0000-00007D0D0000}"/>
    <cellStyle name="20% - Accent6 3 3 2 2 2" xfId="14257" xr:uid="{9B420DF1-F73C-436E-AE29-FE89B925F80D}"/>
    <cellStyle name="20% - Accent6 3 3 2 3" xfId="8116" xr:uid="{00000000-0005-0000-0000-00007E0D0000}"/>
    <cellStyle name="20% - Accent6 3 3 2 3 2" xfId="17136" xr:uid="{8CECEFBE-6D1E-435E-81F4-43261FB18070}"/>
    <cellStyle name="20% - Accent6 3 3 2 4" xfId="11383" xr:uid="{DA97C75A-1A82-43A4-81E3-E222AA06D52A}"/>
    <cellStyle name="20% - Accent6 3 3 3" xfId="3787" xr:uid="{00000000-0005-0000-0000-00007F0D0000}"/>
    <cellStyle name="20% - Accent6 3 3 3 2" xfId="12846" xr:uid="{5BA0ADF1-3AB4-4814-B6AC-9D1C8698B849}"/>
    <cellStyle name="20% - Accent6 3 3 4" xfId="6699" xr:uid="{00000000-0005-0000-0000-0000800D0000}"/>
    <cellStyle name="20% - Accent6 3 3 4 2" xfId="15724" xr:uid="{8AE33B5A-49C2-47B8-8E74-E402D8CF2AB6}"/>
    <cellStyle name="20% - Accent6 3 3 5" xfId="9967" xr:uid="{2CA31671-5A78-4C68-A777-26255FC49A3E}"/>
    <cellStyle name="20% - Accent6 3 4" xfId="1659" xr:uid="{00000000-0005-0000-0000-0000810D0000}"/>
    <cellStyle name="20% - Accent6 3 4 2" xfId="4571" xr:uid="{00000000-0005-0000-0000-0000820D0000}"/>
    <cellStyle name="20% - Accent6 3 4 2 2" xfId="13628" xr:uid="{DB229FDE-96F9-4CE6-92A8-EDE5EF003E67}"/>
    <cellStyle name="20% - Accent6 3 4 3" xfId="7483" xr:uid="{00000000-0005-0000-0000-0000830D0000}"/>
    <cellStyle name="20% - Accent6 3 4 3 2" xfId="16508" xr:uid="{1E515753-B2A1-4571-9A13-EB0E8804765D}"/>
    <cellStyle name="20% - Accent6 3 4 4" xfId="10753" xr:uid="{F91898AF-981B-4E0B-9CF2-14722FF5B3B7}"/>
    <cellStyle name="20% - Accent6 3 5" xfId="3157" xr:uid="{00000000-0005-0000-0000-0000840D0000}"/>
    <cellStyle name="20% - Accent6 3 5 2" xfId="12219" xr:uid="{110B728B-2666-44A9-ACFB-17E574A04A2D}"/>
    <cellStyle name="20% - Accent6 3 6" xfId="6070" xr:uid="{00000000-0005-0000-0000-0000850D0000}"/>
    <cellStyle name="20% - Accent6 3 6 2" xfId="15095" xr:uid="{229F0ACF-E77F-4E4A-BD52-D591722776C2}"/>
    <cellStyle name="20% - Accent6 3 7" xfId="9334" xr:uid="{B7520365-270F-4467-9F13-C98B05DBD5E5}"/>
    <cellStyle name="20% - Accent6 30" xfId="699" xr:uid="{00000000-0005-0000-0000-0000860D0000}"/>
    <cellStyle name="20% - Accent6 30 2" xfId="1338" xr:uid="{00000000-0005-0000-0000-0000870D0000}"/>
    <cellStyle name="20% - Accent6 30 2 2" xfId="2766" xr:uid="{00000000-0005-0000-0000-0000880D0000}"/>
    <cellStyle name="20% - Accent6 30 2 2 2" xfId="5670" xr:uid="{00000000-0005-0000-0000-0000890D0000}"/>
    <cellStyle name="20% - Accent6 30 2 2 2 2" xfId="14727" xr:uid="{8BC970F0-3162-4FF1-9140-ACE7A9A5C997}"/>
    <cellStyle name="20% - Accent6 30 2 2 3" xfId="8588" xr:uid="{00000000-0005-0000-0000-00008A0D0000}"/>
    <cellStyle name="20% - Accent6 30 2 2 3 2" xfId="17605" xr:uid="{8C2E47A2-0B82-4EBE-B381-8D0FCD53387D}"/>
    <cellStyle name="20% - Accent6 30 2 2 4" xfId="11853" xr:uid="{BFD65BAD-2379-40F7-9F12-0C1CD8702B16}"/>
    <cellStyle name="20% - Accent6 30 2 3" xfId="4255" xr:uid="{00000000-0005-0000-0000-00008B0D0000}"/>
    <cellStyle name="20% - Accent6 30 2 3 2" xfId="13314" xr:uid="{34F91452-604E-403C-96B7-247AB1E3F1DE}"/>
    <cellStyle name="20% - Accent6 30 2 4" xfId="7169" xr:uid="{00000000-0005-0000-0000-00008C0D0000}"/>
    <cellStyle name="20% - Accent6 30 2 4 2" xfId="16194" xr:uid="{61F0412D-CFC0-4BC3-BABB-2502AACAF9E1}"/>
    <cellStyle name="20% - Accent6 30 2 5" xfId="10438" xr:uid="{A7A674C3-D454-4D91-B87E-A18530247E99}"/>
    <cellStyle name="20% - Accent6 30 3" xfId="2131" xr:uid="{00000000-0005-0000-0000-00008D0D0000}"/>
    <cellStyle name="20% - Accent6 30 3 2" xfId="5040" xr:uid="{00000000-0005-0000-0000-00008E0D0000}"/>
    <cellStyle name="20% - Accent6 30 3 2 2" xfId="14097" xr:uid="{5BE4A93B-FFFF-45E7-9218-DB4A273CDD1C}"/>
    <cellStyle name="20% - Accent6 30 3 3" xfId="7954" xr:uid="{00000000-0005-0000-0000-00008F0D0000}"/>
    <cellStyle name="20% - Accent6 30 3 3 2" xfId="16976" xr:uid="{158A7D25-D4A2-40F8-9FB0-1BFD7AF125FA}"/>
    <cellStyle name="20% - Accent6 30 3 4" xfId="11223" xr:uid="{579857D1-A85B-413C-BA48-F1EE757CA277}"/>
    <cellStyle name="20% - Accent6 30 4" xfId="3628" xr:uid="{00000000-0005-0000-0000-0000900D0000}"/>
    <cellStyle name="20% - Accent6 30 4 2" xfId="12687" xr:uid="{ED781A3A-A21B-41E4-AD28-EDC449415C04}"/>
    <cellStyle name="20% - Accent6 30 5" xfId="6538" xr:uid="{00000000-0005-0000-0000-0000910D0000}"/>
    <cellStyle name="20% - Accent6 30 5 2" xfId="15563" xr:uid="{A49E9502-0D5E-47C3-9E4C-93C7608EA655}"/>
    <cellStyle name="20% - Accent6 30 6" xfId="9806" xr:uid="{99995AEF-F273-48C5-9255-B57D67E330D6}"/>
    <cellStyle name="20% - Accent6 31" xfId="714" xr:uid="{00000000-0005-0000-0000-0000920D0000}"/>
    <cellStyle name="20% - Accent6 31 2" xfId="1353" xr:uid="{00000000-0005-0000-0000-0000930D0000}"/>
    <cellStyle name="20% - Accent6 31 2 2" xfId="2781" xr:uid="{00000000-0005-0000-0000-0000940D0000}"/>
    <cellStyle name="20% - Accent6 31 2 2 2" xfId="5685" xr:uid="{00000000-0005-0000-0000-0000950D0000}"/>
    <cellStyle name="20% - Accent6 31 2 2 2 2" xfId="14742" xr:uid="{274F49AD-9109-4102-8DAA-4587777E1A6E}"/>
    <cellStyle name="20% - Accent6 31 2 2 3" xfId="8603" xr:uid="{00000000-0005-0000-0000-0000960D0000}"/>
    <cellStyle name="20% - Accent6 31 2 2 3 2" xfId="17620" xr:uid="{1A493FC9-3C99-4114-99F0-9D818065C273}"/>
    <cellStyle name="20% - Accent6 31 2 2 4" xfId="11868" xr:uid="{50F50CE2-6509-4A2A-BC59-957046F4DBB1}"/>
    <cellStyle name="20% - Accent6 31 2 3" xfId="4270" xr:uid="{00000000-0005-0000-0000-0000970D0000}"/>
    <cellStyle name="20% - Accent6 31 2 3 2" xfId="13329" xr:uid="{A34CFDC9-F3D7-4E8E-A41B-252B6D0CD44C}"/>
    <cellStyle name="20% - Accent6 31 2 4" xfId="7184" xr:uid="{00000000-0005-0000-0000-0000980D0000}"/>
    <cellStyle name="20% - Accent6 31 2 4 2" xfId="16209" xr:uid="{432060EB-2971-4FB0-83B3-D72FFB17C9EB}"/>
    <cellStyle name="20% - Accent6 31 2 5" xfId="10453" xr:uid="{8F6D6127-BA73-4073-ABDE-BD94A36F072A}"/>
    <cellStyle name="20% - Accent6 31 3" xfId="2146" xr:uid="{00000000-0005-0000-0000-0000990D0000}"/>
    <cellStyle name="20% - Accent6 31 3 2" xfId="5055" xr:uid="{00000000-0005-0000-0000-00009A0D0000}"/>
    <cellStyle name="20% - Accent6 31 3 2 2" xfId="14112" xr:uid="{41952D14-3953-4270-807B-FBBAC356BAE9}"/>
    <cellStyle name="20% - Accent6 31 3 3" xfId="7969" xr:uid="{00000000-0005-0000-0000-00009B0D0000}"/>
    <cellStyle name="20% - Accent6 31 3 3 2" xfId="16991" xr:uid="{A094FEFD-BA46-451E-B6FA-B58DB83CEBAA}"/>
    <cellStyle name="20% - Accent6 31 3 4" xfId="11238" xr:uid="{419D5D6F-712D-4954-A384-219B44A8432C}"/>
    <cellStyle name="20% - Accent6 31 4" xfId="3643" xr:uid="{00000000-0005-0000-0000-00009C0D0000}"/>
    <cellStyle name="20% - Accent6 31 4 2" xfId="12702" xr:uid="{4FC0AAAA-74EC-4846-907B-4F2524562511}"/>
    <cellStyle name="20% - Accent6 31 5" xfId="6553" xr:uid="{00000000-0005-0000-0000-00009D0D0000}"/>
    <cellStyle name="20% - Accent6 31 5 2" xfId="15578" xr:uid="{4351CF0F-04FC-4E86-945E-B5BED84923F7}"/>
    <cellStyle name="20% - Accent6 31 6" xfId="9821" xr:uid="{5789DB67-B61A-4290-A27F-AC4A067D4B87}"/>
    <cellStyle name="20% - Accent6 32" xfId="728" xr:uid="{00000000-0005-0000-0000-00009E0D0000}"/>
    <cellStyle name="20% - Accent6 32 2" xfId="1367" xr:uid="{00000000-0005-0000-0000-00009F0D0000}"/>
    <cellStyle name="20% - Accent6 32 2 2" xfId="2795" xr:uid="{00000000-0005-0000-0000-0000A00D0000}"/>
    <cellStyle name="20% - Accent6 32 2 2 2" xfId="5699" xr:uid="{00000000-0005-0000-0000-0000A10D0000}"/>
    <cellStyle name="20% - Accent6 32 2 2 2 2" xfId="14756" xr:uid="{E6B860D8-EDC1-4813-9F31-472DA980CA60}"/>
    <cellStyle name="20% - Accent6 32 2 2 3" xfId="8617" xr:uid="{00000000-0005-0000-0000-0000A20D0000}"/>
    <cellStyle name="20% - Accent6 32 2 2 3 2" xfId="17634" xr:uid="{7C17BAB2-519A-4979-967E-2A9D55648F97}"/>
    <cellStyle name="20% - Accent6 32 2 2 4" xfId="11882" xr:uid="{3543756B-E3D8-4072-BC7A-0739A932A98D}"/>
    <cellStyle name="20% - Accent6 32 2 3" xfId="4284" xr:uid="{00000000-0005-0000-0000-0000A30D0000}"/>
    <cellStyle name="20% - Accent6 32 2 3 2" xfId="13343" xr:uid="{5CFF8848-845E-4991-B039-B58CFF457858}"/>
    <cellStyle name="20% - Accent6 32 2 4" xfId="7198" xr:uid="{00000000-0005-0000-0000-0000A40D0000}"/>
    <cellStyle name="20% - Accent6 32 2 4 2" xfId="16223" xr:uid="{CD131974-D3F5-404A-B5AB-60736B99BD04}"/>
    <cellStyle name="20% - Accent6 32 2 5" xfId="10467" xr:uid="{92A351EF-7F7B-4E94-8136-9CE5E6FD4F3F}"/>
    <cellStyle name="20% - Accent6 32 3" xfId="2160" xr:uid="{00000000-0005-0000-0000-0000A50D0000}"/>
    <cellStyle name="20% - Accent6 32 3 2" xfId="5069" xr:uid="{00000000-0005-0000-0000-0000A60D0000}"/>
    <cellStyle name="20% - Accent6 32 3 2 2" xfId="14126" xr:uid="{048BB561-2481-4EB0-BDA0-6F89037472AD}"/>
    <cellStyle name="20% - Accent6 32 3 3" xfId="7983" xr:uid="{00000000-0005-0000-0000-0000A70D0000}"/>
    <cellStyle name="20% - Accent6 32 3 3 2" xfId="17005" xr:uid="{7CFF2497-855D-4466-B10E-A8805F29F1CF}"/>
    <cellStyle name="20% - Accent6 32 3 4" xfId="11252" xr:uid="{1E428DD5-E19F-4878-A600-A17D8351B449}"/>
    <cellStyle name="20% - Accent6 32 4" xfId="3657" xr:uid="{00000000-0005-0000-0000-0000A80D0000}"/>
    <cellStyle name="20% - Accent6 32 4 2" xfId="12716" xr:uid="{58AA9697-F25B-4039-B2DD-E8ED21E2FE03}"/>
    <cellStyle name="20% - Accent6 32 5" xfId="6567" xr:uid="{00000000-0005-0000-0000-0000A90D0000}"/>
    <cellStyle name="20% - Accent6 32 5 2" xfId="15592" xr:uid="{3A73AF58-9CCE-40E2-9E47-F6365FE6078E}"/>
    <cellStyle name="20% - Accent6 32 6" xfId="9835" xr:uid="{F95D12D8-0E3D-4FDD-97B5-E0781497FAB9}"/>
    <cellStyle name="20% - Accent6 33" xfId="742" xr:uid="{00000000-0005-0000-0000-0000AA0D0000}"/>
    <cellStyle name="20% - Accent6 33 2" xfId="1381" xr:uid="{00000000-0005-0000-0000-0000AB0D0000}"/>
    <cellStyle name="20% - Accent6 33 2 2" xfId="2809" xr:uid="{00000000-0005-0000-0000-0000AC0D0000}"/>
    <cellStyle name="20% - Accent6 33 2 2 2" xfId="5713" xr:uid="{00000000-0005-0000-0000-0000AD0D0000}"/>
    <cellStyle name="20% - Accent6 33 2 2 2 2" xfId="14770" xr:uid="{0408EE06-0084-4BDE-89DC-17F49E7D8F54}"/>
    <cellStyle name="20% - Accent6 33 2 2 3" xfId="8631" xr:uid="{00000000-0005-0000-0000-0000AE0D0000}"/>
    <cellStyle name="20% - Accent6 33 2 2 3 2" xfId="17648" xr:uid="{A376C810-52D5-4E05-8544-1B4ADAA003AB}"/>
    <cellStyle name="20% - Accent6 33 2 2 4" xfId="11896" xr:uid="{48FA3550-FB9F-44F0-8196-AC2E031AC5D2}"/>
    <cellStyle name="20% - Accent6 33 2 3" xfId="4298" xr:uid="{00000000-0005-0000-0000-0000AF0D0000}"/>
    <cellStyle name="20% - Accent6 33 2 3 2" xfId="13357" xr:uid="{FEFBBFEF-671F-4B43-9DD4-459318EDB162}"/>
    <cellStyle name="20% - Accent6 33 2 4" xfId="7212" xr:uid="{00000000-0005-0000-0000-0000B00D0000}"/>
    <cellStyle name="20% - Accent6 33 2 4 2" xfId="16237" xr:uid="{0E64D2F3-5172-4D62-A071-CEBF8171E95F}"/>
    <cellStyle name="20% - Accent6 33 2 5" xfId="10481" xr:uid="{88DB9D5F-D76C-4919-8F8F-D312CBE97D86}"/>
    <cellStyle name="20% - Accent6 33 3" xfId="2174" xr:uid="{00000000-0005-0000-0000-0000B10D0000}"/>
    <cellStyle name="20% - Accent6 33 3 2" xfId="5083" xr:uid="{00000000-0005-0000-0000-0000B20D0000}"/>
    <cellStyle name="20% - Accent6 33 3 2 2" xfId="14140" xr:uid="{5CC456DE-A0E5-40F0-9114-89C16092D403}"/>
    <cellStyle name="20% - Accent6 33 3 3" xfId="7997" xr:uid="{00000000-0005-0000-0000-0000B30D0000}"/>
    <cellStyle name="20% - Accent6 33 3 3 2" xfId="17019" xr:uid="{2703B731-B625-4991-8A4C-39B54DE02157}"/>
    <cellStyle name="20% - Accent6 33 3 4" xfId="11266" xr:uid="{6A9548AF-87DC-4673-A7C0-04FEB585EA95}"/>
    <cellStyle name="20% - Accent6 33 4" xfId="3671" xr:uid="{00000000-0005-0000-0000-0000B40D0000}"/>
    <cellStyle name="20% - Accent6 33 4 2" xfId="12730" xr:uid="{9853C38B-A953-4A1E-A820-F4A753233C33}"/>
    <cellStyle name="20% - Accent6 33 5" xfId="6581" xr:uid="{00000000-0005-0000-0000-0000B50D0000}"/>
    <cellStyle name="20% - Accent6 33 5 2" xfId="15606" xr:uid="{1B5F9B9E-E0FA-46E5-8B92-7B42523F7D24}"/>
    <cellStyle name="20% - Accent6 33 6" xfId="9849" xr:uid="{F389447C-C33F-438B-B152-EEBA5A385BCB}"/>
    <cellStyle name="20% - Accent6 34" xfId="756" xr:uid="{00000000-0005-0000-0000-0000B60D0000}"/>
    <cellStyle name="20% - Accent6 34 2" xfId="1395" xr:uid="{00000000-0005-0000-0000-0000B70D0000}"/>
    <cellStyle name="20% - Accent6 34 2 2" xfId="2823" xr:uid="{00000000-0005-0000-0000-0000B80D0000}"/>
    <cellStyle name="20% - Accent6 34 2 2 2" xfId="5727" xr:uid="{00000000-0005-0000-0000-0000B90D0000}"/>
    <cellStyle name="20% - Accent6 34 2 2 2 2" xfId="14784" xr:uid="{73BEFAF1-0EC1-4C33-BBB7-040DDF398B40}"/>
    <cellStyle name="20% - Accent6 34 2 2 3" xfId="8645" xr:uid="{00000000-0005-0000-0000-0000BA0D0000}"/>
    <cellStyle name="20% - Accent6 34 2 2 3 2" xfId="17662" xr:uid="{67078F42-7697-4F8E-98DB-A815D75B7DC3}"/>
    <cellStyle name="20% - Accent6 34 2 2 4" xfId="11910" xr:uid="{18768E89-232F-4888-827C-4FB3D3FD6DD7}"/>
    <cellStyle name="20% - Accent6 34 2 3" xfId="4312" xr:uid="{00000000-0005-0000-0000-0000BB0D0000}"/>
    <cellStyle name="20% - Accent6 34 2 3 2" xfId="13371" xr:uid="{7188348F-0423-471A-B4C8-FA21DCA9C20D}"/>
    <cellStyle name="20% - Accent6 34 2 4" xfId="7226" xr:uid="{00000000-0005-0000-0000-0000BC0D0000}"/>
    <cellStyle name="20% - Accent6 34 2 4 2" xfId="16251" xr:uid="{EAA195EB-FB3B-4FC5-B64A-6AC1E765BE4B}"/>
    <cellStyle name="20% - Accent6 34 2 5" xfId="10495" xr:uid="{98028BA3-C833-4E4E-999B-7AA1748D59FE}"/>
    <cellStyle name="20% - Accent6 34 3" xfId="2188" xr:uid="{00000000-0005-0000-0000-0000BD0D0000}"/>
    <cellStyle name="20% - Accent6 34 3 2" xfId="5097" xr:uid="{00000000-0005-0000-0000-0000BE0D0000}"/>
    <cellStyle name="20% - Accent6 34 3 2 2" xfId="14154" xr:uid="{F20665D3-A48F-4FFF-BAE5-F200C5AF1659}"/>
    <cellStyle name="20% - Accent6 34 3 3" xfId="8011" xr:uid="{00000000-0005-0000-0000-0000BF0D0000}"/>
    <cellStyle name="20% - Accent6 34 3 3 2" xfId="17033" xr:uid="{DBDCF896-1DF0-4DBC-843F-55BE115DA048}"/>
    <cellStyle name="20% - Accent6 34 3 4" xfId="11280" xr:uid="{1732AD38-AF19-44B6-AE5E-F9F5B0D2A2EA}"/>
    <cellStyle name="20% - Accent6 34 4" xfId="3685" xr:uid="{00000000-0005-0000-0000-0000C00D0000}"/>
    <cellStyle name="20% - Accent6 34 4 2" xfId="12744" xr:uid="{426E8052-DD59-4E1D-A7A6-A32E639EDF05}"/>
    <cellStyle name="20% - Accent6 34 5" xfId="6595" xr:uid="{00000000-0005-0000-0000-0000C10D0000}"/>
    <cellStyle name="20% - Accent6 34 5 2" xfId="15620" xr:uid="{8024998E-CDFD-40A9-9F79-7CE2D9CC79F1}"/>
    <cellStyle name="20% - Accent6 34 6" xfId="9863" xr:uid="{22C18191-64F0-4E5F-9EBD-6F25F1432A2A}"/>
    <cellStyle name="20% - Accent6 35" xfId="770" xr:uid="{00000000-0005-0000-0000-0000C20D0000}"/>
    <cellStyle name="20% - Accent6 35 2" xfId="1409" xr:uid="{00000000-0005-0000-0000-0000C30D0000}"/>
    <cellStyle name="20% - Accent6 35 2 2" xfId="2837" xr:uid="{00000000-0005-0000-0000-0000C40D0000}"/>
    <cellStyle name="20% - Accent6 35 2 2 2" xfId="5741" xr:uid="{00000000-0005-0000-0000-0000C50D0000}"/>
    <cellStyle name="20% - Accent6 35 2 2 2 2" xfId="14798" xr:uid="{AFA011EB-240F-4470-8A3F-24D1CCD03CF5}"/>
    <cellStyle name="20% - Accent6 35 2 2 3" xfId="8659" xr:uid="{00000000-0005-0000-0000-0000C60D0000}"/>
    <cellStyle name="20% - Accent6 35 2 2 3 2" xfId="17676" xr:uid="{ED01AA51-BDC7-4CA2-A6EE-5FDD600D118F}"/>
    <cellStyle name="20% - Accent6 35 2 2 4" xfId="11924" xr:uid="{0098F108-E0A4-4243-8503-BA80B58058F2}"/>
    <cellStyle name="20% - Accent6 35 2 3" xfId="4326" xr:uid="{00000000-0005-0000-0000-0000C70D0000}"/>
    <cellStyle name="20% - Accent6 35 2 3 2" xfId="13385" xr:uid="{058160CD-47B9-4A7C-B101-B50F9C724770}"/>
    <cellStyle name="20% - Accent6 35 2 4" xfId="7240" xr:uid="{00000000-0005-0000-0000-0000C80D0000}"/>
    <cellStyle name="20% - Accent6 35 2 4 2" xfId="16265" xr:uid="{35746412-C216-4687-9D92-1526DABF3141}"/>
    <cellStyle name="20% - Accent6 35 2 5" xfId="10509" xr:uid="{2B21D41A-4DD0-426B-9654-21A262141F43}"/>
    <cellStyle name="20% - Accent6 35 3" xfId="2202" xr:uid="{00000000-0005-0000-0000-0000C90D0000}"/>
    <cellStyle name="20% - Accent6 35 3 2" xfId="5111" xr:uid="{00000000-0005-0000-0000-0000CA0D0000}"/>
    <cellStyle name="20% - Accent6 35 3 2 2" xfId="14168" xr:uid="{4F54F47E-D4DC-4231-AABE-97D7229C6F0B}"/>
    <cellStyle name="20% - Accent6 35 3 3" xfId="8025" xr:uid="{00000000-0005-0000-0000-0000CB0D0000}"/>
    <cellStyle name="20% - Accent6 35 3 3 2" xfId="17047" xr:uid="{EB288DFF-1789-4D8B-B2D6-1EEDA0F794A4}"/>
    <cellStyle name="20% - Accent6 35 3 4" xfId="11294" xr:uid="{18ABB466-42BF-4A09-B9DD-6A0A7497F96A}"/>
    <cellStyle name="20% - Accent6 35 4" xfId="3699" xr:uid="{00000000-0005-0000-0000-0000CC0D0000}"/>
    <cellStyle name="20% - Accent6 35 4 2" xfId="12758" xr:uid="{684BFCB3-C589-4BA9-8D6A-E7558FA9CBC8}"/>
    <cellStyle name="20% - Accent6 35 5" xfId="6609" xr:uid="{00000000-0005-0000-0000-0000CD0D0000}"/>
    <cellStyle name="20% - Accent6 35 5 2" xfId="15634" xr:uid="{812BCACE-B819-4340-B7B9-6F1D892D5A5A}"/>
    <cellStyle name="20% - Accent6 35 6" xfId="9877" xr:uid="{432EA886-DA7B-4A29-BB04-639B76A7672A}"/>
    <cellStyle name="20% - Accent6 36" xfId="784" xr:uid="{00000000-0005-0000-0000-0000CE0D0000}"/>
    <cellStyle name="20% - Accent6 36 2" xfId="1423" xr:uid="{00000000-0005-0000-0000-0000CF0D0000}"/>
    <cellStyle name="20% - Accent6 36 2 2" xfId="2851" xr:uid="{00000000-0005-0000-0000-0000D00D0000}"/>
    <cellStyle name="20% - Accent6 36 2 2 2" xfId="5755" xr:uid="{00000000-0005-0000-0000-0000D10D0000}"/>
    <cellStyle name="20% - Accent6 36 2 2 2 2" xfId="14812" xr:uid="{DE606AE3-10B1-4EB9-A9F7-D5E2A1B3BCA7}"/>
    <cellStyle name="20% - Accent6 36 2 2 3" xfId="8673" xr:uid="{00000000-0005-0000-0000-0000D20D0000}"/>
    <cellStyle name="20% - Accent6 36 2 2 3 2" xfId="17690" xr:uid="{4E11DF0F-0138-4BC4-AC73-341D41A4D795}"/>
    <cellStyle name="20% - Accent6 36 2 2 4" xfId="11938" xr:uid="{A5B21D16-560F-43DA-8780-20338F6EDD96}"/>
    <cellStyle name="20% - Accent6 36 2 3" xfId="4340" xr:uid="{00000000-0005-0000-0000-0000D30D0000}"/>
    <cellStyle name="20% - Accent6 36 2 3 2" xfId="13399" xr:uid="{7222E7F0-79D4-4999-B108-E117B28C244C}"/>
    <cellStyle name="20% - Accent6 36 2 4" xfId="7254" xr:uid="{00000000-0005-0000-0000-0000D40D0000}"/>
    <cellStyle name="20% - Accent6 36 2 4 2" xfId="16279" xr:uid="{B919BCD9-8C8F-4358-A352-F7BA8E31A3C6}"/>
    <cellStyle name="20% - Accent6 36 2 5" xfId="10523" xr:uid="{F49F3E25-94AD-4255-8E79-667668B36E91}"/>
    <cellStyle name="20% - Accent6 36 3" xfId="2216" xr:uid="{00000000-0005-0000-0000-0000D50D0000}"/>
    <cellStyle name="20% - Accent6 36 3 2" xfId="5125" xr:uid="{00000000-0005-0000-0000-0000D60D0000}"/>
    <cellStyle name="20% - Accent6 36 3 2 2" xfId="14182" xr:uid="{B34F164A-A4D5-4663-A200-9D928C7A47E1}"/>
    <cellStyle name="20% - Accent6 36 3 3" xfId="8039" xr:uid="{00000000-0005-0000-0000-0000D70D0000}"/>
    <cellStyle name="20% - Accent6 36 3 3 2" xfId="17061" xr:uid="{B9705C31-AA35-44FF-8B05-251635F79D83}"/>
    <cellStyle name="20% - Accent6 36 3 4" xfId="11308" xr:uid="{623FACED-837A-4656-BC0E-15E9C1529B7E}"/>
    <cellStyle name="20% - Accent6 36 4" xfId="3713" xr:uid="{00000000-0005-0000-0000-0000D80D0000}"/>
    <cellStyle name="20% - Accent6 36 4 2" xfId="12772" xr:uid="{2916086E-9CF4-4995-8D02-83154A47EECD}"/>
    <cellStyle name="20% - Accent6 36 5" xfId="6623" xr:uid="{00000000-0005-0000-0000-0000D90D0000}"/>
    <cellStyle name="20% - Accent6 36 5 2" xfId="15648" xr:uid="{EC9FBB80-5A36-48F5-97CB-46736A74EDC4}"/>
    <cellStyle name="20% - Accent6 36 6" xfId="9891" xr:uid="{61277C13-AB2C-4737-82F1-F6B439771B90}"/>
    <cellStyle name="20% - Accent6 37" xfId="799" xr:uid="{00000000-0005-0000-0000-0000DA0D0000}"/>
    <cellStyle name="20% - Accent6 37 2" xfId="1438" xr:uid="{00000000-0005-0000-0000-0000DB0D0000}"/>
    <cellStyle name="20% - Accent6 37 2 2" xfId="2866" xr:uid="{00000000-0005-0000-0000-0000DC0D0000}"/>
    <cellStyle name="20% - Accent6 37 2 2 2" xfId="5770" xr:uid="{00000000-0005-0000-0000-0000DD0D0000}"/>
    <cellStyle name="20% - Accent6 37 2 2 2 2" xfId="14827" xr:uid="{F70E993B-E925-4A2A-83FB-4B406B5D561D}"/>
    <cellStyle name="20% - Accent6 37 2 2 3" xfId="8688" xr:uid="{00000000-0005-0000-0000-0000DE0D0000}"/>
    <cellStyle name="20% - Accent6 37 2 2 3 2" xfId="17705" xr:uid="{825A8CBC-4C9D-4611-A80F-8CEE61B49060}"/>
    <cellStyle name="20% - Accent6 37 2 2 4" xfId="11953" xr:uid="{71BAA04F-C122-427B-B830-8CAAED31AC01}"/>
    <cellStyle name="20% - Accent6 37 2 3" xfId="4355" xr:uid="{00000000-0005-0000-0000-0000DF0D0000}"/>
    <cellStyle name="20% - Accent6 37 2 3 2" xfId="13414" xr:uid="{3815A1E1-6AC0-4F31-ACF8-ABC87886826C}"/>
    <cellStyle name="20% - Accent6 37 2 4" xfId="7269" xr:uid="{00000000-0005-0000-0000-0000E00D0000}"/>
    <cellStyle name="20% - Accent6 37 2 4 2" xfId="16294" xr:uid="{1A04805A-33F6-4B8D-9A8E-46306333403E}"/>
    <cellStyle name="20% - Accent6 37 2 5" xfId="10538" xr:uid="{7260596A-0688-4EBA-BD11-273F3F0BFB81}"/>
    <cellStyle name="20% - Accent6 37 3" xfId="2231" xr:uid="{00000000-0005-0000-0000-0000E10D0000}"/>
    <cellStyle name="20% - Accent6 37 3 2" xfId="5140" xr:uid="{00000000-0005-0000-0000-0000E20D0000}"/>
    <cellStyle name="20% - Accent6 37 3 2 2" xfId="14197" xr:uid="{22330A2B-DE72-455B-9D71-04631435B7B9}"/>
    <cellStyle name="20% - Accent6 37 3 3" xfId="8054" xr:uid="{00000000-0005-0000-0000-0000E30D0000}"/>
    <cellStyle name="20% - Accent6 37 3 3 2" xfId="17076" xr:uid="{FAB4EC96-C255-411C-9781-0776D3F6457F}"/>
    <cellStyle name="20% - Accent6 37 3 4" xfId="11323" xr:uid="{A96CA17F-35FA-453D-B45B-C30FD01D3174}"/>
    <cellStyle name="20% - Accent6 37 4" xfId="3728" xr:uid="{00000000-0005-0000-0000-0000E40D0000}"/>
    <cellStyle name="20% - Accent6 37 4 2" xfId="12787" xr:uid="{DB8B1FFA-8FEF-497E-917C-6EAC8C1B5A49}"/>
    <cellStyle name="20% - Accent6 37 5" xfId="6638" xr:uid="{00000000-0005-0000-0000-0000E50D0000}"/>
    <cellStyle name="20% - Accent6 37 5 2" xfId="15663" xr:uid="{8DA1BDE2-6F75-4D4F-9420-84CA60FABFF4}"/>
    <cellStyle name="20% - Accent6 37 6" xfId="9906" xr:uid="{0AE81A0B-FF28-47A6-8CE0-F9BBD2DE64EC}"/>
    <cellStyle name="20% - Accent6 38" xfId="813" xr:uid="{00000000-0005-0000-0000-0000E60D0000}"/>
    <cellStyle name="20% - Accent6 38 2" xfId="1452" xr:uid="{00000000-0005-0000-0000-0000E70D0000}"/>
    <cellStyle name="20% - Accent6 38 2 2" xfId="2880" xr:uid="{00000000-0005-0000-0000-0000E80D0000}"/>
    <cellStyle name="20% - Accent6 38 2 2 2" xfId="5784" xr:uid="{00000000-0005-0000-0000-0000E90D0000}"/>
    <cellStyle name="20% - Accent6 38 2 2 2 2" xfId="14841" xr:uid="{9A9A4C3C-74EF-41E9-846C-3C2C0F2C53CB}"/>
    <cellStyle name="20% - Accent6 38 2 2 3" xfId="8702" xr:uid="{00000000-0005-0000-0000-0000EA0D0000}"/>
    <cellStyle name="20% - Accent6 38 2 2 3 2" xfId="17719" xr:uid="{D3E43697-E2F3-410C-86B9-01E98D27AAF9}"/>
    <cellStyle name="20% - Accent6 38 2 2 4" xfId="11967" xr:uid="{D8FC19A5-9E97-464B-9702-7DA87305E4AF}"/>
    <cellStyle name="20% - Accent6 38 2 3" xfId="4369" xr:uid="{00000000-0005-0000-0000-0000EB0D0000}"/>
    <cellStyle name="20% - Accent6 38 2 3 2" xfId="13428" xr:uid="{DE44F1A5-80B5-46E0-BFA0-7E35E7A1072E}"/>
    <cellStyle name="20% - Accent6 38 2 4" xfId="7283" xr:uid="{00000000-0005-0000-0000-0000EC0D0000}"/>
    <cellStyle name="20% - Accent6 38 2 4 2" xfId="16308" xr:uid="{DDA0DD90-209E-42C2-9C1A-E97F57E280D1}"/>
    <cellStyle name="20% - Accent6 38 2 5" xfId="10552" xr:uid="{737A5DCF-E844-4092-B019-6DF3E024569E}"/>
    <cellStyle name="20% - Accent6 38 3" xfId="2245" xr:uid="{00000000-0005-0000-0000-0000ED0D0000}"/>
    <cellStyle name="20% - Accent6 38 3 2" xfId="5154" xr:uid="{00000000-0005-0000-0000-0000EE0D0000}"/>
    <cellStyle name="20% - Accent6 38 3 2 2" xfId="14211" xr:uid="{52D6B8E2-FA39-4909-813F-DC72532990E8}"/>
    <cellStyle name="20% - Accent6 38 3 3" xfId="8068" xr:uid="{00000000-0005-0000-0000-0000EF0D0000}"/>
    <cellStyle name="20% - Accent6 38 3 3 2" xfId="17090" xr:uid="{38C96A4E-E055-40F1-8AD6-3A1A1558F41E}"/>
    <cellStyle name="20% - Accent6 38 3 4" xfId="11337" xr:uid="{0D380A44-6490-4873-B727-1BC91F0AA005}"/>
    <cellStyle name="20% - Accent6 38 4" xfId="3742" xr:uid="{00000000-0005-0000-0000-0000F00D0000}"/>
    <cellStyle name="20% - Accent6 38 4 2" xfId="12801" xr:uid="{7B273FBC-AFAF-4DDD-BDB3-340D70F79338}"/>
    <cellStyle name="20% - Accent6 38 5" xfId="6652" xr:uid="{00000000-0005-0000-0000-0000F10D0000}"/>
    <cellStyle name="20% - Accent6 38 5 2" xfId="15677" xr:uid="{AE252562-66E9-45A1-B16A-EF751F7BA49F}"/>
    <cellStyle name="20% - Accent6 38 6" xfId="9920" xr:uid="{58B8740A-8F73-4A58-96C8-F987A260E3A8}"/>
    <cellStyle name="20% - Accent6 39" xfId="827" xr:uid="{00000000-0005-0000-0000-0000F20D0000}"/>
    <cellStyle name="20% - Accent6 39 2" xfId="2259" xr:uid="{00000000-0005-0000-0000-0000F30D0000}"/>
    <cellStyle name="20% - Accent6 39 2 2" xfId="5168" xr:uid="{00000000-0005-0000-0000-0000F40D0000}"/>
    <cellStyle name="20% - Accent6 39 2 2 2" xfId="14225" xr:uid="{38D28CA9-D38C-4087-B553-8D28C1FC241C}"/>
    <cellStyle name="20% - Accent6 39 2 3" xfId="8082" xr:uid="{00000000-0005-0000-0000-0000F50D0000}"/>
    <cellStyle name="20% - Accent6 39 2 3 2" xfId="17104" xr:uid="{A0C10EAF-0521-47FC-A99D-36A1DA7A9021}"/>
    <cellStyle name="20% - Accent6 39 2 4" xfId="11351" xr:uid="{7EBD2766-8D30-42A2-B11B-E7BF0598E198}"/>
    <cellStyle name="20% - Accent6 39 3" xfId="3756" xr:uid="{00000000-0005-0000-0000-0000F60D0000}"/>
    <cellStyle name="20% - Accent6 39 3 2" xfId="12815" xr:uid="{A62455BF-ED68-46A3-B212-B781C05CD600}"/>
    <cellStyle name="20% - Accent6 39 4" xfId="6666" xr:uid="{00000000-0005-0000-0000-0000F70D0000}"/>
    <cellStyle name="20% - Accent6 39 4 2" xfId="15691" xr:uid="{7E94B0E7-6E1E-4C98-AB34-A1BAB11A5DA8}"/>
    <cellStyle name="20% - Accent6 39 5" xfId="9934" xr:uid="{83A9DD0A-B7D2-4DEE-B017-8F77F01309AB}"/>
    <cellStyle name="20% - Accent6 4" xfId="233" xr:uid="{00000000-0005-0000-0000-0000F80D0000}"/>
    <cellStyle name="20% - Accent6 4 2" xfId="585" xr:uid="{00000000-0005-0000-0000-0000F90D0000}"/>
    <cellStyle name="20% - Accent6 4 2 2" xfId="1224" xr:uid="{00000000-0005-0000-0000-0000FA0D0000}"/>
    <cellStyle name="20% - Accent6 4 2 2 2" xfId="2652" xr:uid="{00000000-0005-0000-0000-0000FB0D0000}"/>
    <cellStyle name="20% - Accent6 4 2 2 2 2" xfId="5556" xr:uid="{00000000-0005-0000-0000-0000FC0D0000}"/>
    <cellStyle name="20% - Accent6 4 2 2 2 2 2" xfId="14613" xr:uid="{A7B47701-36A7-4B1A-A09B-875D6743A92B}"/>
    <cellStyle name="20% - Accent6 4 2 2 2 3" xfId="8474" xr:uid="{00000000-0005-0000-0000-0000FD0D0000}"/>
    <cellStyle name="20% - Accent6 4 2 2 2 3 2" xfId="17491" xr:uid="{B0971A0E-D7B1-4831-B9DC-A9075A91B510}"/>
    <cellStyle name="20% - Accent6 4 2 2 2 4" xfId="11739" xr:uid="{0F0904FA-1D8A-4458-8689-8760209B91EE}"/>
    <cellStyle name="20% - Accent6 4 2 2 3" xfId="4141" xr:uid="{00000000-0005-0000-0000-0000FE0D0000}"/>
    <cellStyle name="20% - Accent6 4 2 2 3 2" xfId="13200" xr:uid="{3E7B7E2B-CAC4-41A3-8F6F-95A0158D37CC}"/>
    <cellStyle name="20% - Accent6 4 2 2 4" xfId="7055" xr:uid="{00000000-0005-0000-0000-0000FF0D0000}"/>
    <cellStyle name="20% - Accent6 4 2 2 4 2" xfId="16080" xr:uid="{E9AE7287-C007-4334-B21E-EDDE908226C4}"/>
    <cellStyle name="20% - Accent6 4 2 2 5" xfId="10324" xr:uid="{CE4120D9-F0A7-44FE-9203-5DFAE3BE02AB}"/>
    <cellStyle name="20% - Accent6 4 2 3" xfId="2017" xr:uid="{00000000-0005-0000-0000-0000000E0000}"/>
    <cellStyle name="20% - Accent6 4 2 3 2" xfId="4926" xr:uid="{00000000-0005-0000-0000-0000010E0000}"/>
    <cellStyle name="20% - Accent6 4 2 3 2 2" xfId="13983" xr:uid="{4DED35A8-2816-409D-86E2-8D507E30C9BC}"/>
    <cellStyle name="20% - Accent6 4 2 3 3" xfId="7840" xr:uid="{00000000-0005-0000-0000-0000020E0000}"/>
    <cellStyle name="20% - Accent6 4 2 3 3 2" xfId="16862" xr:uid="{64BD5E4C-436D-40B6-81E6-B8393FE2F4E1}"/>
    <cellStyle name="20% - Accent6 4 2 3 4" xfId="11109" xr:uid="{4AC39B58-653A-4FBF-ACF6-2CDBA84F1F04}"/>
    <cellStyle name="20% - Accent6 4 2 4" xfId="3514" xr:uid="{00000000-0005-0000-0000-0000030E0000}"/>
    <cellStyle name="20% - Accent6 4 2 4 2" xfId="12573" xr:uid="{A0013E19-AFA7-40CF-8399-1976DC5CD66D}"/>
    <cellStyle name="20% - Accent6 4 2 5" xfId="6424" xr:uid="{00000000-0005-0000-0000-0000040E0000}"/>
    <cellStyle name="20% - Accent6 4 2 5 2" xfId="15449" xr:uid="{BBC4B65C-0253-4997-B93F-52530924B60D}"/>
    <cellStyle name="20% - Accent6 4 2 6" xfId="9692" xr:uid="{CB7AE183-445D-416D-8D49-4C690F11926A}"/>
    <cellStyle name="20% - Accent6 4 3" xfId="878" xr:uid="{00000000-0005-0000-0000-0000050E0000}"/>
    <cellStyle name="20% - Accent6 4 3 2" xfId="2307" xr:uid="{00000000-0005-0000-0000-0000060E0000}"/>
    <cellStyle name="20% - Accent6 4 3 2 2" xfId="5214" xr:uid="{00000000-0005-0000-0000-0000070E0000}"/>
    <cellStyle name="20% - Accent6 4 3 2 2 2" xfId="14271" xr:uid="{F91FFFCD-38AD-40F1-845B-9DB1122669AD}"/>
    <cellStyle name="20% - Accent6 4 3 2 3" xfId="8130" xr:uid="{00000000-0005-0000-0000-0000080E0000}"/>
    <cellStyle name="20% - Accent6 4 3 2 3 2" xfId="17150" xr:uid="{A3482684-EDA9-48A8-A346-D69C9AD8F207}"/>
    <cellStyle name="20% - Accent6 4 3 2 4" xfId="11397" xr:uid="{C902D0FE-1B78-4EF9-B960-C4C6D814B5CF}"/>
    <cellStyle name="20% - Accent6 4 3 3" xfId="3801" xr:uid="{00000000-0005-0000-0000-0000090E0000}"/>
    <cellStyle name="20% - Accent6 4 3 3 2" xfId="12860" xr:uid="{71306F4E-FB4B-4C7D-9C7B-7588557D5404}"/>
    <cellStyle name="20% - Accent6 4 3 4" xfId="6713" xr:uid="{00000000-0005-0000-0000-00000A0E0000}"/>
    <cellStyle name="20% - Accent6 4 3 4 2" xfId="15738" xr:uid="{EBB24EBF-F7C2-431A-A10A-6D1B73385923}"/>
    <cellStyle name="20% - Accent6 4 3 5" xfId="9981" xr:uid="{03A40962-0C70-4238-9896-F0760DACDB42}"/>
    <cellStyle name="20% - Accent6 4 4" xfId="1673" xr:uid="{00000000-0005-0000-0000-00000B0E0000}"/>
    <cellStyle name="20% - Accent6 4 4 2" xfId="4585" xr:uid="{00000000-0005-0000-0000-00000C0E0000}"/>
    <cellStyle name="20% - Accent6 4 4 2 2" xfId="13642" xr:uid="{E31D69C9-22AF-4C41-AA68-A2C448EE5376}"/>
    <cellStyle name="20% - Accent6 4 4 3" xfId="7497" xr:uid="{00000000-0005-0000-0000-00000D0E0000}"/>
    <cellStyle name="20% - Accent6 4 4 3 2" xfId="16522" xr:uid="{9B40D8FE-6F8B-495A-B24E-1A77A63C56FD}"/>
    <cellStyle name="20% - Accent6 4 4 4" xfId="10767" xr:uid="{9E9D439F-D5E7-4871-81C2-C0367C07D575}"/>
    <cellStyle name="20% - Accent6 4 5" xfId="3171" xr:uid="{00000000-0005-0000-0000-00000E0E0000}"/>
    <cellStyle name="20% - Accent6 4 5 2" xfId="12233" xr:uid="{EA9DBE4E-8188-4552-B055-E74B3CB22A3B}"/>
    <cellStyle name="20% - Accent6 4 6" xfId="6084" xr:uid="{00000000-0005-0000-0000-00000F0E0000}"/>
    <cellStyle name="20% - Accent6 4 6 2" xfId="15109" xr:uid="{35C61221-2491-414D-9D2C-30FE12574394}"/>
    <cellStyle name="20% - Accent6 4 7" xfId="9348" xr:uid="{2C36A4F5-CD6D-43A4-AB4D-C29970B526A2}"/>
    <cellStyle name="20% - Accent6 40" xfId="1469" xr:uid="{00000000-0005-0000-0000-0000100E0000}"/>
    <cellStyle name="20% - Accent6 40 2" xfId="2894" xr:uid="{00000000-0005-0000-0000-0000110E0000}"/>
    <cellStyle name="20% - Accent6 40 2 2" xfId="5798" xr:uid="{00000000-0005-0000-0000-0000120E0000}"/>
    <cellStyle name="20% - Accent6 40 2 2 2" xfId="14855" xr:uid="{207CF03F-B5ED-43D8-B6EF-544873F16DA9}"/>
    <cellStyle name="20% - Accent6 40 2 3" xfId="8716" xr:uid="{00000000-0005-0000-0000-0000130E0000}"/>
    <cellStyle name="20% - Accent6 40 2 3 2" xfId="17733" xr:uid="{0F36444C-0EC0-4252-B909-57E4B1058A55}"/>
    <cellStyle name="20% - Accent6 40 2 4" xfId="11981" xr:uid="{1B9AF4F1-A6D9-4562-9811-517F0DF298F5}"/>
    <cellStyle name="20% - Accent6 40 3" xfId="4383" xr:uid="{00000000-0005-0000-0000-0000140E0000}"/>
    <cellStyle name="20% - Accent6 40 3 2" xfId="13442" xr:uid="{E77CEA32-299A-435D-89B8-6F4D04C68E6D}"/>
    <cellStyle name="20% - Accent6 40 4" xfId="7297" xr:uid="{00000000-0005-0000-0000-0000150E0000}"/>
    <cellStyle name="20% - Accent6 40 4 2" xfId="16322" xr:uid="{32F38D40-8174-4C52-8151-9D2FF2DF089E}"/>
    <cellStyle name="20% - Accent6 40 5" xfId="10566" xr:uid="{30F06052-F370-4FA0-9054-BF0CCA51115B}"/>
    <cellStyle name="20% - Accent6 41" xfId="1483" xr:uid="{00000000-0005-0000-0000-0000160E0000}"/>
    <cellStyle name="20% - Accent6 41 2" xfId="2908" xr:uid="{00000000-0005-0000-0000-0000170E0000}"/>
    <cellStyle name="20% - Accent6 41 2 2" xfId="5812" xr:uid="{00000000-0005-0000-0000-0000180E0000}"/>
    <cellStyle name="20% - Accent6 41 2 2 2" xfId="14869" xr:uid="{A852D8F2-FCBB-4139-BB85-69BA264745BA}"/>
    <cellStyle name="20% - Accent6 41 2 3" xfId="8730" xr:uid="{00000000-0005-0000-0000-0000190E0000}"/>
    <cellStyle name="20% - Accent6 41 2 3 2" xfId="17747" xr:uid="{BFE0A6B3-2785-43F4-ADC9-BF5EAC0613B3}"/>
    <cellStyle name="20% - Accent6 41 2 4" xfId="11995" xr:uid="{B4C2D869-44DC-44C3-BEBF-FB6AF140D71A}"/>
    <cellStyle name="20% - Accent6 41 3" xfId="4397" xr:uid="{00000000-0005-0000-0000-00001A0E0000}"/>
    <cellStyle name="20% - Accent6 41 3 2" xfId="13456" xr:uid="{7A4F9956-956A-4A30-95F6-A1BB9B7F5CCD}"/>
    <cellStyle name="20% - Accent6 41 4" xfId="7311" xr:uid="{00000000-0005-0000-0000-00001B0E0000}"/>
    <cellStyle name="20% - Accent6 41 4 2" xfId="16336" xr:uid="{34A45C97-485B-4580-A231-C1416772C6A7}"/>
    <cellStyle name="20% - Accent6 41 5" xfId="10580" xr:uid="{25150C10-1E5D-4A57-A084-7B2EC145ABA2}"/>
    <cellStyle name="20% - Accent6 42" xfId="1497" xr:uid="{00000000-0005-0000-0000-00001C0E0000}"/>
    <cellStyle name="20% - Accent6 42 2" xfId="2922" xr:uid="{00000000-0005-0000-0000-00001D0E0000}"/>
    <cellStyle name="20% - Accent6 42 2 2" xfId="5826" xr:uid="{00000000-0005-0000-0000-00001E0E0000}"/>
    <cellStyle name="20% - Accent6 42 2 2 2" xfId="14883" xr:uid="{02CD6DC7-162A-40D1-ABAC-C7D8EE06E3C5}"/>
    <cellStyle name="20% - Accent6 42 2 3" xfId="8744" xr:uid="{00000000-0005-0000-0000-00001F0E0000}"/>
    <cellStyle name="20% - Accent6 42 2 3 2" xfId="17761" xr:uid="{7B1D0C8F-7467-465E-9A28-4269998677CC}"/>
    <cellStyle name="20% - Accent6 42 2 4" xfId="12009" xr:uid="{D8A91187-F699-4A7D-9784-877EC8A5B79D}"/>
    <cellStyle name="20% - Accent6 42 3" xfId="4411" xr:uid="{00000000-0005-0000-0000-0000200E0000}"/>
    <cellStyle name="20% - Accent6 42 3 2" xfId="13470" xr:uid="{084FA82F-B88F-42C0-A85A-A7C9E3002194}"/>
    <cellStyle name="20% - Accent6 42 4" xfId="7325" xr:uid="{00000000-0005-0000-0000-0000210E0000}"/>
    <cellStyle name="20% - Accent6 42 4 2" xfId="16350" xr:uid="{CC222CC4-0797-435B-98E6-E50EE9BE694F}"/>
    <cellStyle name="20% - Accent6 42 5" xfId="10594" xr:uid="{EABF476B-6B8E-42C4-BFA9-44EE965B0D00}"/>
    <cellStyle name="20% - Accent6 43" xfId="1511" xr:uid="{00000000-0005-0000-0000-0000220E0000}"/>
    <cellStyle name="20% - Accent6 43 2" xfId="2936" xr:uid="{00000000-0005-0000-0000-0000230E0000}"/>
    <cellStyle name="20% - Accent6 43 2 2" xfId="5840" xr:uid="{00000000-0005-0000-0000-0000240E0000}"/>
    <cellStyle name="20% - Accent6 43 2 2 2" xfId="14897" xr:uid="{1E0B0636-C78A-417E-9BA2-85C28165E564}"/>
    <cellStyle name="20% - Accent6 43 2 3" xfId="8758" xr:uid="{00000000-0005-0000-0000-0000250E0000}"/>
    <cellStyle name="20% - Accent6 43 2 3 2" xfId="17775" xr:uid="{BED23896-059C-4ACD-A4B5-1CED241C8352}"/>
    <cellStyle name="20% - Accent6 43 2 4" xfId="12023" xr:uid="{CF4309EC-C378-49CD-9A36-BBE94A169A1C}"/>
    <cellStyle name="20% - Accent6 43 3" xfId="4425" xr:uid="{00000000-0005-0000-0000-0000260E0000}"/>
    <cellStyle name="20% - Accent6 43 3 2" xfId="13484" xr:uid="{FAD4BF4A-81B9-4D83-9A1A-2C768716421C}"/>
    <cellStyle name="20% - Accent6 43 4" xfId="7339" xr:uid="{00000000-0005-0000-0000-0000270E0000}"/>
    <cellStyle name="20% - Accent6 43 4 2" xfId="16364" xr:uid="{745E3222-375F-443C-81AD-3536B97A922F}"/>
    <cellStyle name="20% - Accent6 43 5" xfId="10608" xr:uid="{B3510834-58FF-44DF-A580-22C5BE6DC8CD}"/>
    <cellStyle name="20% - Accent6 44" xfId="1525" xr:uid="{00000000-0005-0000-0000-0000280E0000}"/>
    <cellStyle name="20% - Accent6 44 2" xfId="2950" xr:uid="{00000000-0005-0000-0000-0000290E0000}"/>
    <cellStyle name="20% - Accent6 44 2 2" xfId="5854" xr:uid="{00000000-0005-0000-0000-00002A0E0000}"/>
    <cellStyle name="20% - Accent6 44 2 2 2" xfId="14911" xr:uid="{88BE23E1-9461-483B-8763-066CB8B53DE0}"/>
    <cellStyle name="20% - Accent6 44 2 3" xfId="8772" xr:uid="{00000000-0005-0000-0000-00002B0E0000}"/>
    <cellStyle name="20% - Accent6 44 2 3 2" xfId="17789" xr:uid="{00509061-5C9C-45E2-A228-776A2D5C4E88}"/>
    <cellStyle name="20% - Accent6 44 2 4" xfId="12037" xr:uid="{1D7E49AC-D6DE-4FD7-942E-617423BD7D4D}"/>
    <cellStyle name="20% - Accent6 44 3" xfId="4439" xr:uid="{00000000-0005-0000-0000-00002C0E0000}"/>
    <cellStyle name="20% - Accent6 44 3 2" xfId="13498" xr:uid="{567B029D-619D-49C5-B178-744701F79FCD}"/>
    <cellStyle name="20% - Accent6 44 4" xfId="7353" xr:uid="{00000000-0005-0000-0000-00002D0E0000}"/>
    <cellStyle name="20% - Accent6 44 4 2" xfId="16378" xr:uid="{369EE0CD-5004-4CD4-98CB-1877C9AB1697}"/>
    <cellStyle name="20% - Accent6 44 5" xfId="10622" xr:uid="{250A0E7C-8F28-473D-AED9-6816507A31F9}"/>
    <cellStyle name="20% - Accent6 45" xfId="1539" xr:uid="{00000000-0005-0000-0000-00002E0E0000}"/>
    <cellStyle name="20% - Accent6 45 2" xfId="2964" xr:uid="{00000000-0005-0000-0000-00002F0E0000}"/>
    <cellStyle name="20% - Accent6 45 2 2" xfId="5868" xr:uid="{00000000-0005-0000-0000-0000300E0000}"/>
    <cellStyle name="20% - Accent6 45 2 2 2" xfId="14925" xr:uid="{5E7D7BA1-8942-4245-8EEB-EA7C2111B630}"/>
    <cellStyle name="20% - Accent6 45 2 3" xfId="8786" xr:uid="{00000000-0005-0000-0000-0000310E0000}"/>
    <cellStyle name="20% - Accent6 45 2 3 2" xfId="17803" xr:uid="{99E85AE1-0394-434C-8C5F-9BA9F5155113}"/>
    <cellStyle name="20% - Accent6 45 2 4" xfId="12051" xr:uid="{871D52A5-FAD1-4636-8372-86650090DBE7}"/>
    <cellStyle name="20% - Accent6 45 3" xfId="4453" xr:uid="{00000000-0005-0000-0000-0000320E0000}"/>
    <cellStyle name="20% - Accent6 45 3 2" xfId="13512" xr:uid="{4E720704-8E03-4D4D-93D3-F84E9071F909}"/>
    <cellStyle name="20% - Accent6 45 4" xfId="7367" xr:uid="{00000000-0005-0000-0000-0000330E0000}"/>
    <cellStyle name="20% - Accent6 45 4 2" xfId="16392" xr:uid="{D48F4739-04CC-4252-A804-1FEC6557AD5B}"/>
    <cellStyle name="20% - Accent6 45 5" xfId="10636" xr:uid="{1BC1F2C6-8984-45F3-839A-9C1B5F7F6125}"/>
    <cellStyle name="20% - Accent6 46" xfId="1554" xr:uid="{00000000-0005-0000-0000-0000340E0000}"/>
    <cellStyle name="20% - Accent6 46 2" xfId="2979" xr:uid="{00000000-0005-0000-0000-0000350E0000}"/>
    <cellStyle name="20% - Accent6 46 2 2" xfId="5883" xr:uid="{00000000-0005-0000-0000-0000360E0000}"/>
    <cellStyle name="20% - Accent6 46 2 2 2" xfId="14940" xr:uid="{8F854D9B-0A0F-4122-852D-DEA7C2E3790A}"/>
    <cellStyle name="20% - Accent6 46 2 3" xfId="8801" xr:uid="{00000000-0005-0000-0000-0000370E0000}"/>
    <cellStyle name="20% - Accent6 46 2 3 2" xfId="17818" xr:uid="{7A3B53A8-C463-4C54-AEA1-EF84EEA57732}"/>
    <cellStyle name="20% - Accent6 46 2 4" xfId="12066" xr:uid="{4C6CA2BD-C433-4D33-9C52-D95F7EDA804A}"/>
    <cellStyle name="20% - Accent6 46 3" xfId="4468" xr:uid="{00000000-0005-0000-0000-0000380E0000}"/>
    <cellStyle name="20% - Accent6 46 3 2" xfId="13527" xr:uid="{05288EB2-15D8-4B47-8068-15652ADF95F9}"/>
    <cellStyle name="20% - Accent6 46 4" xfId="7382" xr:uid="{00000000-0005-0000-0000-0000390E0000}"/>
    <cellStyle name="20% - Accent6 46 4 2" xfId="16407" xr:uid="{780AF33C-8ACD-42AA-A03F-1747EF8076ED}"/>
    <cellStyle name="20% - Accent6 46 5" xfId="10651" xr:uid="{24AC00CE-3FAC-47D3-9162-4EFF43301022}"/>
    <cellStyle name="20% - Accent6 47" xfId="1568" xr:uid="{00000000-0005-0000-0000-00003A0E0000}"/>
    <cellStyle name="20% - Accent6 47 2" xfId="2993" xr:uid="{00000000-0005-0000-0000-00003B0E0000}"/>
    <cellStyle name="20% - Accent6 47 2 2" xfId="5897" xr:uid="{00000000-0005-0000-0000-00003C0E0000}"/>
    <cellStyle name="20% - Accent6 47 2 2 2" xfId="14954" xr:uid="{0A962BAC-2193-4140-B1E7-12337A13E77C}"/>
    <cellStyle name="20% - Accent6 47 2 3" xfId="8815" xr:uid="{00000000-0005-0000-0000-00003D0E0000}"/>
    <cellStyle name="20% - Accent6 47 2 3 2" xfId="17832" xr:uid="{405AF670-5E43-429D-AD11-ED5476D8EA5E}"/>
    <cellStyle name="20% - Accent6 47 2 4" xfId="12080" xr:uid="{C266C169-6C39-4CBD-8F64-B2146FF6DCAE}"/>
    <cellStyle name="20% - Accent6 47 3" xfId="4482" xr:uid="{00000000-0005-0000-0000-00003E0E0000}"/>
    <cellStyle name="20% - Accent6 47 3 2" xfId="13541" xr:uid="{A80DAB3E-848A-4A57-9DA0-DCAE3F9D54E8}"/>
    <cellStyle name="20% - Accent6 47 4" xfId="7396" xr:uid="{00000000-0005-0000-0000-00003F0E0000}"/>
    <cellStyle name="20% - Accent6 47 4 2" xfId="16421" xr:uid="{CD94E683-335A-48A1-95D5-E3DFB857F745}"/>
    <cellStyle name="20% - Accent6 47 5" xfId="10665" xr:uid="{C0ABD8EC-9055-4068-9B5C-93AB98C1F5C3}"/>
    <cellStyle name="20% - Accent6 48" xfId="1588" xr:uid="{00000000-0005-0000-0000-0000400E0000}"/>
    <cellStyle name="20% - Accent6 48 2" xfId="3013" xr:uid="{00000000-0005-0000-0000-0000410E0000}"/>
    <cellStyle name="20% - Accent6 48 2 2" xfId="5917" xr:uid="{00000000-0005-0000-0000-0000420E0000}"/>
    <cellStyle name="20% - Accent6 48 2 2 2" xfId="14974" xr:uid="{E4BDD273-0AB4-43C3-AB81-F2B54939AF42}"/>
    <cellStyle name="20% - Accent6 48 2 3" xfId="8835" xr:uid="{00000000-0005-0000-0000-0000430E0000}"/>
    <cellStyle name="20% - Accent6 48 2 3 2" xfId="17852" xr:uid="{19F26CA5-D048-4BB4-B5AD-76C23C426DAC}"/>
    <cellStyle name="20% - Accent6 48 2 4" xfId="12100" xr:uid="{CA461D23-214D-4F6E-B068-CE0FEC981553}"/>
    <cellStyle name="20% - Accent6 48 3" xfId="4502" xr:uid="{00000000-0005-0000-0000-0000440E0000}"/>
    <cellStyle name="20% - Accent6 48 3 2" xfId="13561" xr:uid="{F62443F6-31D4-4670-A46E-F32C63F6BDDD}"/>
    <cellStyle name="20% - Accent6 48 4" xfId="7416" xr:uid="{00000000-0005-0000-0000-0000450E0000}"/>
    <cellStyle name="20% - Accent6 48 4 2" xfId="16441" xr:uid="{1400DC58-9C0D-4B8A-8427-E19359A250F6}"/>
    <cellStyle name="20% - Accent6 48 5" xfId="10685" xr:uid="{C80FD7A7-DC8A-4B2B-8F12-685356B0BF8F}"/>
    <cellStyle name="20% - Accent6 49" xfId="1610" xr:uid="{00000000-0005-0000-0000-0000460E0000}"/>
    <cellStyle name="20% - Accent6 49 2" xfId="4523" xr:uid="{00000000-0005-0000-0000-0000470E0000}"/>
    <cellStyle name="20% - Accent6 49 2 2" xfId="13582" xr:uid="{A41E0BC0-71F2-417F-96B8-8495D74C8A23}"/>
    <cellStyle name="20% - Accent6 49 3" xfId="7437" xr:uid="{00000000-0005-0000-0000-0000480E0000}"/>
    <cellStyle name="20% - Accent6 49 3 2" xfId="16462" xr:uid="{F020CC47-91BE-4075-999A-69244898F62A}"/>
    <cellStyle name="20% - Accent6 49 4" xfId="10706" xr:uid="{7DEE646C-D556-4833-B9FD-7A856EB7BD60}"/>
    <cellStyle name="20% - Accent6 5" xfId="247" xr:uid="{00000000-0005-0000-0000-0000490E0000}"/>
    <cellStyle name="20% - Accent6 5 2" xfId="600" xr:uid="{00000000-0005-0000-0000-00004A0E0000}"/>
    <cellStyle name="20% - Accent6 5 2 2" xfId="1239" xr:uid="{00000000-0005-0000-0000-00004B0E0000}"/>
    <cellStyle name="20% - Accent6 5 2 2 2" xfId="2667" xr:uid="{00000000-0005-0000-0000-00004C0E0000}"/>
    <cellStyle name="20% - Accent6 5 2 2 2 2" xfId="5571" xr:uid="{00000000-0005-0000-0000-00004D0E0000}"/>
    <cellStyle name="20% - Accent6 5 2 2 2 2 2" xfId="14628" xr:uid="{AE18C064-73A7-44FB-A7FA-0561201CF8F4}"/>
    <cellStyle name="20% - Accent6 5 2 2 2 3" xfId="8489" xr:uid="{00000000-0005-0000-0000-00004E0E0000}"/>
    <cellStyle name="20% - Accent6 5 2 2 2 3 2" xfId="17506" xr:uid="{350A866C-02F4-4086-BC0E-10052DDDFF1C}"/>
    <cellStyle name="20% - Accent6 5 2 2 2 4" xfId="11754" xr:uid="{3AF2B009-4D44-4CD6-8097-08BAC46C163C}"/>
    <cellStyle name="20% - Accent6 5 2 2 3" xfId="4156" xr:uid="{00000000-0005-0000-0000-00004F0E0000}"/>
    <cellStyle name="20% - Accent6 5 2 2 3 2" xfId="13215" xr:uid="{5D4FAA04-7038-47A8-8B37-8424205A3B41}"/>
    <cellStyle name="20% - Accent6 5 2 2 4" xfId="7070" xr:uid="{00000000-0005-0000-0000-0000500E0000}"/>
    <cellStyle name="20% - Accent6 5 2 2 4 2" xfId="16095" xr:uid="{7C601004-E353-4A53-8A88-6BCD464430E8}"/>
    <cellStyle name="20% - Accent6 5 2 2 5" xfId="10339" xr:uid="{0DFB92D4-5DF7-4B2C-A00F-7B4A9FF6652F}"/>
    <cellStyle name="20% - Accent6 5 2 3" xfId="2032" xr:uid="{00000000-0005-0000-0000-0000510E0000}"/>
    <cellStyle name="20% - Accent6 5 2 3 2" xfId="4941" xr:uid="{00000000-0005-0000-0000-0000520E0000}"/>
    <cellStyle name="20% - Accent6 5 2 3 2 2" xfId="13998" xr:uid="{2757D22A-D1D9-49E9-A6C5-8CDCFE4B2143}"/>
    <cellStyle name="20% - Accent6 5 2 3 3" xfId="7855" xr:uid="{00000000-0005-0000-0000-0000530E0000}"/>
    <cellStyle name="20% - Accent6 5 2 3 3 2" xfId="16877" xr:uid="{15A9DE84-EA96-477C-B342-33ED58634841}"/>
    <cellStyle name="20% - Accent6 5 2 3 4" xfId="11124" xr:uid="{3D746309-A921-4FB4-B380-7DCDDD5A2492}"/>
    <cellStyle name="20% - Accent6 5 2 4" xfId="3529" xr:uid="{00000000-0005-0000-0000-0000540E0000}"/>
    <cellStyle name="20% - Accent6 5 2 4 2" xfId="12588" xr:uid="{F899283F-591A-42C8-8CAD-3024E7F2EF4B}"/>
    <cellStyle name="20% - Accent6 5 2 5" xfId="6439" xr:uid="{00000000-0005-0000-0000-0000550E0000}"/>
    <cellStyle name="20% - Accent6 5 2 5 2" xfId="15464" xr:uid="{F9F5AEC7-6B80-4181-AD68-28B0E58404D5}"/>
    <cellStyle name="20% - Accent6 5 2 6" xfId="9707" xr:uid="{3AFC41AA-2964-41B3-977E-0FD3F609D5E5}"/>
    <cellStyle name="20% - Accent6 5 3" xfId="892" xr:uid="{00000000-0005-0000-0000-0000560E0000}"/>
    <cellStyle name="20% - Accent6 5 3 2" xfId="2321" xr:uid="{00000000-0005-0000-0000-0000570E0000}"/>
    <cellStyle name="20% - Accent6 5 3 2 2" xfId="5228" xr:uid="{00000000-0005-0000-0000-0000580E0000}"/>
    <cellStyle name="20% - Accent6 5 3 2 2 2" xfId="14285" xr:uid="{71A72ACF-4F96-4E71-8B3E-6640E8AFBB90}"/>
    <cellStyle name="20% - Accent6 5 3 2 3" xfId="8144" xr:uid="{00000000-0005-0000-0000-0000590E0000}"/>
    <cellStyle name="20% - Accent6 5 3 2 3 2" xfId="17164" xr:uid="{B91EAD95-08F2-48DF-A9D3-33626240BC59}"/>
    <cellStyle name="20% - Accent6 5 3 2 4" xfId="11411" xr:uid="{2A598A01-3B36-4DB5-916C-B342DA1285A9}"/>
    <cellStyle name="20% - Accent6 5 3 3" xfId="3815" xr:uid="{00000000-0005-0000-0000-00005A0E0000}"/>
    <cellStyle name="20% - Accent6 5 3 3 2" xfId="12874" xr:uid="{0D3FC6C1-F085-45EA-BB96-5EA0601A1765}"/>
    <cellStyle name="20% - Accent6 5 3 4" xfId="6727" xr:uid="{00000000-0005-0000-0000-00005B0E0000}"/>
    <cellStyle name="20% - Accent6 5 3 4 2" xfId="15752" xr:uid="{37A6E1E6-340B-40D1-849F-E40013A66B22}"/>
    <cellStyle name="20% - Accent6 5 3 5" xfId="9995" xr:uid="{CB926A31-75DB-4C1F-BF2C-AD139D88E5FA}"/>
    <cellStyle name="20% - Accent6 5 4" xfId="1687" xr:uid="{00000000-0005-0000-0000-00005C0E0000}"/>
    <cellStyle name="20% - Accent6 5 4 2" xfId="4599" xr:uid="{00000000-0005-0000-0000-00005D0E0000}"/>
    <cellStyle name="20% - Accent6 5 4 2 2" xfId="13656" xr:uid="{F722A061-63D6-4819-8733-A8AC7D1E91FD}"/>
    <cellStyle name="20% - Accent6 5 4 3" xfId="7511" xr:uid="{00000000-0005-0000-0000-00005E0E0000}"/>
    <cellStyle name="20% - Accent6 5 4 3 2" xfId="16536" xr:uid="{FE8CDF69-4AD5-43E8-9C5F-087EBE641959}"/>
    <cellStyle name="20% - Accent6 5 4 4" xfId="10781" xr:uid="{095FEC67-FE1A-4211-A14E-66E05B61C4B5}"/>
    <cellStyle name="20% - Accent6 5 5" xfId="3185" xr:uid="{00000000-0005-0000-0000-00005F0E0000}"/>
    <cellStyle name="20% - Accent6 5 5 2" xfId="12247" xr:uid="{5610AA44-1BB9-4FDE-9BD0-3DFE45D187DF}"/>
    <cellStyle name="20% - Accent6 5 6" xfId="6098" xr:uid="{00000000-0005-0000-0000-0000600E0000}"/>
    <cellStyle name="20% - Accent6 5 6 2" xfId="15123" xr:uid="{4485EC5E-57C3-4002-B336-294BE08D03D2}"/>
    <cellStyle name="20% - Accent6 5 7" xfId="9362" xr:uid="{5B12C102-7D67-4875-9501-57454311CA00}"/>
    <cellStyle name="20% - Accent6 50" xfId="1629" xr:uid="{00000000-0005-0000-0000-0000610E0000}"/>
    <cellStyle name="20% - Accent6 50 2" xfId="4541" xr:uid="{00000000-0005-0000-0000-0000620E0000}"/>
    <cellStyle name="20% - Accent6 50 2 2" xfId="13598" xr:uid="{8C091B2D-83BB-45E8-989E-A4478976CB1D}"/>
    <cellStyle name="20% - Accent6 50 3" xfId="7453" xr:uid="{00000000-0005-0000-0000-0000630E0000}"/>
    <cellStyle name="20% - Accent6 50 3 2" xfId="16478" xr:uid="{C1EEE110-83F8-4D13-800E-2E099BF9AF9E}"/>
    <cellStyle name="20% - Accent6 50 4" xfId="10723" xr:uid="{BD7DE38D-55EC-4985-B72A-6F2E5D60B521}"/>
    <cellStyle name="20% - Accent6 51" xfId="3127" xr:uid="{00000000-0005-0000-0000-0000640E0000}"/>
    <cellStyle name="20% - Accent6 51 2" xfId="12189" xr:uid="{DEE7C291-0682-45FC-B836-B8ECC4258C1E}"/>
    <cellStyle name="20% - Accent6 52" xfId="6029" xr:uid="{00000000-0005-0000-0000-0000650E0000}"/>
    <cellStyle name="20% - Accent6 52 2" xfId="15063" xr:uid="{8D15AE94-6C25-4DB6-AFBB-CEF5B5403DF5}"/>
    <cellStyle name="20% - Accent6 53" xfId="9016" xr:uid="{00000000-0005-0000-0000-0000660E0000}"/>
    <cellStyle name="20% - Accent6 53 2" xfId="18028" xr:uid="{20E01A28-84D0-49D6-ACAE-E253E2C8F6F6}"/>
    <cellStyle name="20% - Accent6 54" xfId="9036" xr:uid="{00000000-0005-0000-0000-0000670E0000}"/>
    <cellStyle name="20% - Accent6 54 2" xfId="18048" xr:uid="{18976F5A-EC18-46A4-9D8A-04A02E2305CA}"/>
    <cellStyle name="20% - Accent6 55" xfId="9056" xr:uid="{00000000-0005-0000-0000-0000680E0000}"/>
    <cellStyle name="20% - Accent6 55 2" xfId="18068" xr:uid="{27BF31FC-AF4B-471A-97C1-C59C36666892}"/>
    <cellStyle name="20% - Accent6 56" xfId="9077" xr:uid="{00000000-0005-0000-0000-0000690E0000}"/>
    <cellStyle name="20% - Accent6 56 2" xfId="18089" xr:uid="{CA3B964F-2851-41E5-A8C7-093759B62293}"/>
    <cellStyle name="20% - Accent6 57" xfId="9098" xr:uid="{00000000-0005-0000-0000-00006A0E0000}"/>
    <cellStyle name="20% - Accent6 57 2" xfId="18110" xr:uid="{469EFEF3-637B-4FF5-9070-BD47A565BDFE}"/>
    <cellStyle name="20% - Accent6 58" xfId="9119" xr:uid="{00000000-0005-0000-0000-00006B0E0000}"/>
    <cellStyle name="20% - Accent6 58 2" xfId="18131" xr:uid="{753CFD32-616F-4EA9-9ED8-ADD34D4FC6E2}"/>
    <cellStyle name="20% - Accent6 59" xfId="9141" xr:uid="{00000000-0005-0000-0000-00006C0E0000}"/>
    <cellStyle name="20% - Accent6 59 2" xfId="18153" xr:uid="{9B150F8D-F9AF-469D-BC39-13BC437891AB}"/>
    <cellStyle name="20% - Accent6 6" xfId="261" xr:uid="{00000000-0005-0000-0000-00006D0E0000}"/>
    <cellStyle name="20% - Accent6 6 2" xfId="906" xr:uid="{00000000-0005-0000-0000-00006E0E0000}"/>
    <cellStyle name="20% - Accent6 6 2 2" xfId="2335" xr:uid="{00000000-0005-0000-0000-00006F0E0000}"/>
    <cellStyle name="20% - Accent6 6 2 2 2" xfId="5242" xr:uid="{00000000-0005-0000-0000-0000700E0000}"/>
    <cellStyle name="20% - Accent6 6 2 2 2 2" xfId="14299" xr:uid="{C2E7E6B7-ABD1-4AD3-9BBA-2641E529F84E}"/>
    <cellStyle name="20% - Accent6 6 2 2 3" xfId="8158" xr:uid="{00000000-0005-0000-0000-0000710E0000}"/>
    <cellStyle name="20% - Accent6 6 2 2 3 2" xfId="17178" xr:uid="{625AEE94-EEB4-4EAB-B0E7-539FD4467AB3}"/>
    <cellStyle name="20% - Accent6 6 2 2 4" xfId="11425" xr:uid="{C4577872-9288-4563-9DB3-C3A489049B6E}"/>
    <cellStyle name="20% - Accent6 6 2 3" xfId="3829" xr:uid="{00000000-0005-0000-0000-0000720E0000}"/>
    <cellStyle name="20% - Accent6 6 2 3 2" xfId="12888" xr:uid="{F90CCB44-6E3B-4346-A376-74BEB1CE5973}"/>
    <cellStyle name="20% - Accent6 6 2 4" xfId="6741" xr:uid="{00000000-0005-0000-0000-0000730E0000}"/>
    <cellStyle name="20% - Accent6 6 2 4 2" xfId="15766" xr:uid="{974FFE38-5897-4B49-BC7D-B4318A0E0F29}"/>
    <cellStyle name="20% - Accent6 6 2 5" xfId="10009" xr:uid="{9D07018E-23E3-4D98-B0BB-AACE3BDB2D44}"/>
    <cellStyle name="20% - Accent6 6 3" xfId="1701" xr:uid="{00000000-0005-0000-0000-0000740E0000}"/>
    <cellStyle name="20% - Accent6 6 3 2" xfId="4613" xr:uid="{00000000-0005-0000-0000-0000750E0000}"/>
    <cellStyle name="20% - Accent6 6 3 2 2" xfId="13670" xr:uid="{0EA90471-6B5D-42FD-9E16-05059157AD02}"/>
    <cellStyle name="20% - Accent6 6 3 3" xfId="7525" xr:uid="{00000000-0005-0000-0000-0000760E0000}"/>
    <cellStyle name="20% - Accent6 6 3 3 2" xfId="16550" xr:uid="{DD77D7BB-D4B5-4A52-82B8-C3D096A310F7}"/>
    <cellStyle name="20% - Accent6 6 3 4" xfId="10795" xr:uid="{46EE317D-63C0-4C9E-B47B-1B84C0ED8F56}"/>
    <cellStyle name="20% - Accent6 6 4" xfId="3199" xr:uid="{00000000-0005-0000-0000-0000770E0000}"/>
    <cellStyle name="20% - Accent6 6 4 2" xfId="12261" xr:uid="{E4312B1F-298B-4EB4-A927-5E7699A59AF2}"/>
    <cellStyle name="20% - Accent6 6 5" xfId="6112" xr:uid="{00000000-0005-0000-0000-0000780E0000}"/>
    <cellStyle name="20% - Accent6 6 5 2" xfId="15137" xr:uid="{1EE8F202-3C7C-4EDB-9EA2-5B85ADBD4982}"/>
    <cellStyle name="20% - Accent6 6 6" xfId="9376" xr:uid="{3AAA2FB7-3A42-4BEF-A844-11325D632D31}"/>
    <cellStyle name="20% - Accent6 60" xfId="9161" xr:uid="{00000000-0005-0000-0000-0000790E0000}"/>
    <cellStyle name="20% - Accent6 60 2" xfId="18173" xr:uid="{77C21AF4-5350-4638-88AB-E68B6FBDE9BE}"/>
    <cellStyle name="20% - Accent6 61" xfId="9181" xr:uid="{00000000-0005-0000-0000-00007A0E0000}"/>
    <cellStyle name="20% - Accent6 61 2" xfId="18193" xr:uid="{4AF236C0-5B7F-487F-B7AF-1B91B4DBB459}"/>
    <cellStyle name="20% - Accent6 62" xfId="9201" xr:uid="{00000000-0005-0000-0000-00007B0E0000}"/>
    <cellStyle name="20% - Accent6 62 2" xfId="18213" xr:uid="{249793CC-543B-4F7B-8BE5-8ADF14BEFE56}"/>
    <cellStyle name="20% - Accent6 63" xfId="189" xr:uid="{00000000-0005-0000-0000-00007C0E0000}"/>
    <cellStyle name="20% - Accent6 63 2" xfId="9304" xr:uid="{CD6D58E4-F24F-476B-96B9-C20B77C2A402}"/>
    <cellStyle name="20% - Accent6 64" xfId="9222" xr:uid="{C69CBC14-CF0A-42B8-911D-EC329867167A}"/>
    <cellStyle name="20% - Accent6 7" xfId="275" xr:uid="{00000000-0005-0000-0000-00007D0E0000}"/>
    <cellStyle name="20% - Accent6 7 2" xfId="920" xr:uid="{00000000-0005-0000-0000-00007E0E0000}"/>
    <cellStyle name="20% - Accent6 7 2 2" xfId="2349" xr:uid="{00000000-0005-0000-0000-00007F0E0000}"/>
    <cellStyle name="20% - Accent6 7 2 2 2" xfId="5256" xr:uid="{00000000-0005-0000-0000-0000800E0000}"/>
    <cellStyle name="20% - Accent6 7 2 2 2 2" xfId="14313" xr:uid="{7C3C19A5-7DE8-4AF8-AE23-F08CD5EAA76C}"/>
    <cellStyle name="20% - Accent6 7 2 2 3" xfId="8172" xr:uid="{00000000-0005-0000-0000-0000810E0000}"/>
    <cellStyle name="20% - Accent6 7 2 2 3 2" xfId="17192" xr:uid="{195FEC55-A363-4D01-8FA8-8453B9895400}"/>
    <cellStyle name="20% - Accent6 7 2 2 4" xfId="11439" xr:uid="{0B1E1F54-029C-4934-AE66-92B5BDD5CD6D}"/>
    <cellStyle name="20% - Accent6 7 2 3" xfId="3843" xr:uid="{00000000-0005-0000-0000-0000820E0000}"/>
    <cellStyle name="20% - Accent6 7 2 3 2" xfId="12902" xr:uid="{91EECF47-D7EC-4204-8CF6-D3547A7C9C2F}"/>
    <cellStyle name="20% - Accent6 7 2 4" xfId="6755" xr:uid="{00000000-0005-0000-0000-0000830E0000}"/>
    <cellStyle name="20% - Accent6 7 2 4 2" xfId="15780" xr:uid="{F503488A-2578-4BF7-A406-B698ACF5D134}"/>
    <cellStyle name="20% - Accent6 7 2 5" xfId="10023" xr:uid="{D913E97D-9E99-4C4B-A1AF-DFB089AD5B24}"/>
    <cellStyle name="20% - Accent6 7 3" xfId="1715" xr:uid="{00000000-0005-0000-0000-0000840E0000}"/>
    <cellStyle name="20% - Accent6 7 3 2" xfId="4627" xr:uid="{00000000-0005-0000-0000-0000850E0000}"/>
    <cellStyle name="20% - Accent6 7 3 2 2" xfId="13684" xr:uid="{09A1908E-47FB-42A8-8969-50405BF23DA2}"/>
    <cellStyle name="20% - Accent6 7 3 3" xfId="7539" xr:uid="{00000000-0005-0000-0000-0000860E0000}"/>
    <cellStyle name="20% - Accent6 7 3 3 2" xfId="16564" xr:uid="{CCC67654-B54C-4BA6-A641-A4DD71773A6C}"/>
    <cellStyle name="20% - Accent6 7 3 4" xfId="10809" xr:uid="{2E599E30-7C6F-4207-B593-D9C0935A0406}"/>
    <cellStyle name="20% - Accent6 7 4" xfId="3213" xr:uid="{00000000-0005-0000-0000-0000870E0000}"/>
    <cellStyle name="20% - Accent6 7 4 2" xfId="12275" xr:uid="{5DD24A0D-736C-49B9-841E-2D8D8C4A5F25}"/>
    <cellStyle name="20% - Accent6 7 5" xfId="6126" xr:uid="{00000000-0005-0000-0000-0000880E0000}"/>
    <cellStyle name="20% - Accent6 7 5 2" xfId="15151" xr:uid="{02B720C3-36E2-4B11-9A03-7ED09D72F0EA}"/>
    <cellStyle name="20% - Accent6 7 6" xfId="9390" xr:uid="{4A055261-51A7-4CE6-BF97-CB406D83F5BD}"/>
    <cellStyle name="20% - Accent6 8" xfId="290" xr:uid="{00000000-0005-0000-0000-0000890E0000}"/>
    <cellStyle name="20% - Accent6 8 2" xfId="934" xr:uid="{00000000-0005-0000-0000-00008A0E0000}"/>
    <cellStyle name="20% - Accent6 8 2 2" xfId="2363" xr:uid="{00000000-0005-0000-0000-00008B0E0000}"/>
    <cellStyle name="20% - Accent6 8 2 2 2" xfId="5270" xr:uid="{00000000-0005-0000-0000-00008C0E0000}"/>
    <cellStyle name="20% - Accent6 8 2 2 2 2" xfId="14327" xr:uid="{A3F02D8D-75EB-496B-B744-B0219F4536DB}"/>
    <cellStyle name="20% - Accent6 8 2 2 3" xfId="8186" xr:uid="{00000000-0005-0000-0000-00008D0E0000}"/>
    <cellStyle name="20% - Accent6 8 2 2 3 2" xfId="17206" xr:uid="{BB5871A5-245E-4653-87BF-E7E2B0E6FFCE}"/>
    <cellStyle name="20% - Accent6 8 2 2 4" xfId="11453" xr:uid="{45FB5C14-2EF6-4872-918D-803369A7A180}"/>
    <cellStyle name="20% - Accent6 8 2 3" xfId="3857" xr:uid="{00000000-0005-0000-0000-00008E0E0000}"/>
    <cellStyle name="20% - Accent6 8 2 3 2" xfId="12916" xr:uid="{37604D62-5EB2-4511-8C88-9C9A390B7F06}"/>
    <cellStyle name="20% - Accent6 8 2 4" xfId="6769" xr:uid="{00000000-0005-0000-0000-00008F0E0000}"/>
    <cellStyle name="20% - Accent6 8 2 4 2" xfId="15794" xr:uid="{63740835-DD57-4A68-A57D-A16B1ABD7B95}"/>
    <cellStyle name="20% - Accent6 8 2 5" xfId="10037" xr:uid="{77B6733E-5D88-4236-A479-C5C375995AC1}"/>
    <cellStyle name="20% - Accent6 8 3" xfId="1729" xr:uid="{00000000-0005-0000-0000-0000900E0000}"/>
    <cellStyle name="20% - Accent6 8 3 2" xfId="4641" xr:uid="{00000000-0005-0000-0000-0000910E0000}"/>
    <cellStyle name="20% - Accent6 8 3 2 2" xfId="13698" xr:uid="{DA424023-FCBD-4C60-9413-22C5CD5267AD}"/>
    <cellStyle name="20% - Accent6 8 3 3" xfId="7553" xr:uid="{00000000-0005-0000-0000-0000920E0000}"/>
    <cellStyle name="20% - Accent6 8 3 3 2" xfId="16578" xr:uid="{C1464820-4084-4FD1-9C1D-88F8655A0F36}"/>
    <cellStyle name="20% - Accent6 8 3 4" xfId="10823" xr:uid="{01D8D310-56E7-4D07-8AC8-26EA3896128B}"/>
    <cellStyle name="20% - Accent6 8 4" xfId="3227" xr:uid="{00000000-0005-0000-0000-0000930E0000}"/>
    <cellStyle name="20% - Accent6 8 4 2" xfId="12289" xr:uid="{62A862A8-8B4B-4BBE-B831-4C79BD0349F7}"/>
    <cellStyle name="20% - Accent6 8 5" xfId="6140" xr:uid="{00000000-0005-0000-0000-0000940E0000}"/>
    <cellStyle name="20% - Accent6 8 5 2" xfId="15165" xr:uid="{4FBCFE31-CB62-4630-9ABB-73D5D04C5E47}"/>
    <cellStyle name="20% - Accent6 8 6" xfId="9404" xr:uid="{CC1079B0-A699-4D06-BFE7-4D4DF67B5AE8}"/>
    <cellStyle name="20% - Accent6 9" xfId="311" xr:uid="{00000000-0005-0000-0000-0000950E0000}"/>
    <cellStyle name="20% - Accent6 9 2" xfId="952" xr:uid="{00000000-0005-0000-0000-0000960E0000}"/>
    <cellStyle name="20% - Accent6 9 2 2" xfId="2381" xr:uid="{00000000-0005-0000-0000-0000970E0000}"/>
    <cellStyle name="20% - Accent6 9 2 2 2" xfId="5288" xr:uid="{00000000-0005-0000-0000-0000980E0000}"/>
    <cellStyle name="20% - Accent6 9 2 2 2 2" xfId="14345" xr:uid="{DD5D55FC-0D9F-42F5-9C87-6E03B253B57D}"/>
    <cellStyle name="20% - Accent6 9 2 2 3" xfId="8204" xr:uid="{00000000-0005-0000-0000-0000990E0000}"/>
    <cellStyle name="20% - Accent6 9 2 2 3 2" xfId="17224" xr:uid="{A0D06148-C31E-4CF2-8098-DE934843CFE4}"/>
    <cellStyle name="20% - Accent6 9 2 2 4" xfId="11471" xr:uid="{FAC4217F-5EC7-428B-80A3-5B93B3F4F353}"/>
    <cellStyle name="20% - Accent6 9 2 3" xfId="3875" xr:uid="{00000000-0005-0000-0000-00009A0E0000}"/>
    <cellStyle name="20% - Accent6 9 2 3 2" xfId="12934" xr:uid="{6ABAAE95-BA42-4895-8433-AB5E024FDB78}"/>
    <cellStyle name="20% - Accent6 9 2 4" xfId="6787" xr:uid="{00000000-0005-0000-0000-00009B0E0000}"/>
    <cellStyle name="20% - Accent6 9 2 4 2" xfId="15812" xr:uid="{60725D84-6E10-4D00-BC31-857A4CEC99B5}"/>
    <cellStyle name="20% - Accent6 9 2 5" xfId="10055" xr:uid="{112EFA9C-17E0-4F7C-9241-E4C779F65F59}"/>
    <cellStyle name="20% - Accent6 9 3" xfId="1748" xr:uid="{00000000-0005-0000-0000-00009C0E0000}"/>
    <cellStyle name="20% - Accent6 9 3 2" xfId="4660" xr:uid="{00000000-0005-0000-0000-00009D0E0000}"/>
    <cellStyle name="20% - Accent6 9 3 2 2" xfId="13717" xr:uid="{8F9F781F-9129-4DA8-BD24-D299EB735CD2}"/>
    <cellStyle name="20% - Accent6 9 3 3" xfId="7571" xr:uid="{00000000-0005-0000-0000-00009E0E0000}"/>
    <cellStyle name="20% - Accent6 9 3 3 2" xfId="16596" xr:uid="{F293058B-965D-43D3-AD26-5DF6C63A8834}"/>
    <cellStyle name="20% - Accent6 9 3 4" xfId="10842" xr:uid="{0D57B6E9-649C-4073-B0A4-CDEF27A68C42}"/>
    <cellStyle name="20% - Accent6 9 4" xfId="3245" xr:uid="{00000000-0005-0000-0000-00009F0E0000}"/>
    <cellStyle name="20% - Accent6 9 4 2" xfId="12307" xr:uid="{EDE9441A-E8D2-47D7-A639-429991552482}"/>
    <cellStyle name="20% - Accent6 9 5" xfId="6158" xr:uid="{00000000-0005-0000-0000-0000A00E0000}"/>
    <cellStyle name="20% - Accent6 9 5 2" xfId="15183" xr:uid="{10E02C2C-8F87-411D-8A3B-46F097A8B4BD}"/>
    <cellStyle name="20% - Accent6 9 6" xfId="9423" xr:uid="{4BFE46F9-B38C-432C-90D3-6274BA30EB21}"/>
    <cellStyle name="40% - Accent1" xfId="25" builtinId="31" customBuiltin="1"/>
    <cellStyle name="40% - Accent1 10" xfId="316" xr:uid="{00000000-0005-0000-0000-0000A20E0000}"/>
    <cellStyle name="40% - Accent1 10 2" xfId="957" xr:uid="{00000000-0005-0000-0000-0000A30E0000}"/>
    <cellStyle name="40% - Accent1 10 2 2" xfId="2386" xr:uid="{00000000-0005-0000-0000-0000A40E0000}"/>
    <cellStyle name="40% - Accent1 10 2 2 2" xfId="5293" xr:uid="{00000000-0005-0000-0000-0000A50E0000}"/>
    <cellStyle name="40% - Accent1 10 2 2 2 2" xfId="14350" xr:uid="{1B220B39-A7A2-46CF-A88F-D72182050342}"/>
    <cellStyle name="40% - Accent1 10 2 2 3" xfId="8209" xr:uid="{00000000-0005-0000-0000-0000A60E0000}"/>
    <cellStyle name="40% - Accent1 10 2 2 3 2" xfId="17229" xr:uid="{798B5068-44A3-47BA-A97F-B7F52CEA2E2F}"/>
    <cellStyle name="40% - Accent1 10 2 2 4" xfId="11476" xr:uid="{E973DBAC-C24F-4E0F-801E-BB83CCEFD9AF}"/>
    <cellStyle name="40% - Accent1 10 2 3" xfId="3880" xr:uid="{00000000-0005-0000-0000-0000A70E0000}"/>
    <cellStyle name="40% - Accent1 10 2 3 2" xfId="12939" xr:uid="{6D0DDCFA-6438-4485-AC03-629CE597FF75}"/>
    <cellStyle name="40% - Accent1 10 2 4" xfId="6792" xr:uid="{00000000-0005-0000-0000-0000A80E0000}"/>
    <cellStyle name="40% - Accent1 10 2 4 2" xfId="15817" xr:uid="{CB110CA7-E0BC-484A-A8D6-D2BE278BDA98}"/>
    <cellStyle name="40% - Accent1 10 2 5" xfId="10060" xr:uid="{9E81EAD5-15BD-4AB9-9602-9378A32FB537}"/>
    <cellStyle name="40% - Accent1 10 3" xfId="1753" xr:uid="{00000000-0005-0000-0000-0000A90E0000}"/>
    <cellStyle name="40% - Accent1 10 3 2" xfId="4665" xr:uid="{00000000-0005-0000-0000-0000AA0E0000}"/>
    <cellStyle name="40% - Accent1 10 3 2 2" xfId="13722" xr:uid="{51D6604D-7363-47E0-BE2D-65F4D5FC2AB9}"/>
    <cellStyle name="40% - Accent1 10 3 3" xfId="7576" xr:uid="{00000000-0005-0000-0000-0000AB0E0000}"/>
    <cellStyle name="40% - Accent1 10 3 3 2" xfId="16601" xr:uid="{F4344E7E-21C2-4405-98A5-124652E3C225}"/>
    <cellStyle name="40% - Accent1 10 3 4" xfId="10847" xr:uid="{78E00698-D0B8-4890-8020-F9E83A26D2BD}"/>
    <cellStyle name="40% - Accent1 10 4" xfId="3250" xr:uid="{00000000-0005-0000-0000-0000AC0E0000}"/>
    <cellStyle name="40% - Accent1 10 4 2" xfId="12312" xr:uid="{90EDD6A8-5E84-4CA6-A5EA-4990BBAA8F4B}"/>
    <cellStyle name="40% - Accent1 10 5" xfId="6163" xr:uid="{00000000-0005-0000-0000-0000AD0E0000}"/>
    <cellStyle name="40% - Accent1 10 5 2" xfId="15188" xr:uid="{D5729300-4DEE-4845-8417-60856DFEE796}"/>
    <cellStyle name="40% - Accent1 10 6" xfId="9428" xr:uid="{2E1533D3-4708-4D93-80B8-D1CA5D220152}"/>
    <cellStyle name="40% - Accent1 11" xfId="330" xr:uid="{00000000-0005-0000-0000-0000AE0E0000}"/>
    <cellStyle name="40% - Accent1 11 2" xfId="971" xr:uid="{00000000-0005-0000-0000-0000AF0E0000}"/>
    <cellStyle name="40% - Accent1 11 2 2" xfId="2400" xr:uid="{00000000-0005-0000-0000-0000B00E0000}"/>
    <cellStyle name="40% - Accent1 11 2 2 2" xfId="5307" xr:uid="{00000000-0005-0000-0000-0000B10E0000}"/>
    <cellStyle name="40% - Accent1 11 2 2 2 2" xfId="14364" xr:uid="{4B37F9F2-A2B7-4A06-B840-452366DCD88A}"/>
    <cellStyle name="40% - Accent1 11 2 2 3" xfId="8223" xr:uid="{00000000-0005-0000-0000-0000B20E0000}"/>
    <cellStyle name="40% - Accent1 11 2 2 3 2" xfId="17243" xr:uid="{4674A0F1-7446-40A7-B908-87643862000F}"/>
    <cellStyle name="40% - Accent1 11 2 2 4" xfId="11490" xr:uid="{7F97898D-502D-476A-8C2F-17316908B344}"/>
    <cellStyle name="40% - Accent1 11 2 3" xfId="3894" xr:uid="{00000000-0005-0000-0000-0000B30E0000}"/>
    <cellStyle name="40% - Accent1 11 2 3 2" xfId="12953" xr:uid="{0457170A-A446-4697-89C5-BC33CD860B8E}"/>
    <cellStyle name="40% - Accent1 11 2 4" xfId="6806" xr:uid="{00000000-0005-0000-0000-0000B40E0000}"/>
    <cellStyle name="40% - Accent1 11 2 4 2" xfId="15831" xr:uid="{2DF366D7-383B-4DBD-B449-D02CE81546FF}"/>
    <cellStyle name="40% - Accent1 11 2 5" xfId="10074" xr:uid="{59DD3508-3AE7-404B-B4C2-D19BEC5ADA6C}"/>
    <cellStyle name="40% - Accent1 11 3" xfId="1767" xr:uid="{00000000-0005-0000-0000-0000B50E0000}"/>
    <cellStyle name="40% - Accent1 11 3 2" xfId="4679" xr:uid="{00000000-0005-0000-0000-0000B60E0000}"/>
    <cellStyle name="40% - Accent1 11 3 2 2" xfId="13736" xr:uid="{6DAA523F-3B22-4743-89DC-78BEE8E68CA6}"/>
    <cellStyle name="40% - Accent1 11 3 3" xfId="7590" xr:uid="{00000000-0005-0000-0000-0000B70E0000}"/>
    <cellStyle name="40% - Accent1 11 3 3 2" xfId="16615" xr:uid="{730BC486-1865-4F25-AC9C-009A68022931}"/>
    <cellStyle name="40% - Accent1 11 3 4" xfId="10861" xr:uid="{B075FD45-52AF-4FE3-8AD2-53B46F82DBA7}"/>
    <cellStyle name="40% - Accent1 11 4" xfId="3264" xr:uid="{00000000-0005-0000-0000-0000B80E0000}"/>
    <cellStyle name="40% - Accent1 11 4 2" xfId="12326" xr:uid="{8ADF029D-72CB-4227-9E6E-89EBE5F72DC1}"/>
    <cellStyle name="40% - Accent1 11 5" xfId="6177" xr:uid="{00000000-0005-0000-0000-0000B90E0000}"/>
    <cellStyle name="40% - Accent1 11 5 2" xfId="15202" xr:uid="{98637755-6FD0-4C36-8A7E-58973336B996}"/>
    <cellStyle name="40% - Accent1 11 6" xfId="9442" xr:uid="{DC7F4205-5237-482E-8382-0F9A3E010276}"/>
    <cellStyle name="40% - Accent1 12" xfId="344" xr:uid="{00000000-0005-0000-0000-0000BA0E0000}"/>
    <cellStyle name="40% - Accent1 12 2" xfId="985" xr:uid="{00000000-0005-0000-0000-0000BB0E0000}"/>
    <cellStyle name="40% - Accent1 12 2 2" xfId="2414" xr:uid="{00000000-0005-0000-0000-0000BC0E0000}"/>
    <cellStyle name="40% - Accent1 12 2 2 2" xfId="5321" xr:uid="{00000000-0005-0000-0000-0000BD0E0000}"/>
    <cellStyle name="40% - Accent1 12 2 2 2 2" xfId="14378" xr:uid="{78D4028A-8EAC-4142-B007-0B626848B43A}"/>
    <cellStyle name="40% - Accent1 12 2 2 3" xfId="8237" xr:uid="{00000000-0005-0000-0000-0000BE0E0000}"/>
    <cellStyle name="40% - Accent1 12 2 2 3 2" xfId="17257" xr:uid="{CF1CC2CB-DECA-4101-A7EF-531A04F5FFAD}"/>
    <cellStyle name="40% - Accent1 12 2 2 4" xfId="11504" xr:uid="{59B7EA49-C322-4567-87E2-B2357E4C0D76}"/>
    <cellStyle name="40% - Accent1 12 2 3" xfId="3908" xr:uid="{00000000-0005-0000-0000-0000BF0E0000}"/>
    <cellStyle name="40% - Accent1 12 2 3 2" xfId="12967" xr:uid="{715576E6-93D2-444F-84B1-C6F1676A7986}"/>
    <cellStyle name="40% - Accent1 12 2 4" xfId="6820" xr:uid="{00000000-0005-0000-0000-0000C00E0000}"/>
    <cellStyle name="40% - Accent1 12 2 4 2" xfId="15845" xr:uid="{EAFEC2F2-E8DF-444D-93AC-A9978E1A2DFD}"/>
    <cellStyle name="40% - Accent1 12 2 5" xfId="10088" xr:uid="{1403BBD7-5EF5-4A64-B4AE-1F3DD68951E5}"/>
    <cellStyle name="40% - Accent1 12 3" xfId="1781" xr:uid="{00000000-0005-0000-0000-0000C10E0000}"/>
    <cellStyle name="40% - Accent1 12 3 2" xfId="4693" xr:uid="{00000000-0005-0000-0000-0000C20E0000}"/>
    <cellStyle name="40% - Accent1 12 3 2 2" xfId="13750" xr:uid="{7F058E38-5623-4A07-BC45-2AFA04B9973D}"/>
    <cellStyle name="40% - Accent1 12 3 3" xfId="7604" xr:uid="{00000000-0005-0000-0000-0000C30E0000}"/>
    <cellStyle name="40% - Accent1 12 3 3 2" xfId="16629" xr:uid="{9B1A9997-046C-47D4-B797-AABEEF601277}"/>
    <cellStyle name="40% - Accent1 12 3 4" xfId="10875" xr:uid="{1138763A-AB07-431A-855B-902C499EFA60}"/>
    <cellStyle name="40% - Accent1 12 4" xfId="3278" xr:uid="{00000000-0005-0000-0000-0000C40E0000}"/>
    <cellStyle name="40% - Accent1 12 4 2" xfId="12340" xr:uid="{485CD2ED-2FBD-4890-AF9B-5F9FFBBDDB85}"/>
    <cellStyle name="40% - Accent1 12 5" xfId="6191" xr:uid="{00000000-0005-0000-0000-0000C50E0000}"/>
    <cellStyle name="40% - Accent1 12 5 2" xfId="15216" xr:uid="{BD93E9AF-ABE1-4CD6-8BA3-0BC63082A403}"/>
    <cellStyle name="40% - Accent1 12 6" xfId="9456" xr:uid="{D5FFAA76-816F-41C3-9E63-AF5FFB66FA0B}"/>
    <cellStyle name="40% - Accent1 13" xfId="359" xr:uid="{00000000-0005-0000-0000-0000C60E0000}"/>
    <cellStyle name="40% - Accent1 13 2" xfId="999" xr:uid="{00000000-0005-0000-0000-0000C70E0000}"/>
    <cellStyle name="40% - Accent1 13 2 2" xfId="2428" xr:uid="{00000000-0005-0000-0000-0000C80E0000}"/>
    <cellStyle name="40% - Accent1 13 2 2 2" xfId="5335" xr:uid="{00000000-0005-0000-0000-0000C90E0000}"/>
    <cellStyle name="40% - Accent1 13 2 2 2 2" xfId="14392" xr:uid="{9B5EFE29-5827-482C-B51E-45F3F45F2196}"/>
    <cellStyle name="40% - Accent1 13 2 2 3" xfId="8251" xr:uid="{00000000-0005-0000-0000-0000CA0E0000}"/>
    <cellStyle name="40% - Accent1 13 2 2 3 2" xfId="17271" xr:uid="{39D3767F-0030-47C6-AE02-A483B084287F}"/>
    <cellStyle name="40% - Accent1 13 2 2 4" xfId="11518" xr:uid="{DA07E980-5E2F-498D-B949-94D7E7F103E0}"/>
    <cellStyle name="40% - Accent1 13 2 3" xfId="3922" xr:uid="{00000000-0005-0000-0000-0000CB0E0000}"/>
    <cellStyle name="40% - Accent1 13 2 3 2" xfId="12981" xr:uid="{68DD2290-2A3A-4F91-B05A-F939AFB22ABF}"/>
    <cellStyle name="40% - Accent1 13 2 4" xfId="6834" xr:uid="{00000000-0005-0000-0000-0000CC0E0000}"/>
    <cellStyle name="40% - Accent1 13 2 4 2" xfId="15859" xr:uid="{1DF6DC97-770B-4056-8C35-A3F1A1AF9F64}"/>
    <cellStyle name="40% - Accent1 13 2 5" xfId="10102" xr:uid="{CFFBE50C-DFD3-4B3B-B5CF-431076E4D6EE}"/>
    <cellStyle name="40% - Accent1 13 3" xfId="1795" xr:uid="{00000000-0005-0000-0000-0000CD0E0000}"/>
    <cellStyle name="40% - Accent1 13 3 2" xfId="4707" xr:uid="{00000000-0005-0000-0000-0000CE0E0000}"/>
    <cellStyle name="40% - Accent1 13 3 2 2" xfId="13764" xr:uid="{5B92B3B7-9CB5-44B4-A717-6DDE9BE24498}"/>
    <cellStyle name="40% - Accent1 13 3 3" xfId="7618" xr:uid="{00000000-0005-0000-0000-0000CF0E0000}"/>
    <cellStyle name="40% - Accent1 13 3 3 2" xfId="16643" xr:uid="{BAE05D60-9812-47AE-9C17-5C834E0D73E2}"/>
    <cellStyle name="40% - Accent1 13 3 4" xfId="10889" xr:uid="{2D54F718-7DA3-4FE7-8EF2-E6203F69A3C4}"/>
    <cellStyle name="40% - Accent1 13 4" xfId="3292" xr:uid="{00000000-0005-0000-0000-0000D00E0000}"/>
    <cellStyle name="40% - Accent1 13 4 2" xfId="12354" xr:uid="{DC259212-FD7C-463D-AB62-8E9A7C74FAC5}"/>
    <cellStyle name="40% - Accent1 13 5" xfId="6205" xr:uid="{00000000-0005-0000-0000-0000D10E0000}"/>
    <cellStyle name="40% - Accent1 13 5 2" xfId="15230" xr:uid="{AD084391-9CD5-4BBC-8164-FBB1FEC1569C}"/>
    <cellStyle name="40% - Accent1 13 6" xfId="9470" xr:uid="{BAEF0E5E-ADDE-487B-B188-0EB5DB949A3F}"/>
    <cellStyle name="40% - Accent1 14" xfId="379" xr:uid="{00000000-0005-0000-0000-0000D20E0000}"/>
    <cellStyle name="40% - Accent1 14 2" xfId="1019" xr:uid="{00000000-0005-0000-0000-0000D30E0000}"/>
    <cellStyle name="40% - Accent1 14 2 2" xfId="2448" xr:uid="{00000000-0005-0000-0000-0000D40E0000}"/>
    <cellStyle name="40% - Accent1 14 2 2 2" xfId="5355" xr:uid="{00000000-0005-0000-0000-0000D50E0000}"/>
    <cellStyle name="40% - Accent1 14 2 2 2 2" xfId="14412" xr:uid="{7DE6E846-354A-4D1A-9EF8-D57DCBBAF884}"/>
    <cellStyle name="40% - Accent1 14 2 2 3" xfId="8271" xr:uid="{00000000-0005-0000-0000-0000D60E0000}"/>
    <cellStyle name="40% - Accent1 14 2 2 3 2" xfId="17291" xr:uid="{5D018C42-A5FB-4508-A69D-88BD71371210}"/>
    <cellStyle name="40% - Accent1 14 2 2 4" xfId="11538" xr:uid="{A806CB4F-CFA0-47E2-A2EB-D9C2B2E9F40E}"/>
    <cellStyle name="40% - Accent1 14 2 3" xfId="3942" xr:uid="{00000000-0005-0000-0000-0000D70E0000}"/>
    <cellStyle name="40% - Accent1 14 2 3 2" xfId="13001" xr:uid="{22EAEFF0-7BBD-4E98-AEE5-D3571510F16D}"/>
    <cellStyle name="40% - Accent1 14 2 4" xfId="6854" xr:uid="{00000000-0005-0000-0000-0000D80E0000}"/>
    <cellStyle name="40% - Accent1 14 2 4 2" xfId="15879" xr:uid="{5EA5AAEE-202F-4326-B47B-B5028DB515D3}"/>
    <cellStyle name="40% - Accent1 14 2 5" xfId="10122" xr:uid="{7265DBEC-BC1D-4A68-89D4-D2FB8E1B0179}"/>
    <cellStyle name="40% - Accent1 14 3" xfId="1815" xr:uid="{00000000-0005-0000-0000-0000D90E0000}"/>
    <cellStyle name="40% - Accent1 14 3 2" xfId="4727" xr:uid="{00000000-0005-0000-0000-0000DA0E0000}"/>
    <cellStyle name="40% - Accent1 14 3 2 2" xfId="13784" xr:uid="{0BCA8BF1-EF4C-4DBB-9BC0-945BBB914917}"/>
    <cellStyle name="40% - Accent1 14 3 3" xfId="7638" xr:uid="{00000000-0005-0000-0000-0000DB0E0000}"/>
    <cellStyle name="40% - Accent1 14 3 3 2" xfId="16663" xr:uid="{6ABC558E-2357-4D12-8D0A-21C89A671244}"/>
    <cellStyle name="40% - Accent1 14 3 4" xfId="10909" xr:uid="{B8CAEC1A-9586-4F99-9449-732AB51BE418}"/>
    <cellStyle name="40% - Accent1 14 4" xfId="3312" xr:uid="{00000000-0005-0000-0000-0000DC0E0000}"/>
    <cellStyle name="40% - Accent1 14 4 2" xfId="12374" xr:uid="{4FD5EDF2-94FB-4B9B-A3D9-92FF2005C2DF}"/>
    <cellStyle name="40% - Accent1 14 5" xfId="6225" xr:uid="{00000000-0005-0000-0000-0000DD0E0000}"/>
    <cellStyle name="40% - Accent1 14 5 2" xfId="15250" xr:uid="{B3E664CE-BEFF-47C2-B8E7-A9EB0B632C17}"/>
    <cellStyle name="40% - Accent1 14 6" xfId="9490" xr:uid="{2EDBE916-BCFE-4E86-B1FE-2D74904F605E}"/>
    <cellStyle name="40% - Accent1 15" xfId="405" xr:uid="{00000000-0005-0000-0000-0000DE0E0000}"/>
    <cellStyle name="40% - Accent1 15 2" xfId="1045" xr:uid="{00000000-0005-0000-0000-0000DF0E0000}"/>
    <cellStyle name="40% - Accent1 15 2 2" xfId="2474" xr:uid="{00000000-0005-0000-0000-0000E00E0000}"/>
    <cellStyle name="40% - Accent1 15 2 2 2" xfId="5381" xr:uid="{00000000-0005-0000-0000-0000E10E0000}"/>
    <cellStyle name="40% - Accent1 15 2 2 2 2" xfId="14438" xr:uid="{3B14EFCD-FD7D-4E15-91C8-2B50580D9198}"/>
    <cellStyle name="40% - Accent1 15 2 2 3" xfId="8297" xr:uid="{00000000-0005-0000-0000-0000E20E0000}"/>
    <cellStyle name="40% - Accent1 15 2 2 3 2" xfId="17317" xr:uid="{87BEB6BD-1E96-4B79-B352-586982A9FA1B}"/>
    <cellStyle name="40% - Accent1 15 2 2 4" xfId="11564" xr:uid="{45D96592-6442-4995-844A-4B4FA777540F}"/>
    <cellStyle name="40% - Accent1 15 2 3" xfId="3968" xr:uid="{00000000-0005-0000-0000-0000E30E0000}"/>
    <cellStyle name="40% - Accent1 15 2 3 2" xfId="13027" xr:uid="{B50F4D82-83AD-4C02-93CB-81AC8F46AC97}"/>
    <cellStyle name="40% - Accent1 15 2 4" xfId="6880" xr:uid="{00000000-0005-0000-0000-0000E40E0000}"/>
    <cellStyle name="40% - Accent1 15 2 4 2" xfId="15905" xr:uid="{28CBDD62-B4B2-44DC-A32E-2CA0509D9CFC}"/>
    <cellStyle name="40% - Accent1 15 2 5" xfId="10148" xr:uid="{8EF68DFF-40D7-47F1-8E6C-4306703F88B7}"/>
    <cellStyle name="40% - Accent1 15 3" xfId="1841" xr:uid="{00000000-0005-0000-0000-0000E50E0000}"/>
    <cellStyle name="40% - Accent1 15 3 2" xfId="4753" xr:uid="{00000000-0005-0000-0000-0000E60E0000}"/>
    <cellStyle name="40% - Accent1 15 3 2 2" xfId="13810" xr:uid="{25706769-3E2F-4B40-B34D-3DAD045BDA5C}"/>
    <cellStyle name="40% - Accent1 15 3 3" xfId="7664" xr:uid="{00000000-0005-0000-0000-0000E70E0000}"/>
    <cellStyle name="40% - Accent1 15 3 3 2" xfId="16689" xr:uid="{9E255720-59EB-423D-834F-E22A171DDD95}"/>
    <cellStyle name="40% - Accent1 15 3 4" xfId="10935" xr:uid="{9EFA40B5-96EE-4349-8BE7-AE06A8BF2093}"/>
    <cellStyle name="40% - Accent1 15 4" xfId="3338" xr:uid="{00000000-0005-0000-0000-0000E80E0000}"/>
    <cellStyle name="40% - Accent1 15 4 2" xfId="12400" xr:uid="{D23B89BB-B6C4-4F68-83F1-6F2C6C0FCD92}"/>
    <cellStyle name="40% - Accent1 15 5" xfId="6251" xr:uid="{00000000-0005-0000-0000-0000E90E0000}"/>
    <cellStyle name="40% - Accent1 15 5 2" xfId="15276" xr:uid="{67FB37E0-96F7-455B-8D29-B8B4855CA8A1}"/>
    <cellStyle name="40% - Accent1 15 6" xfId="9516" xr:uid="{2A82744F-27EF-4335-A0BB-E07C63177555}"/>
    <cellStyle name="40% - Accent1 16" xfId="419" xr:uid="{00000000-0005-0000-0000-0000EA0E0000}"/>
    <cellStyle name="40% - Accent1 16 2" xfId="1059" xr:uid="{00000000-0005-0000-0000-0000EB0E0000}"/>
    <cellStyle name="40% - Accent1 16 2 2" xfId="2488" xr:uid="{00000000-0005-0000-0000-0000EC0E0000}"/>
    <cellStyle name="40% - Accent1 16 2 2 2" xfId="5395" xr:uid="{00000000-0005-0000-0000-0000ED0E0000}"/>
    <cellStyle name="40% - Accent1 16 2 2 2 2" xfId="14452" xr:uid="{49B85F64-7C7A-436A-A27D-71E389FDAAD2}"/>
    <cellStyle name="40% - Accent1 16 2 2 3" xfId="8311" xr:uid="{00000000-0005-0000-0000-0000EE0E0000}"/>
    <cellStyle name="40% - Accent1 16 2 2 3 2" xfId="17331" xr:uid="{5AFE6750-28F1-4FA3-97C0-EACA34FA2F7B}"/>
    <cellStyle name="40% - Accent1 16 2 2 4" xfId="11578" xr:uid="{57F86058-054E-4AF3-813A-F45E6B4A8F62}"/>
    <cellStyle name="40% - Accent1 16 2 3" xfId="3982" xr:uid="{00000000-0005-0000-0000-0000EF0E0000}"/>
    <cellStyle name="40% - Accent1 16 2 3 2" xfId="13041" xr:uid="{ADB418E4-CB56-4D93-9E27-9B02E636C652}"/>
    <cellStyle name="40% - Accent1 16 2 4" xfId="6894" xr:uid="{00000000-0005-0000-0000-0000F00E0000}"/>
    <cellStyle name="40% - Accent1 16 2 4 2" xfId="15919" xr:uid="{0FFDBF50-885D-4DF8-8527-4481E76EBDA4}"/>
    <cellStyle name="40% - Accent1 16 2 5" xfId="10162" xr:uid="{DC54C5FF-0116-412D-BF10-29A265E7CCCD}"/>
    <cellStyle name="40% - Accent1 16 3" xfId="1855" xr:uid="{00000000-0005-0000-0000-0000F10E0000}"/>
    <cellStyle name="40% - Accent1 16 3 2" xfId="4767" xr:uid="{00000000-0005-0000-0000-0000F20E0000}"/>
    <cellStyle name="40% - Accent1 16 3 2 2" xfId="13824" xr:uid="{88115BAC-BC2D-4438-AD32-BAEACB665026}"/>
    <cellStyle name="40% - Accent1 16 3 3" xfId="7678" xr:uid="{00000000-0005-0000-0000-0000F30E0000}"/>
    <cellStyle name="40% - Accent1 16 3 3 2" xfId="16703" xr:uid="{D6316287-4DA7-47D9-8AED-C132531447E3}"/>
    <cellStyle name="40% - Accent1 16 3 4" xfId="10949" xr:uid="{8AF24431-7DC0-4399-AEDD-FB9DFC7EE4FC}"/>
    <cellStyle name="40% - Accent1 16 4" xfId="3352" xr:uid="{00000000-0005-0000-0000-0000F40E0000}"/>
    <cellStyle name="40% - Accent1 16 4 2" xfId="12414" xr:uid="{2089D434-2D23-4FCE-B5AD-A94BF28CE2E6}"/>
    <cellStyle name="40% - Accent1 16 5" xfId="6265" xr:uid="{00000000-0005-0000-0000-0000F50E0000}"/>
    <cellStyle name="40% - Accent1 16 5 2" xfId="15290" xr:uid="{9CE25CA3-C2E3-4B53-8012-14162E78C01A}"/>
    <cellStyle name="40% - Accent1 16 6" xfId="9530" xr:uid="{788DAD8A-D1C9-4C1F-B07A-E19C72AE7D80}"/>
    <cellStyle name="40% - Accent1 17" xfId="433" xr:uid="{00000000-0005-0000-0000-0000F60E0000}"/>
    <cellStyle name="40% - Accent1 17 2" xfId="1073" xr:uid="{00000000-0005-0000-0000-0000F70E0000}"/>
    <cellStyle name="40% - Accent1 17 2 2" xfId="2502" xr:uid="{00000000-0005-0000-0000-0000F80E0000}"/>
    <cellStyle name="40% - Accent1 17 2 2 2" xfId="5409" xr:uid="{00000000-0005-0000-0000-0000F90E0000}"/>
    <cellStyle name="40% - Accent1 17 2 2 2 2" xfId="14466" xr:uid="{A9B19261-4BC8-47D5-B653-3FD1275621A6}"/>
    <cellStyle name="40% - Accent1 17 2 2 3" xfId="8325" xr:uid="{00000000-0005-0000-0000-0000FA0E0000}"/>
    <cellStyle name="40% - Accent1 17 2 2 3 2" xfId="17345" xr:uid="{446DFF28-EA49-46F7-9B4C-1ED9981DE202}"/>
    <cellStyle name="40% - Accent1 17 2 2 4" xfId="11592" xr:uid="{F4CB7908-C3CB-4C8F-82E6-62E5D82BEE26}"/>
    <cellStyle name="40% - Accent1 17 2 3" xfId="3996" xr:uid="{00000000-0005-0000-0000-0000FB0E0000}"/>
    <cellStyle name="40% - Accent1 17 2 3 2" xfId="13055" xr:uid="{6674121D-E58F-4ADA-BAAD-D2650B997BF1}"/>
    <cellStyle name="40% - Accent1 17 2 4" xfId="6908" xr:uid="{00000000-0005-0000-0000-0000FC0E0000}"/>
    <cellStyle name="40% - Accent1 17 2 4 2" xfId="15933" xr:uid="{A78D3708-38EA-4C13-BF94-28D0438BA249}"/>
    <cellStyle name="40% - Accent1 17 2 5" xfId="10176" xr:uid="{5BFA80FB-4E7F-43AC-8F29-F42819CF37DE}"/>
    <cellStyle name="40% - Accent1 17 3" xfId="1869" xr:uid="{00000000-0005-0000-0000-0000FD0E0000}"/>
    <cellStyle name="40% - Accent1 17 3 2" xfId="4781" xr:uid="{00000000-0005-0000-0000-0000FE0E0000}"/>
    <cellStyle name="40% - Accent1 17 3 2 2" xfId="13838" xr:uid="{074A99E6-FA19-4759-8E01-6D03A8844507}"/>
    <cellStyle name="40% - Accent1 17 3 3" xfId="7692" xr:uid="{00000000-0005-0000-0000-0000FF0E0000}"/>
    <cellStyle name="40% - Accent1 17 3 3 2" xfId="16717" xr:uid="{F7440025-5A74-4305-AEDC-9959C2D0D9CE}"/>
    <cellStyle name="40% - Accent1 17 3 4" xfId="10963" xr:uid="{A9DD10C9-753A-4D61-9CB2-A2BF0637137C}"/>
    <cellStyle name="40% - Accent1 17 4" xfId="3366" xr:uid="{00000000-0005-0000-0000-0000000F0000}"/>
    <cellStyle name="40% - Accent1 17 4 2" xfId="12428" xr:uid="{AC81D30F-0534-408C-96F5-3647E07949F8}"/>
    <cellStyle name="40% - Accent1 17 5" xfId="6279" xr:uid="{00000000-0005-0000-0000-0000010F0000}"/>
    <cellStyle name="40% - Accent1 17 5 2" xfId="15304" xr:uid="{D257C631-D815-479D-857B-D681240C52B6}"/>
    <cellStyle name="40% - Accent1 17 6" xfId="9544" xr:uid="{08E07B85-E2F9-4FD2-9503-F2FE62088BE0}"/>
    <cellStyle name="40% - Accent1 18" xfId="448" xr:uid="{00000000-0005-0000-0000-0000020F0000}"/>
    <cellStyle name="40% - Accent1 18 2" xfId="1088" xr:uid="{00000000-0005-0000-0000-0000030F0000}"/>
    <cellStyle name="40% - Accent1 18 2 2" xfId="2517" xr:uid="{00000000-0005-0000-0000-0000040F0000}"/>
    <cellStyle name="40% - Accent1 18 2 2 2" xfId="5424" xr:uid="{00000000-0005-0000-0000-0000050F0000}"/>
    <cellStyle name="40% - Accent1 18 2 2 2 2" xfId="14481" xr:uid="{B8FD290E-DC09-4026-BE87-2E5B6287824A}"/>
    <cellStyle name="40% - Accent1 18 2 2 3" xfId="8340" xr:uid="{00000000-0005-0000-0000-0000060F0000}"/>
    <cellStyle name="40% - Accent1 18 2 2 3 2" xfId="17360" xr:uid="{414A13D8-0EE6-4488-A65D-56324C5CA69A}"/>
    <cellStyle name="40% - Accent1 18 2 2 4" xfId="11607" xr:uid="{309AC808-DF7E-47F9-8F6B-15625FDE3F45}"/>
    <cellStyle name="40% - Accent1 18 2 3" xfId="4011" xr:uid="{00000000-0005-0000-0000-0000070F0000}"/>
    <cellStyle name="40% - Accent1 18 2 3 2" xfId="13070" xr:uid="{0EA69BD2-1A05-4B25-B5F6-CE4653A0C446}"/>
    <cellStyle name="40% - Accent1 18 2 4" xfId="6923" xr:uid="{00000000-0005-0000-0000-0000080F0000}"/>
    <cellStyle name="40% - Accent1 18 2 4 2" xfId="15948" xr:uid="{EE47A1A5-C0BE-4FAC-AD44-086F4ECBEA0B}"/>
    <cellStyle name="40% - Accent1 18 2 5" xfId="10191" xr:uid="{740F3769-6297-4820-9E0B-0E7023D582BD}"/>
    <cellStyle name="40% - Accent1 18 3" xfId="1884" xr:uid="{00000000-0005-0000-0000-0000090F0000}"/>
    <cellStyle name="40% - Accent1 18 3 2" xfId="4796" xr:uid="{00000000-0005-0000-0000-00000A0F0000}"/>
    <cellStyle name="40% - Accent1 18 3 2 2" xfId="13853" xr:uid="{23A8667C-40C3-46EA-8748-3DFE89019F95}"/>
    <cellStyle name="40% - Accent1 18 3 3" xfId="7707" xr:uid="{00000000-0005-0000-0000-00000B0F0000}"/>
    <cellStyle name="40% - Accent1 18 3 3 2" xfId="16732" xr:uid="{1BAC5811-4F2C-4211-B1B6-47318740DAF1}"/>
    <cellStyle name="40% - Accent1 18 3 4" xfId="10978" xr:uid="{38766B78-34AC-470A-B968-FA4F10B416E6}"/>
    <cellStyle name="40% - Accent1 18 4" xfId="3381" xr:uid="{00000000-0005-0000-0000-00000C0F0000}"/>
    <cellStyle name="40% - Accent1 18 4 2" xfId="12443" xr:uid="{A8CBEE8D-C92C-45C9-B0DE-7C20970E8DE3}"/>
    <cellStyle name="40% - Accent1 18 5" xfId="6294" xr:uid="{00000000-0005-0000-0000-00000D0F0000}"/>
    <cellStyle name="40% - Accent1 18 5 2" xfId="15319" xr:uid="{D6132098-6882-418E-BB84-D50C74D99464}"/>
    <cellStyle name="40% - Accent1 18 6" xfId="9559" xr:uid="{0F0B5B21-8B7C-429F-A12C-97279D3D3B81}"/>
    <cellStyle name="40% - Accent1 19" xfId="462" xr:uid="{00000000-0005-0000-0000-00000E0F0000}"/>
    <cellStyle name="40% - Accent1 19 2" xfId="1102" xr:uid="{00000000-0005-0000-0000-00000F0F0000}"/>
    <cellStyle name="40% - Accent1 19 2 2" xfId="2531" xr:uid="{00000000-0005-0000-0000-0000100F0000}"/>
    <cellStyle name="40% - Accent1 19 2 2 2" xfId="5438" xr:uid="{00000000-0005-0000-0000-0000110F0000}"/>
    <cellStyle name="40% - Accent1 19 2 2 2 2" xfId="14495" xr:uid="{506A59D6-789F-49BB-8555-38AD017C1875}"/>
    <cellStyle name="40% - Accent1 19 2 2 3" xfId="8354" xr:uid="{00000000-0005-0000-0000-0000120F0000}"/>
    <cellStyle name="40% - Accent1 19 2 2 3 2" xfId="17374" xr:uid="{E79EB154-AFB2-4E46-8E4F-FC689D4853B6}"/>
    <cellStyle name="40% - Accent1 19 2 2 4" xfId="11621" xr:uid="{6EC59304-1954-4587-A610-8DBDFF27410D}"/>
    <cellStyle name="40% - Accent1 19 2 3" xfId="4025" xr:uid="{00000000-0005-0000-0000-0000130F0000}"/>
    <cellStyle name="40% - Accent1 19 2 3 2" xfId="13084" xr:uid="{F872FFA0-AA3D-40FD-ADB7-B91D78A665C3}"/>
    <cellStyle name="40% - Accent1 19 2 4" xfId="6937" xr:uid="{00000000-0005-0000-0000-0000140F0000}"/>
    <cellStyle name="40% - Accent1 19 2 4 2" xfId="15962" xr:uid="{7B5844E7-9A46-4DDF-AA08-B8FF34FC3B89}"/>
    <cellStyle name="40% - Accent1 19 2 5" xfId="10205" xr:uid="{15FEB486-B65E-4B6B-942E-F373B84E0EE9}"/>
    <cellStyle name="40% - Accent1 19 3" xfId="1898" xr:uid="{00000000-0005-0000-0000-0000150F0000}"/>
    <cellStyle name="40% - Accent1 19 3 2" xfId="4810" xr:uid="{00000000-0005-0000-0000-0000160F0000}"/>
    <cellStyle name="40% - Accent1 19 3 2 2" xfId="13867" xr:uid="{7B078911-EB04-4D89-AD84-373F648FB8E2}"/>
    <cellStyle name="40% - Accent1 19 3 3" xfId="7721" xr:uid="{00000000-0005-0000-0000-0000170F0000}"/>
    <cellStyle name="40% - Accent1 19 3 3 2" xfId="16746" xr:uid="{481E1D41-C82A-474E-A98D-7612430323D9}"/>
    <cellStyle name="40% - Accent1 19 3 4" xfId="10992" xr:uid="{1346120C-A378-45FB-8761-80289F7C05FD}"/>
    <cellStyle name="40% - Accent1 19 4" xfId="3395" xr:uid="{00000000-0005-0000-0000-0000180F0000}"/>
    <cellStyle name="40% - Accent1 19 4 2" xfId="12457" xr:uid="{61C3260D-E108-4253-BC1A-541AC957877E}"/>
    <cellStyle name="40% - Accent1 19 5" xfId="6308" xr:uid="{00000000-0005-0000-0000-0000190F0000}"/>
    <cellStyle name="40% - Accent1 19 5 2" xfId="15333" xr:uid="{2FAA8FAA-FA50-4CFB-AA6E-496269F5FC93}"/>
    <cellStyle name="40% - Accent1 19 6" xfId="9573" xr:uid="{8FEA9498-8658-4696-9A2E-4123D8EA1F1C}"/>
    <cellStyle name="40% - Accent1 2" xfId="196" xr:uid="{00000000-0005-0000-0000-00001A0F0000}"/>
    <cellStyle name="40% - Accent1 2 2" xfId="539" xr:uid="{00000000-0005-0000-0000-00001B0F0000}"/>
    <cellStyle name="40% - Accent1 2 2 2" xfId="1179" xr:uid="{00000000-0005-0000-0000-00001C0F0000}"/>
    <cellStyle name="40% - Accent1 2 2 2 2" xfId="2608" xr:uid="{00000000-0005-0000-0000-00001D0F0000}"/>
    <cellStyle name="40% - Accent1 2 2 2 2 2" xfId="5513" xr:uid="{00000000-0005-0000-0000-00001E0F0000}"/>
    <cellStyle name="40% - Accent1 2 2 2 2 2 2" xfId="14570" xr:uid="{00BFF51B-D5E9-4E46-832D-1C3AE5B31773}"/>
    <cellStyle name="40% - Accent1 2 2 2 2 3" xfId="8430" xr:uid="{00000000-0005-0000-0000-00001F0F0000}"/>
    <cellStyle name="40% - Accent1 2 2 2 2 3 2" xfId="17448" xr:uid="{7F052BA4-8050-4659-8FB7-16F52BA8AFF3}"/>
    <cellStyle name="40% - Accent1 2 2 2 2 4" xfId="11696" xr:uid="{639D3B00-BA97-4144-B010-E86ABA4D95D9}"/>
    <cellStyle name="40% - Accent1 2 2 2 3" xfId="4098" xr:uid="{00000000-0005-0000-0000-0000200F0000}"/>
    <cellStyle name="40% - Accent1 2 2 2 3 2" xfId="13157" xr:uid="{9EE3F16F-BE8C-4621-91AA-810A0E213C55}"/>
    <cellStyle name="40% - Accent1 2 2 2 4" xfId="7011" xr:uid="{00000000-0005-0000-0000-0000210F0000}"/>
    <cellStyle name="40% - Accent1 2 2 2 4 2" xfId="16036" xr:uid="{BF11115E-2B76-4DD9-A8C0-3A051D7B592C}"/>
    <cellStyle name="40% - Accent1 2 2 2 5" xfId="10280" xr:uid="{6F2B1BAC-DCF5-4E52-BB98-E714340B942E}"/>
    <cellStyle name="40% - Accent1 2 2 3" xfId="1973" xr:uid="{00000000-0005-0000-0000-0000220F0000}"/>
    <cellStyle name="40% - Accent1 2 2 3 2" xfId="4883" xr:uid="{00000000-0005-0000-0000-0000230F0000}"/>
    <cellStyle name="40% - Accent1 2 2 3 2 2" xfId="13940" xr:uid="{EC620B3A-5DA6-41CB-9104-B0847CCED42A}"/>
    <cellStyle name="40% - Accent1 2 2 3 3" xfId="7796" xr:uid="{00000000-0005-0000-0000-0000240F0000}"/>
    <cellStyle name="40% - Accent1 2 2 3 3 2" xfId="16819" xr:uid="{0F4970B9-6AF9-4D32-8026-2780FEA52303}"/>
    <cellStyle name="40% - Accent1 2 2 3 4" xfId="11065" xr:uid="{F6B5AF6E-2D9B-4B4D-B947-28F38540703A}"/>
    <cellStyle name="40% - Accent1 2 2 4" xfId="3470" xr:uid="{00000000-0005-0000-0000-0000250F0000}"/>
    <cellStyle name="40% - Accent1 2 2 4 2" xfId="12530" xr:uid="{EF039150-0697-4971-8B8C-F5A6CEC2F11A}"/>
    <cellStyle name="40% - Accent1 2 2 5" xfId="6381" xr:uid="{00000000-0005-0000-0000-0000260F0000}"/>
    <cellStyle name="40% - Accent1 2 2 5 2" xfId="15406" xr:uid="{EED24CD6-306D-4FEB-AA54-5966FB8B0AB9}"/>
    <cellStyle name="40% - Accent1 2 2 6" xfId="9648" xr:uid="{851874DB-B25F-4463-AF7C-33DDF9FD91DD}"/>
    <cellStyle name="40% - Accent1 2 3" xfId="841" xr:uid="{00000000-0005-0000-0000-0000270F0000}"/>
    <cellStyle name="40% - Accent1 2 3 2" xfId="2270" xr:uid="{00000000-0005-0000-0000-0000280F0000}"/>
    <cellStyle name="40% - Accent1 2 3 2 2" xfId="5177" xr:uid="{00000000-0005-0000-0000-0000290F0000}"/>
    <cellStyle name="40% - Accent1 2 3 2 2 2" xfId="14234" xr:uid="{FB982A81-D917-4391-8DEC-5E9542290345}"/>
    <cellStyle name="40% - Accent1 2 3 2 3" xfId="8093" xr:uid="{00000000-0005-0000-0000-00002A0F0000}"/>
    <cellStyle name="40% - Accent1 2 3 2 3 2" xfId="17113" xr:uid="{8E00EBA4-8D33-412E-9224-F21D15323266}"/>
    <cellStyle name="40% - Accent1 2 3 2 4" xfId="11360" xr:uid="{55EE1AD6-F5A1-448B-AFAB-F02931C9C204}"/>
    <cellStyle name="40% - Accent1 2 3 3" xfId="3764" xr:uid="{00000000-0005-0000-0000-00002B0F0000}"/>
    <cellStyle name="40% - Accent1 2 3 3 2" xfId="12823" xr:uid="{15327AA8-2261-413F-A5F4-98473AFD92D6}"/>
    <cellStyle name="40% - Accent1 2 3 4" xfId="6676" xr:uid="{00000000-0005-0000-0000-00002C0F0000}"/>
    <cellStyle name="40% - Accent1 2 3 4 2" xfId="15701" xr:uid="{79865C5F-DCDC-4CB1-B7B4-41182A76B7A5}"/>
    <cellStyle name="40% - Accent1 2 3 5" xfId="9944" xr:uid="{6552F263-FE02-4099-8134-0C0BB1FC98A4}"/>
    <cellStyle name="40% - Accent1 2 4" xfId="1636" xr:uid="{00000000-0005-0000-0000-00002D0F0000}"/>
    <cellStyle name="40% - Accent1 2 4 2" xfId="4548" xr:uid="{00000000-0005-0000-0000-00002E0F0000}"/>
    <cellStyle name="40% - Accent1 2 4 2 2" xfId="13605" xr:uid="{EA260080-C19E-4D60-8287-9022B3D2DD70}"/>
    <cellStyle name="40% - Accent1 2 4 3" xfId="7460" xr:uid="{00000000-0005-0000-0000-00002F0F0000}"/>
    <cellStyle name="40% - Accent1 2 4 3 2" xfId="16485" xr:uid="{72B89F66-CBC6-47BA-AE49-AA86C99884E1}"/>
    <cellStyle name="40% - Accent1 2 4 4" xfId="10730" xr:uid="{37DBAF7D-E842-425E-A186-517DDFB353EB}"/>
    <cellStyle name="40% - Accent1 2 5" xfId="3134" xr:uid="{00000000-0005-0000-0000-0000300F0000}"/>
    <cellStyle name="40% - Accent1 2 5 2" xfId="12196" xr:uid="{B6508C8B-7FE2-46B9-9BAB-AFC0D8CF95D5}"/>
    <cellStyle name="40% - Accent1 2 6" xfId="6047" xr:uid="{00000000-0005-0000-0000-0000310F0000}"/>
    <cellStyle name="40% - Accent1 2 6 2" xfId="15072" xr:uid="{2ACC9623-AEA9-4D92-B63A-43CA3C53A186}"/>
    <cellStyle name="40% - Accent1 2 7" xfId="9311" xr:uid="{BF9DE1A7-35A4-4416-BCBA-31DD073DE833}"/>
    <cellStyle name="40% - Accent1 20" xfId="476" xr:uid="{00000000-0005-0000-0000-0000320F0000}"/>
    <cellStyle name="40% - Accent1 20 2" xfId="1116" xr:uid="{00000000-0005-0000-0000-0000330F0000}"/>
    <cellStyle name="40% - Accent1 20 2 2" xfId="2545" xr:uid="{00000000-0005-0000-0000-0000340F0000}"/>
    <cellStyle name="40% - Accent1 20 2 2 2" xfId="5452" xr:uid="{00000000-0005-0000-0000-0000350F0000}"/>
    <cellStyle name="40% - Accent1 20 2 2 2 2" xfId="14509" xr:uid="{2B894AE7-EF7A-4CEB-BFE7-81494F3F1266}"/>
    <cellStyle name="40% - Accent1 20 2 2 3" xfId="8368" xr:uid="{00000000-0005-0000-0000-0000360F0000}"/>
    <cellStyle name="40% - Accent1 20 2 2 3 2" xfId="17388" xr:uid="{597CB6D6-92D2-4E4C-AFFC-02488A8061E5}"/>
    <cellStyle name="40% - Accent1 20 2 2 4" xfId="11635" xr:uid="{968AEDBD-A9C6-41FD-9C2F-DE792AF690A3}"/>
    <cellStyle name="40% - Accent1 20 2 3" xfId="4039" xr:uid="{00000000-0005-0000-0000-0000370F0000}"/>
    <cellStyle name="40% - Accent1 20 2 3 2" xfId="13098" xr:uid="{76EF4804-B908-4D43-AF3A-316655909143}"/>
    <cellStyle name="40% - Accent1 20 2 4" xfId="6951" xr:uid="{00000000-0005-0000-0000-0000380F0000}"/>
    <cellStyle name="40% - Accent1 20 2 4 2" xfId="15976" xr:uid="{B67169A5-5417-4E51-857D-DF573393B7B6}"/>
    <cellStyle name="40% - Accent1 20 2 5" xfId="10219" xr:uid="{5F5865C4-C59E-49DB-9FB3-0C64090F3F94}"/>
    <cellStyle name="40% - Accent1 20 3" xfId="1912" xr:uid="{00000000-0005-0000-0000-0000390F0000}"/>
    <cellStyle name="40% - Accent1 20 3 2" xfId="4824" xr:uid="{00000000-0005-0000-0000-00003A0F0000}"/>
    <cellStyle name="40% - Accent1 20 3 2 2" xfId="13881" xr:uid="{B7D87DA3-8E33-4E74-AAA0-9A65744522EC}"/>
    <cellStyle name="40% - Accent1 20 3 3" xfId="7735" xr:uid="{00000000-0005-0000-0000-00003B0F0000}"/>
    <cellStyle name="40% - Accent1 20 3 3 2" xfId="16760" xr:uid="{356B8F2C-E117-4966-823B-64D8BB09047C}"/>
    <cellStyle name="40% - Accent1 20 3 4" xfId="11006" xr:uid="{816B142D-8E72-4EC9-AF69-F50397DF967B}"/>
    <cellStyle name="40% - Accent1 20 4" xfId="3409" xr:uid="{00000000-0005-0000-0000-00003C0F0000}"/>
    <cellStyle name="40% - Accent1 20 4 2" xfId="12471" xr:uid="{8CBA154B-BEDD-409E-9E97-DB0498D17098}"/>
    <cellStyle name="40% - Accent1 20 5" xfId="6322" xr:uid="{00000000-0005-0000-0000-00003D0F0000}"/>
    <cellStyle name="40% - Accent1 20 5 2" xfId="15347" xr:uid="{D00C1BCB-AE3C-4549-8660-766ABA4AA28D}"/>
    <cellStyle name="40% - Accent1 20 6" xfId="9587" xr:uid="{0CF2C79B-F55A-46F9-AC42-3060D090FDC5}"/>
    <cellStyle name="40% - Accent1 21" xfId="490" xr:uid="{00000000-0005-0000-0000-00003E0F0000}"/>
    <cellStyle name="40% - Accent1 21 2" xfId="1130" xr:uid="{00000000-0005-0000-0000-00003F0F0000}"/>
    <cellStyle name="40% - Accent1 21 2 2" xfId="2559" xr:uid="{00000000-0005-0000-0000-0000400F0000}"/>
    <cellStyle name="40% - Accent1 21 2 2 2" xfId="5466" xr:uid="{00000000-0005-0000-0000-0000410F0000}"/>
    <cellStyle name="40% - Accent1 21 2 2 2 2" xfId="14523" xr:uid="{BDA8EB62-085C-4B0E-BE1E-A9B85B4E0B22}"/>
    <cellStyle name="40% - Accent1 21 2 2 3" xfId="8382" xr:uid="{00000000-0005-0000-0000-0000420F0000}"/>
    <cellStyle name="40% - Accent1 21 2 2 3 2" xfId="17402" xr:uid="{2A004CEC-864E-498C-93F2-2F872E9616A2}"/>
    <cellStyle name="40% - Accent1 21 2 2 4" xfId="11649" xr:uid="{B9BED425-8EC2-4D64-97F4-C0053651FA92}"/>
    <cellStyle name="40% - Accent1 21 2 3" xfId="4053" xr:uid="{00000000-0005-0000-0000-0000430F0000}"/>
    <cellStyle name="40% - Accent1 21 2 3 2" xfId="13112" xr:uid="{D7B1AAF0-3655-43C5-B6F2-F16A105E42CE}"/>
    <cellStyle name="40% - Accent1 21 2 4" xfId="6965" xr:uid="{00000000-0005-0000-0000-0000440F0000}"/>
    <cellStyle name="40% - Accent1 21 2 4 2" xfId="15990" xr:uid="{CD080F9A-B91A-46B8-92B1-A7D87C5006E3}"/>
    <cellStyle name="40% - Accent1 21 2 5" xfId="10233" xr:uid="{5BF32AE8-74C1-4EF3-9912-47C376B699BC}"/>
    <cellStyle name="40% - Accent1 21 3" xfId="1926" xr:uid="{00000000-0005-0000-0000-0000450F0000}"/>
    <cellStyle name="40% - Accent1 21 3 2" xfId="4838" xr:uid="{00000000-0005-0000-0000-0000460F0000}"/>
    <cellStyle name="40% - Accent1 21 3 2 2" xfId="13895" xr:uid="{1934A490-6DF9-4ACD-B7E7-63D50DC7E057}"/>
    <cellStyle name="40% - Accent1 21 3 3" xfId="7749" xr:uid="{00000000-0005-0000-0000-0000470F0000}"/>
    <cellStyle name="40% - Accent1 21 3 3 2" xfId="16774" xr:uid="{EDE47625-C188-4032-8BCD-9B377753293C}"/>
    <cellStyle name="40% - Accent1 21 3 4" xfId="11020" xr:uid="{BBFA87E8-A912-4CA5-9628-3F41CD16C75E}"/>
    <cellStyle name="40% - Accent1 21 4" xfId="3423" xr:uid="{00000000-0005-0000-0000-0000480F0000}"/>
    <cellStyle name="40% - Accent1 21 4 2" xfId="12485" xr:uid="{B3CCAD78-F7CD-4735-AD97-5C7A17800A97}"/>
    <cellStyle name="40% - Accent1 21 5" xfId="6336" xr:uid="{00000000-0005-0000-0000-0000490F0000}"/>
    <cellStyle name="40% - Accent1 21 5 2" xfId="15361" xr:uid="{DF104491-D643-4838-922F-DAD3FC533881}"/>
    <cellStyle name="40% - Accent1 21 6" xfId="9601" xr:uid="{A9FCEDC7-1305-4E2B-B768-9F6A9BFC4124}"/>
    <cellStyle name="40% - Accent1 22" xfId="504" xr:uid="{00000000-0005-0000-0000-00004A0F0000}"/>
    <cellStyle name="40% - Accent1 22 2" xfId="1144" xr:uid="{00000000-0005-0000-0000-00004B0F0000}"/>
    <cellStyle name="40% - Accent1 22 2 2" xfId="2573" xr:uid="{00000000-0005-0000-0000-00004C0F0000}"/>
    <cellStyle name="40% - Accent1 22 2 2 2" xfId="5480" xr:uid="{00000000-0005-0000-0000-00004D0F0000}"/>
    <cellStyle name="40% - Accent1 22 2 2 2 2" xfId="14537" xr:uid="{1816B112-4E32-4E11-B23C-800499215C2C}"/>
    <cellStyle name="40% - Accent1 22 2 2 3" xfId="8396" xr:uid="{00000000-0005-0000-0000-00004E0F0000}"/>
    <cellStyle name="40% - Accent1 22 2 2 3 2" xfId="17416" xr:uid="{92448385-DA61-481B-89C3-E067F9D9256A}"/>
    <cellStyle name="40% - Accent1 22 2 2 4" xfId="11663" xr:uid="{627C5AFF-FEE1-45E8-8A1F-39E788A0A8DE}"/>
    <cellStyle name="40% - Accent1 22 2 3" xfId="4067" xr:uid="{00000000-0005-0000-0000-00004F0F0000}"/>
    <cellStyle name="40% - Accent1 22 2 3 2" xfId="13126" xr:uid="{C82C5B68-88A0-4BEE-9449-60184E99ADF6}"/>
    <cellStyle name="40% - Accent1 22 2 4" xfId="6979" xr:uid="{00000000-0005-0000-0000-0000500F0000}"/>
    <cellStyle name="40% - Accent1 22 2 4 2" xfId="16004" xr:uid="{7B0AE3CD-2083-4BCE-8045-3F27D49D5B26}"/>
    <cellStyle name="40% - Accent1 22 2 5" xfId="10247" xr:uid="{7E7F1070-A76C-4A07-8708-DB1BAF7BCFE3}"/>
    <cellStyle name="40% - Accent1 22 3" xfId="1940" xr:uid="{00000000-0005-0000-0000-0000510F0000}"/>
    <cellStyle name="40% - Accent1 22 3 2" xfId="4852" xr:uid="{00000000-0005-0000-0000-0000520F0000}"/>
    <cellStyle name="40% - Accent1 22 3 2 2" xfId="13909" xr:uid="{A88D9718-5E2F-441E-9B5A-1196FCE22FDA}"/>
    <cellStyle name="40% - Accent1 22 3 3" xfId="7763" xr:uid="{00000000-0005-0000-0000-0000530F0000}"/>
    <cellStyle name="40% - Accent1 22 3 3 2" xfId="16788" xr:uid="{122EDE2C-CF69-4342-9C6C-DA64B8E4C4B0}"/>
    <cellStyle name="40% - Accent1 22 3 4" xfId="11034" xr:uid="{FDC9D742-A8F5-4C9C-AEAF-5E48C81A065D}"/>
    <cellStyle name="40% - Accent1 22 4" xfId="3437" xr:uid="{00000000-0005-0000-0000-0000540F0000}"/>
    <cellStyle name="40% - Accent1 22 4 2" xfId="12499" xr:uid="{F9056AB8-1174-42EE-8AB6-4ABAEF716683}"/>
    <cellStyle name="40% - Accent1 22 5" xfId="6350" xr:uid="{00000000-0005-0000-0000-0000550F0000}"/>
    <cellStyle name="40% - Accent1 22 5 2" xfId="15375" xr:uid="{AB586904-FB99-4F3C-8CE9-9919746395CA}"/>
    <cellStyle name="40% - Accent1 22 6" xfId="9615" xr:uid="{1B3087B2-E14C-4AC4-8EFD-5CFCCDBEEC78}"/>
    <cellStyle name="40% - Accent1 23" xfId="518" xr:uid="{00000000-0005-0000-0000-0000560F0000}"/>
    <cellStyle name="40% - Accent1 23 2" xfId="1158" xr:uid="{00000000-0005-0000-0000-0000570F0000}"/>
    <cellStyle name="40% - Accent1 23 2 2" xfId="2587" xr:uid="{00000000-0005-0000-0000-0000580F0000}"/>
    <cellStyle name="40% - Accent1 23 2 2 2" xfId="5494" xr:uid="{00000000-0005-0000-0000-0000590F0000}"/>
    <cellStyle name="40% - Accent1 23 2 2 2 2" xfId="14551" xr:uid="{C85E931F-707A-4A8B-86D6-4AEF1EE63636}"/>
    <cellStyle name="40% - Accent1 23 2 2 3" xfId="8410" xr:uid="{00000000-0005-0000-0000-00005A0F0000}"/>
    <cellStyle name="40% - Accent1 23 2 2 3 2" xfId="17430" xr:uid="{BC14B8E2-32B8-4D56-9E43-C59EFA21FF11}"/>
    <cellStyle name="40% - Accent1 23 2 2 4" xfId="11677" xr:uid="{F0E84B18-FBB5-4D36-ACF7-4A8BB6A3CF41}"/>
    <cellStyle name="40% - Accent1 23 2 3" xfId="4081" xr:uid="{00000000-0005-0000-0000-00005B0F0000}"/>
    <cellStyle name="40% - Accent1 23 2 3 2" xfId="13140" xr:uid="{C3D1A1B6-9715-4301-8B56-BEB0F146DBA2}"/>
    <cellStyle name="40% - Accent1 23 2 4" xfId="6993" xr:uid="{00000000-0005-0000-0000-00005C0F0000}"/>
    <cellStyle name="40% - Accent1 23 2 4 2" xfId="16018" xr:uid="{F69DD9E7-A54E-459B-B030-7BECF00EE42C}"/>
    <cellStyle name="40% - Accent1 23 2 5" xfId="10261" xr:uid="{E867467D-84D3-4357-82E5-6E73A14D73AA}"/>
    <cellStyle name="40% - Accent1 23 3" xfId="1954" xr:uid="{00000000-0005-0000-0000-00005D0F0000}"/>
    <cellStyle name="40% - Accent1 23 3 2" xfId="4866" xr:uid="{00000000-0005-0000-0000-00005E0F0000}"/>
    <cellStyle name="40% - Accent1 23 3 2 2" xfId="13923" xr:uid="{3E63F243-368B-45DA-9D83-C694922B13E8}"/>
    <cellStyle name="40% - Accent1 23 3 3" xfId="7777" xr:uid="{00000000-0005-0000-0000-00005F0F0000}"/>
    <cellStyle name="40% - Accent1 23 3 3 2" xfId="16802" xr:uid="{D5911EEF-CF50-4194-9939-885742B7F40F}"/>
    <cellStyle name="40% - Accent1 23 3 4" xfId="11048" xr:uid="{3A4614B1-83ED-4F02-B79E-EA69EC061F55}"/>
    <cellStyle name="40% - Accent1 23 4" xfId="3451" xr:uid="{00000000-0005-0000-0000-0000600F0000}"/>
    <cellStyle name="40% - Accent1 23 4 2" xfId="12513" xr:uid="{142F7F8C-24E2-48B0-8A74-DC41018E89E1}"/>
    <cellStyle name="40% - Accent1 23 5" xfId="6364" xr:uid="{00000000-0005-0000-0000-0000610F0000}"/>
    <cellStyle name="40% - Accent1 23 5 2" xfId="15389" xr:uid="{71E1582C-C640-447E-946F-CE82C5269CF3}"/>
    <cellStyle name="40% - Accent1 23 6" xfId="9629" xr:uid="{99126600-EB0B-45D9-8BB5-B67EAA1D7CA2}"/>
    <cellStyle name="40% - Accent1 24" xfId="605" xr:uid="{00000000-0005-0000-0000-0000620F0000}"/>
    <cellStyle name="40% - Accent1 24 2" xfId="1244" xr:uid="{00000000-0005-0000-0000-0000630F0000}"/>
    <cellStyle name="40% - Accent1 24 2 2" xfId="2672" xr:uid="{00000000-0005-0000-0000-0000640F0000}"/>
    <cellStyle name="40% - Accent1 24 2 2 2" xfId="5576" xr:uid="{00000000-0005-0000-0000-0000650F0000}"/>
    <cellStyle name="40% - Accent1 24 2 2 2 2" xfId="14633" xr:uid="{6ADB6BB0-8776-42AD-8548-CAED4A0679B7}"/>
    <cellStyle name="40% - Accent1 24 2 2 3" xfId="8494" xr:uid="{00000000-0005-0000-0000-0000660F0000}"/>
    <cellStyle name="40% - Accent1 24 2 2 3 2" xfId="17511" xr:uid="{4B96204C-D2D7-4E64-9AEC-4B9DE1CBEFE7}"/>
    <cellStyle name="40% - Accent1 24 2 2 4" xfId="11759" xr:uid="{5443D580-CC86-4638-ABBD-B85EEAC6098E}"/>
    <cellStyle name="40% - Accent1 24 2 3" xfId="4161" xr:uid="{00000000-0005-0000-0000-0000670F0000}"/>
    <cellStyle name="40% - Accent1 24 2 3 2" xfId="13220" xr:uid="{2F3AE094-195D-4DF3-9F60-8B68E1EC7D38}"/>
    <cellStyle name="40% - Accent1 24 2 4" xfId="7075" xr:uid="{00000000-0005-0000-0000-0000680F0000}"/>
    <cellStyle name="40% - Accent1 24 2 4 2" xfId="16100" xr:uid="{8163BD63-B0F5-47E2-A3BB-530356A6D35C}"/>
    <cellStyle name="40% - Accent1 24 2 5" xfId="10344" xr:uid="{DF143FA6-2D44-482C-970C-7B02CF37F113}"/>
    <cellStyle name="40% - Accent1 24 3" xfId="2037" xr:uid="{00000000-0005-0000-0000-0000690F0000}"/>
    <cellStyle name="40% - Accent1 24 3 2" xfId="4946" xr:uid="{00000000-0005-0000-0000-00006A0F0000}"/>
    <cellStyle name="40% - Accent1 24 3 2 2" xfId="14003" xr:uid="{BF0B3678-73A7-469F-8C1B-4400E6BE8E92}"/>
    <cellStyle name="40% - Accent1 24 3 3" xfId="7860" xr:uid="{00000000-0005-0000-0000-00006B0F0000}"/>
    <cellStyle name="40% - Accent1 24 3 3 2" xfId="16882" xr:uid="{07A1B11E-3985-42A6-9B83-A6128D1F2249}"/>
    <cellStyle name="40% - Accent1 24 3 4" xfId="11129" xr:uid="{3F20B6F0-3725-439A-8588-984D815B19B4}"/>
    <cellStyle name="40% - Accent1 24 4" xfId="3534" xr:uid="{00000000-0005-0000-0000-00006C0F0000}"/>
    <cellStyle name="40% - Accent1 24 4 2" xfId="12593" xr:uid="{AE4A0C09-DA93-4BA7-92A6-598DDC589FD2}"/>
    <cellStyle name="40% - Accent1 24 5" xfId="6444" xr:uid="{00000000-0005-0000-0000-00006D0F0000}"/>
    <cellStyle name="40% - Accent1 24 5 2" xfId="15469" xr:uid="{C25D8667-48A1-4E58-AFFC-60F7F2933FFB}"/>
    <cellStyle name="40% - Accent1 24 6" xfId="9712" xr:uid="{E6394094-1A40-4B81-AE9F-ACB59A8D1972}"/>
    <cellStyle name="40% - Accent1 25" xfId="620" xr:uid="{00000000-0005-0000-0000-00006E0F0000}"/>
    <cellStyle name="40% - Accent1 25 2" xfId="1259" xr:uid="{00000000-0005-0000-0000-00006F0F0000}"/>
    <cellStyle name="40% - Accent1 25 2 2" xfId="2687" xr:uid="{00000000-0005-0000-0000-0000700F0000}"/>
    <cellStyle name="40% - Accent1 25 2 2 2" xfId="5591" xr:uid="{00000000-0005-0000-0000-0000710F0000}"/>
    <cellStyle name="40% - Accent1 25 2 2 2 2" xfId="14648" xr:uid="{7DD4C949-8042-4E58-8144-F608843F2AD4}"/>
    <cellStyle name="40% - Accent1 25 2 2 3" xfId="8509" xr:uid="{00000000-0005-0000-0000-0000720F0000}"/>
    <cellStyle name="40% - Accent1 25 2 2 3 2" xfId="17526" xr:uid="{7F8F148F-B2A2-418A-857B-CB134E7CDEA9}"/>
    <cellStyle name="40% - Accent1 25 2 2 4" xfId="11774" xr:uid="{C2EFB3B7-5AD1-4B40-AE36-02027A61AFE1}"/>
    <cellStyle name="40% - Accent1 25 2 3" xfId="4176" xr:uid="{00000000-0005-0000-0000-0000730F0000}"/>
    <cellStyle name="40% - Accent1 25 2 3 2" xfId="13235" xr:uid="{DC8586A3-8BBE-413F-827A-D432F202B92A}"/>
    <cellStyle name="40% - Accent1 25 2 4" xfId="7090" xr:uid="{00000000-0005-0000-0000-0000740F0000}"/>
    <cellStyle name="40% - Accent1 25 2 4 2" xfId="16115" xr:uid="{55BF8321-04D6-4E74-8276-186CA3D1C548}"/>
    <cellStyle name="40% - Accent1 25 2 5" xfId="10359" xr:uid="{67366300-A222-44D6-B76D-12854C516F0F}"/>
    <cellStyle name="40% - Accent1 25 3" xfId="2052" xr:uid="{00000000-0005-0000-0000-0000750F0000}"/>
    <cellStyle name="40% - Accent1 25 3 2" xfId="4961" xr:uid="{00000000-0005-0000-0000-0000760F0000}"/>
    <cellStyle name="40% - Accent1 25 3 2 2" xfId="14018" xr:uid="{B9669A9A-4696-456E-B026-16C28E918AFC}"/>
    <cellStyle name="40% - Accent1 25 3 3" xfId="7875" xr:uid="{00000000-0005-0000-0000-0000770F0000}"/>
    <cellStyle name="40% - Accent1 25 3 3 2" xfId="16897" xr:uid="{7E1E3780-85FC-4F68-A70F-BD803F74F968}"/>
    <cellStyle name="40% - Accent1 25 3 4" xfId="11144" xr:uid="{5B4DBB73-D5E9-4676-AC28-4E523163055C}"/>
    <cellStyle name="40% - Accent1 25 4" xfId="3549" xr:uid="{00000000-0005-0000-0000-0000780F0000}"/>
    <cellStyle name="40% - Accent1 25 4 2" xfId="12608" xr:uid="{9F951910-49A2-42F2-AA5F-5A2345522685}"/>
    <cellStyle name="40% - Accent1 25 5" xfId="6459" xr:uid="{00000000-0005-0000-0000-0000790F0000}"/>
    <cellStyle name="40% - Accent1 25 5 2" xfId="15484" xr:uid="{A3B32C15-8636-4414-BDA3-94595696B000}"/>
    <cellStyle name="40% - Accent1 25 6" xfId="9727" xr:uid="{DBF3EE56-5A09-41F6-A481-3A9218C360D6}"/>
    <cellStyle name="40% - Accent1 26" xfId="634" xr:uid="{00000000-0005-0000-0000-00007A0F0000}"/>
    <cellStyle name="40% - Accent1 26 2" xfId="1273" xr:uid="{00000000-0005-0000-0000-00007B0F0000}"/>
    <cellStyle name="40% - Accent1 26 2 2" xfId="2701" xr:uid="{00000000-0005-0000-0000-00007C0F0000}"/>
    <cellStyle name="40% - Accent1 26 2 2 2" xfId="5605" xr:uid="{00000000-0005-0000-0000-00007D0F0000}"/>
    <cellStyle name="40% - Accent1 26 2 2 2 2" xfId="14662" xr:uid="{F2E6F7A9-E19F-40EE-999C-CA818B497EA9}"/>
    <cellStyle name="40% - Accent1 26 2 2 3" xfId="8523" xr:uid="{00000000-0005-0000-0000-00007E0F0000}"/>
    <cellStyle name="40% - Accent1 26 2 2 3 2" xfId="17540" xr:uid="{BE92417D-7CD4-4E04-92A3-188C71C6721E}"/>
    <cellStyle name="40% - Accent1 26 2 2 4" xfId="11788" xr:uid="{C5AD312F-EC1F-4463-A944-E6EB4161CF38}"/>
    <cellStyle name="40% - Accent1 26 2 3" xfId="4190" xr:uid="{00000000-0005-0000-0000-00007F0F0000}"/>
    <cellStyle name="40% - Accent1 26 2 3 2" xfId="13249" xr:uid="{417BA9B3-A03F-497C-99FA-0AA6B118C627}"/>
    <cellStyle name="40% - Accent1 26 2 4" xfId="7104" xr:uid="{00000000-0005-0000-0000-0000800F0000}"/>
    <cellStyle name="40% - Accent1 26 2 4 2" xfId="16129" xr:uid="{9D0DC3A4-1A5C-497A-A45B-C47ADE0980E7}"/>
    <cellStyle name="40% - Accent1 26 2 5" xfId="10373" xr:uid="{EFB10AB3-FAB1-4F1D-BCD5-FE3831218BBF}"/>
    <cellStyle name="40% - Accent1 26 3" xfId="2066" xr:uid="{00000000-0005-0000-0000-0000810F0000}"/>
    <cellStyle name="40% - Accent1 26 3 2" xfId="4975" xr:uid="{00000000-0005-0000-0000-0000820F0000}"/>
    <cellStyle name="40% - Accent1 26 3 2 2" xfId="14032" xr:uid="{7473346F-A7E8-4F80-9B2C-A834468F9BDE}"/>
    <cellStyle name="40% - Accent1 26 3 3" xfId="7889" xr:uid="{00000000-0005-0000-0000-0000830F0000}"/>
    <cellStyle name="40% - Accent1 26 3 3 2" xfId="16911" xr:uid="{C9BAF75B-E2FF-4D1C-9995-F7588872F89B}"/>
    <cellStyle name="40% - Accent1 26 3 4" xfId="11158" xr:uid="{05AF7DC0-E15F-4233-92B6-DC35DA55C196}"/>
    <cellStyle name="40% - Accent1 26 4" xfId="3563" xr:uid="{00000000-0005-0000-0000-0000840F0000}"/>
    <cellStyle name="40% - Accent1 26 4 2" xfId="12622" xr:uid="{20CBCC81-A9BA-4796-83BA-8E3FC5A820EE}"/>
    <cellStyle name="40% - Accent1 26 5" xfId="6473" xr:uid="{00000000-0005-0000-0000-0000850F0000}"/>
    <cellStyle name="40% - Accent1 26 5 2" xfId="15498" xr:uid="{19F5284C-0159-451B-8E59-39F9E1929804}"/>
    <cellStyle name="40% - Accent1 26 6" xfId="9741" xr:uid="{E21B4C44-9EC0-4483-B96B-094B2304C543}"/>
    <cellStyle name="40% - Accent1 27" xfId="648" xr:uid="{00000000-0005-0000-0000-0000860F0000}"/>
    <cellStyle name="40% - Accent1 27 2" xfId="1287" xr:uid="{00000000-0005-0000-0000-0000870F0000}"/>
    <cellStyle name="40% - Accent1 27 2 2" xfId="2715" xr:uid="{00000000-0005-0000-0000-0000880F0000}"/>
    <cellStyle name="40% - Accent1 27 2 2 2" xfId="5619" xr:uid="{00000000-0005-0000-0000-0000890F0000}"/>
    <cellStyle name="40% - Accent1 27 2 2 2 2" xfId="14676" xr:uid="{A490C912-4B21-4710-84D6-7A1C941684C4}"/>
    <cellStyle name="40% - Accent1 27 2 2 3" xfId="8537" xr:uid="{00000000-0005-0000-0000-00008A0F0000}"/>
    <cellStyle name="40% - Accent1 27 2 2 3 2" xfId="17554" xr:uid="{B318D2FD-FEB5-412F-AA9D-9A790BE414C3}"/>
    <cellStyle name="40% - Accent1 27 2 2 4" xfId="11802" xr:uid="{222E9C21-CF19-46AB-ADC0-525BC863E684}"/>
    <cellStyle name="40% - Accent1 27 2 3" xfId="4204" xr:uid="{00000000-0005-0000-0000-00008B0F0000}"/>
    <cellStyle name="40% - Accent1 27 2 3 2" xfId="13263" xr:uid="{E18E3398-8D63-47FF-B922-3DA175E9E703}"/>
    <cellStyle name="40% - Accent1 27 2 4" xfId="7118" xr:uid="{00000000-0005-0000-0000-00008C0F0000}"/>
    <cellStyle name="40% - Accent1 27 2 4 2" xfId="16143" xr:uid="{9A18BF19-A745-4C10-B46B-6ED7CDE4F40A}"/>
    <cellStyle name="40% - Accent1 27 2 5" xfId="10387" xr:uid="{0FF3D7CF-1AB4-48E3-AF06-28581B8C7ADD}"/>
    <cellStyle name="40% - Accent1 27 3" xfId="2080" xr:uid="{00000000-0005-0000-0000-00008D0F0000}"/>
    <cellStyle name="40% - Accent1 27 3 2" xfId="4989" xr:uid="{00000000-0005-0000-0000-00008E0F0000}"/>
    <cellStyle name="40% - Accent1 27 3 2 2" xfId="14046" xr:uid="{7859A7A9-028C-4070-821E-53C8E2FD9A52}"/>
    <cellStyle name="40% - Accent1 27 3 3" xfId="7903" xr:uid="{00000000-0005-0000-0000-00008F0F0000}"/>
    <cellStyle name="40% - Accent1 27 3 3 2" xfId="16925" xr:uid="{AFF34AD0-911D-4F60-BE4A-417087264C89}"/>
    <cellStyle name="40% - Accent1 27 3 4" xfId="11172" xr:uid="{F9C9C61F-17CB-4BC7-9647-A1716A25600F}"/>
    <cellStyle name="40% - Accent1 27 4" xfId="3577" xr:uid="{00000000-0005-0000-0000-0000900F0000}"/>
    <cellStyle name="40% - Accent1 27 4 2" xfId="12636" xr:uid="{817704C5-D8B7-4567-89CE-7E1B1D6BB57E}"/>
    <cellStyle name="40% - Accent1 27 5" xfId="6487" xr:uid="{00000000-0005-0000-0000-0000910F0000}"/>
    <cellStyle name="40% - Accent1 27 5 2" xfId="15512" xr:uid="{5D6123BC-5CC4-41E5-B752-3070B7CBF694}"/>
    <cellStyle name="40% - Accent1 27 6" xfId="9755" xr:uid="{587A4160-A1EB-4022-A6B7-71928A8C8043}"/>
    <cellStyle name="40% - Accent1 28" xfId="662" xr:uid="{00000000-0005-0000-0000-0000920F0000}"/>
    <cellStyle name="40% - Accent1 28 2" xfId="1301" xr:uid="{00000000-0005-0000-0000-0000930F0000}"/>
    <cellStyle name="40% - Accent1 28 2 2" xfId="2729" xr:uid="{00000000-0005-0000-0000-0000940F0000}"/>
    <cellStyle name="40% - Accent1 28 2 2 2" xfId="5633" xr:uid="{00000000-0005-0000-0000-0000950F0000}"/>
    <cellStyle name="40% - Accent1 28 2 2 2 2" xfId="14690" xr:uid="{31C17FDD-715F-490C-8080-37FA128D4212}"/>
    <cellStyle name="40% - Accent1 28 2 2 3" xfId="8551" xr:uid="{00000000-0005-0000-0000-0000960F0000}"/>
    <cellStyle name="40% - Accent1 28 2 2 3 2" xfId="17568" xr:uid="{0CDE7A47-3A40-400E-AD04-6D23B7E249C3}"/>
    <cellStyle name="40% - Accent1 28 2 2 4" xfId="11816" xr:uid="{71F83982-8E9C-4EA5-92DE-6CF211E9DFF4}"/>
    <cellStyle name="40% - Accent1 28 2 3" xfId="4218" xr:uid="{00000000-0005-0000-0000-0000970F0000}"/>
    <cellStyle name="40% - Accent1 28 2 3 2" xfId="13277" xr:uid="{F132C003-28AC-4BCF-8D5D-F0BC64C9EB2B}"/>
    <cellStyle name="40% - Accent1 28 2 4" xfId="7132" xr:uid="{00000000-0005-0000-0000-0000980F0000}"/>
    <cellStyle name="40% - Accent1 28 2 4 2" xfId="16157" xr:uid="{3BDBB6FE-87E5-46E1-8788-C90B598C54D0}"/>
    <cellStyle name="40% - Accent1 28 2 5" xfId="10401" xr:uid="{F0465013-9F7C-48FA-9668-6A619F959106}"/>
    <cellStyle name="40% - Accent1 28 3" xfId="2094" xr:uid="{00000000-0005-0000-0000-0000990F0000}"/>
    <cellStyle name="40% - Accent1 28 3 2" xfId="5003" xr:uid="{00000000-0005-0000-0000-00009A0F0000}"/>
    <cellStyle name="40% - Accent1 28 3 2 2" xfId="14060" xr:uid="{5C0DF311-4903-4667-B64D-3EB07AE59BB7}"/>
    <cellStyle name="40% - Accent1 28 3 3" xfId="7917" xr:uid="{00000000-0005-0000-0000-00009B0F0000}"/>
    <cellStyle name="40% - Accent1 28 3 3 2" xfId="16939" xr:uid="{0763DB68-5579-4A40-BF64-A29C4FCE427C}"/>
    <cellStyle name="40% - Accent1 28 3 4" xfId="11186" xr:uid="{A97815E6-D819-485B-8CEC-EEF5E6EBCE53}"/>
    <cellStyle name="40% - Accent1 28 4" xfId="3591" xr:uid="{00000000-0005-0000-0000-00009C0F0000}"/>
    <cellStyle name="40% - Accent1 28 4 2" xfId="12650" xr:uid="{3E4110F5-9029-491C-A2E2-B6B1365CFFCA}"/>
    <cellStyle name="40% - Accent1 28 5" xfId="6501" xr:uid="{00000000-0005-0000-0000-00009D0F0000}"/>
    <cellStyle name="40% - Accent1 28 5 2" xfId="15526" xr:uid="{F4D8E4F9-15EC-4685-9E9E-98CBE45B1AFF}"/>
    <cellStyle name="40% - Accent1 28 6" xfId="9769" xr:uid="{075C272A-C203-42C8-A9E8-3643517A8553}"/>
    <cellStyle name="40% - Accent1 29" xfId="676" xr:uid="{00000000-0005-0000-0000-00009E0F0000}"/>
    <cellStyle name="40% - Accent1 29 2" xfId="1315" xr:uid="{00000000-0005-0000-0000-00009F0F0000}"/>
    <cellStyle name="40% - Accent1 29 2 2" xfId="2743" xr:uid="{00000000-0005-0000-0000-0000A00F0000}"/>
    <cellStyle name="40% - Accent1 29 2 2 2" xfId="5647" xr:uid="{00000000-0005-0000-0000-0000A10F0000}"/>
    <cellStyle name="40% - Accent1 29 2 2 2 2" xfId="14704" xr:uid="{F28E05A5-DB8E-4A5B-9E5D-71B920D3C0BA}"/>
    <cellStyle name="40% - Accent1 29 2 2 3" xfId="8565" xr:uid="{00000000-0005-0000-0000-0000A20F0000}"/>
    <cellStyle name="40% - Accent1 29 2 2 3 2" xfId="17582" xr:uid="{65939518-FA3D-4C14-AFBE-4DEF6C208B70}"/>
    <cellStyle name="40% - Accent1 29 2 2 4" xfId="11830" xr:uid="{1A864A32-4BBC-4404-9117-5D1F7C5A219B}"/>
    <cellStyle name="40% - Accent1 29 2 3" xfId="4232" xr:uid="{00000000-0005-0000-0000-0000A30F0000}"/>
    <cellStyle name="40% - Accent1 29 2 3 2" xfId="13291" xr:uid="{65422F9E-439D-4622-B00B-97CB78DF6CE6}"/>
    <cellStyle name="40% - Accent1 29 2 4" xfId="7146" xr:uid="{00000000-0005-0000-0000-0000A40F0000}"/>
    <cellStyle name="40% - Accent1 29 2 4 2" xfId="16171" xr:uid="{A56D261D-C0B2-4138-81B8-7689BB05AF66}"/>
    <cellStyle name="40% - Accent1 29 2 5" xfId="10415" xr:uid="{06B911F2-1D8F-451E-A000-EDBDE2EF6A37}"/>
    <cellStyle name="40% - Accent1 29 3" xfId="2108" xr:uid="{00000000-0005-0000-0000-0000A50F0000}"/>
    <cellStyle name="40% - Accent1 29 3 2" xfId="5017" xr:uid="{00000000-0005-0000-0000-0000A60F0000}"/>
    <cellStyle name="40% - Accent1 29 3 2 2" xfId="14074" xr:uid="{B0E5875F-DA7C-4EF6-9B8E-D2830E73B9A0}"/>
    <cellStyle name="40% - Accent1 29 3 3" xfId="7931" xr:uid="{00000000-0005-0000-0000-0000A70F0000}"/>
    <cellStyle name="40% - Accent1 29 3 3 2" xfId="16953" xr:uid="{5A050EBC-F26D-40AF-B1F5-FB3BCE0E675C}"/>
    <cellStyle name="40% - Accent1 29 3 4" xfId="11200" xr:uid="{0FDCCF61-E248-453D-82B2-EBA374B28DD8}"/>
    <cellStyle name="40% - Accent1 29 4" xfId="3605" xr:uid="{00000000-0005-0000-0000-0000A80F0000}"/>
    <cellStyle name="40% - Accent1 29 4 2" xfId="12664" xr:uid="{784B0A6C-4704-4B5A-896D-DCC79D73FF72}"/>
    <cellStyle name="40% - Accent1 29 5" xfId="6515" xr:uid="{00000000-0005-0000-0000-0000A90F0000}"/>
    <cellStyle name="40% - Accent1 29 5 2" xfId="15540" xr:uid="{34186FE5-3734-4481-B948-21AD87140A44}"/>
    <cellStyle name="40% - Accent1 29 6" xfId="9783" xr:uid="{0BA2AD93-0B68-407D-971D-5A260442DFF7}"/>
    <cellStyle name="40% - Accent1 3" xfId="210" xr:uid="{00000000-0005-0000-0000-0000AA0F0000}"/>
    <cellStyle name="40% - Accent1 3 2" xfId="556" xr:uid="{00000000-0005-0000-0000-0000AB0F0000}"/>
    <cellStyle name="40% - Accent1 3 2 2" xfId="1197" xr:uid="{00000000-0005-0000-0000-0000AC0F0000}"/>
    <cellStyle name="40% - Accent1 3 2 2 2" xfId="2625" xr:uid="{00000000-0005-0000-0000-0000AD0F0000}"/>
    <cellStyle name="40% - Accent1 3 2 2 2 2" xfId="5529" xr:uid="{00000000-0005-0000-0000-0000AE0F0000}"/>
    <cellStyle name="40% - Accent1 3 2 2 2 2 2" xfId="14586" xr:uid="{87D38E92-A971-47A7-83E6-1105A382B973}"/>
    <cellStyle name="40% - Accent1 3 2 2 2 3" xfId="8447" xr:uid="{00000000-0005-0000-0000-0000AF0F0000}"/>
    <cellStyle name="40% - Accent1 3 2 2 2 3 2" xfId="17464" xr:uid="{20F2124A-8533-406D-9EA1-3F36DD25CD97}"/>
    <cellStyle name="40% - Accent1 3 2 2 2 4" xfId="11712" xr:uid="{CFBE3382-0695-4AC1-A757-77F4795D48F7}"/>
    <cellStyle name="40% - Accent1 3 2 2 3" xfId="4114" xr:uid="{00000000-0005-0000-0000-0000B00F0000}"/>
    <cellStyle name="40% - Accent1 3 2 2 3 2" xfId="13173" xr:uid="{1D056AF1-E3A5-4351-9EE6-744B74D95511}"/>
    <cellStyle name="40% - Accent1 3 2 2 4" xfId="7028" xr:uid="{00000000-0005-0000-0000-0000B10F0000}"/>
    <cellStyle name="40% - Accent1 3 2 2 4 2" xfId="16053" xr:uid="{B0A58493-515F-4071-ADAB-8137547E50F6}"/>
    <cellStyle name="40% - Accent1 3 2 2 5" xfId="10297" xr:uid="{594EE7BF-AA9A-4F7E-A867-616C01AED09B}"/>
    <cellStyle name="40% - Accent1 3 2 3" xfId="1990" xr:uid="{00000000-0005-0000-0000-0000B20F0000}"/>
    <cellStyle name="40% - Accent1 3 2 3 2" xfId="4899" xr:uid="{00000000-0005-0000-0000-0000B30F0000}"/>
    <cellStyle name="40% - Accent1 3 2 3 2 2" xfId="13956" xr:uid="{CADA94B4-7839-4D78-94CD-49738883C428}"/>
    <cellStyle name="40% - Accent1 3 2 3 3" xfId="7813" xr:uid="{00000000-0005-0000-0000-0000B40F0000}"/>
    <cellStyle name="40% - Accent1 3 2 3 3 2" xfId="16835" xr:uid="{FE037E32-B0FB-41AD-92B4-A4B182287F86}"/>
    <cellStyle name="40% - Accent1 3 2 3 4" xfId="11082" xr:uid="{D8F6BBDC-9B79-43C1-A672-114DB051FE0D}"/>
    <cellStyle name="40% - Accent1 3 2 4" xfId="3487" xr:uid="{00000000-0005-0000-0000-0000B50F0000}"/>
    <cellStyle name="40% - Accent1 3 2 4 2" xfId="12546" xr:uid="{4AD36B5E-0B76-4EA0-891A-53EB8C8E141D}"/>
    <cellStyle name="40% - Accent1 3 2 5" xfId="6397" xr:uid="{00000000-0005-0000-0000-0000B60F0000}"/>
    <cellStyle name="40% - Accent1 3 2 5 2" xfId="15422" xr:uid="{1DADF191-1841-4CED-AFC7-09553F600DCA}"/>
    <cellStyle name="40% - Accent1 3 2 6" xfId="9665" xr:uid="{3225E6A4-26F9-46CD-BB3B-2FB7D9E02DAF}"/>
    <cellStyle name="40% - Accent1 3 3" xfId="855" xr:uid="{00000000-0005-0000-0000-0000B70F0000}"/>
    <cellStyle name="40% - Accent1 3 3 2" xfId="2284" xr:uid="{00000000-0005-0000-0000-0000B80F0000}"/>
    <cellStyle name="40% - Accent1 3 3 2 2" xfId="5191" xr:uid="{00000000-0005-0000-0000-0000B90F0000}"/>
    <cellStyle name="40% - Accent1 3 3 2 2 2" xfId="14248" xr:uid="{57D5D089-F943-4C38-8581-1E2167918FBB}"/>
    <cellStyle name="40% - Accent1 3 3 2 3" xfId="8107" xr:uid="{00000000-0005-0000-0000-0000BA0F0000}"/>
    <cellStyle name="40% - Accent1 3 3 2 3 2" xfId="17127" xr:uid="{F1334DDD-16F4-4743-975F-632D8718F6A7}"/>
    <cellStyle name="40% - Accent1 3 3 2 4" xfId="11374" xr:uid="{D90EFFB5-3E37-457D-B8B0-5D1E8236E23F}"/>
    <cellStyle name="40% - Accent1 3 3 3" xfId="3778" xr:uid="{00000000-0005-0000-0000-0000BB0F0000}"/>
    <cellStyle name="40% - Accent1 3 3 3 2" xfId="12837" xr:uid="{6E213C16-485E-4554-B367-251F40A9338B}"/>
    <cellStyle name="40% - Accent1 3 3 4" xfId="6690" xr:uid="{00000000-0005-0000-0000-0000BC0F0000}"/>
    <cellStyle name="40% - Accent1 3 3 4 2" xfId="15715" xr:uid="{3B22279D-89AF-4B6D-9E6A-10532936241F}"/>
    <cellStyle name="40% - Accent1 3 3 5" xfId="9958" xr:uid="{67A56840-62DB-4D89-82E9-F6B8C93BFED7}"/>
    <cellStyle name="40% - Accent1 3 4" xfId="1650" xr:uid="{00000000-0005-0000-0000-0000BD0F0000}"/>
    <cellStyle name="40% - Accent1 3 4 2" xfId="4562" xr:uid="{00000000-0005-0000-0000-0000BE0F0000}"/>
    <cellStyle name="40% - Accent1 3 4 2 2" xfId="13619" xr:uid="{8500FA3F-BC17-4C08-A378-D1DACFB5289D}"/>
    <cellStyle name="40% - Accent1 3 4 3" xfId="7474" xr:uid="{00000000-0005-0000-0000-0000BF0F0000}"/>
    <cellStyle name="40% - Accent1 3 4 3 2" xfId="16499" xr:uid="{868042AB-61B0-4B4A-8D3A-2A1D4BF402BD}"/>
    <cellStyle name="40% - Accent1 3 4 4" xfId="10744" xr:uid="{8680A51F-1C7D-4A7B-8232-8AE42321BEC3}"/>
    <cellStyle name="40% - Accent1 3 5" xfId="3148" xr:uid="{00000000-0005-0000-0000-0000C00F0000}"/>
    <cellStyle name="40% - Accent1 3 5 2" xfId="12210" xr:uid="{E73BFADF-D65D-4F0C-BF41-BBF3A9C0FDD7}"/>
    <cellStyle name="40% - Accent1 3 6" xfId="6061" xr:uid="{00000000-0005-0000-0000-0000C10F0000}"/>
    <cellStyle name="40% - Accent1 3 6 2" xfId="15086" xr:uid="{C62FB645-CD04-43FE-A0FD-2DFD893573F5}"/>
    <cellStyle name="40% - Accent1 3 7" xfId="9325" xr:uid="{DA31585E-6CBD-49E4-8CDD-18D4E94BD3F1}"/>
    <cellStyle name="40% - Accent1 30" xfId="690" xr:uid="{00000000-0005-0000-0000-0000C20F0000}"/>
    <cellStyle name="40% - Accent1 30 2" xfId="1329" xr:uid="{00000000-0005-0000-0000-0000C30F0000}"/>
    <cellStyle name="40% - Accent1 30 2 2" xfId="2757" xr:uid="{00000000-0005-0000-0000-0000C40F0000}"/>
    <cellStyle name="40% - Accent1 30 2 2 2" xfId="5661" xr:uid="{00000000-0005-0000-0000-0000C50F0000}"/>
    <cellStyle name="40% - Accent1 30 2 2 2 2" xfId="14718" xr:uid="{9BB77FFE-3CCC-4CC9-BC20-CF13A4E5D827}"/>
    <cellStyle name="40% - Accent1 30 2 2 3" xfId="8579" xr:uid="{00000000-0005-0000-0000-0000C60F0000}"/>
    <cellStyle name="40% - Accent1 30 2 2 3 2" xfId="17596" xr:uid="{D077BD8B-7725-4CD4-B1D4-7D84EA4F04E8}"/>
    <cellStyle name="40% - Accent1 30 2 2 4" xfId="11844" xr:uid="{2F39FE5C-D087-42B2-BF1F-171BF5953DEF}"/>
    <cellStyle name="40% - Accent1 30 2 3" xfId="4246" xr:uid="{00000000-0005-0000-0000-0000C70F0000}"/>
    <cellStyle name="40% - Accent1 30 2 3 2" xfId="13305" xr:uid="{A4EF18FA-5E91-4B50-AB6D-C21209500EDF}"/>
    <cellStyle name="40% - Accent1 30 2 4" xfId="7160" xr:uid="{00000000-0005-0000-0000-0000C80F0000}"/>
    <cellStyle name="40% - Accent1 30 2 4 2" xfId="16185" xr:uid="{7564B4DC-D517-4CFC-8BC8-EAEE2ACA1A36}"/>
    <cellStyle name="40% - Accent1 30 2 5" xfId="10429" xr:uid="{AF5C7BC2-693E-4916-9116-4286DFBF4010}"/>
    <cellStyle name="40% - Accent1 30 3" xfId="2122" xr:uid="{00000000-0005-0000-0000-0000C90F0000}"/>
    <cellStyle name="40% - Accent1 30 3 2" xfId="5031" xr:uid="{00000000-0005-0000-0000-0000CA0F0000}"/>
    <cellStyle name="40% - Accent1 30 3 2 2" xfId="14088" xr:uid="{3FD2B48E-34DC-4200-9ACB-7CDF17CB1278}"/>
    <cellStyle name="40% - Accent1 30 3 3" xfId="7945" xr:uid="{00000000-0005-0000-0000-0000CB0F0000}"/>
    <cellStyle name="40% - Accent1 30 3 3 2" xfId="16967" xr:uid="{B02819FC-9292-4F3B-AC27-B1EE0B22A124}"/>
    <cellStyle name="40% - Accent1 30 3 4" xfId="11214" xr:uid="{B6B3107E-25CC-43E3-818E-BE5759467DAF}"/>
    <cellStyle name="40% - Accent1 30 4" xfId="3619" xr:uid="{00000000-0005-0000-0000-0000CC0F0000}"/>
    <cellStyle name="40% - Accent1 30 4 2" xfId="12678" xr:uid="{31858755-56B9-4064-8AAB-0DF158939009}"/>
    <cellStyle name="40% - Accent1 30 5" xfId="6529" xr:uid="{00000000-0005-0000-0000-0000CD0F0000}"/>
    <cellStyle name="40% - Accent1 30 5 2" xfId="15554" xr:uid="{8997A715-F13E-45A4-8D19-2A37B87708CC}"/>
    <cellStyle name="40% - Accent1 30 6" xfId="9797" xr:uid="{C0E805FE-3208-43C5-8412-DD047BBA014E}"/>
    <cellStyle name="40% - Accent1 31" xfId="705" xr:uid="{00000000-0005-0000-0000-0000CE0F0000}"/>
    <cellStyle name="40% - Accent1 31 2" xfId="1344" xr:uid="{00000000-0005-0000-0000-0000CF0F0000}"/>
    <cellStyle name="40% - Accent1 31 2 2" xfId="2772" xr:uid="{00000000-0005-0000-0000-0000D00F0000}"/>
    <cellStyle name="40% - Accent1 31 2 2 2" xfId="5676" xr:uid="{00000000-0005-0000-0000-0000D10F0000}"/>
    <cellStyle name="40% - Accent1 31 2 2 2 2" xfId="14733" xr:uid="{FA1CBB04-FA34-47EB-8248-427060E8B658}"/>
    <cellStyle name="40% - Accent1 31 2 2 3" xfId="8594" xr:uid="{00000000-0005-0000-0000-0000D20F0000}"/>
    <cellStyle name="40% - Accent1 31 2 2 3 2" xfId="17611" xr:uid="{C997E906-7490-4284-8228-1AC63FFDBFAC}"/>
    <cellStyle name="40% - Accent1 31 2 2 4" xfId="11859" xr:uid="{74B37BA7-0C41-42FD-97F8-F420D5CA11D0}"/>
    <cellStyle name="40% - Accent1 31 2 3" xfId="4261" xr:uid="{00000000-0005-0000-0000-0000D30F0000}"/>
    <cellStyle name="40% - Accent1 31 2 3 2" xfId="13320" xr:uid="{EAC0894A-0036-4957-B6B9-88ECF779017E}"/>
    <cellStyle name="40% - Accent1 31 2 4" xfId="7175" xr:uid="{00000000-0005-0000-0000-0000D40F0000}"/>
    <cellStyle name="40% - Accent1 31 2 4 2" xfId="16200" xr:uid="{16232B33-E3F8-4D4C-AF0B-302193A5D381}"/>
    <cellStyle name="40% - Accent1 31 2 5" xfId="10444" xr:uid="{F6EB2C52-EA4F-4C2B-97A4-EDF6D9739912}"/>
    <cellStyle name="40% - Accent1 31 3" xfId="2137" xr:uid="{00000000-0005-0000-0000-0000D50F0000}"/>
    <cellStyle name="40% - Accent1 31 3 2" xfId="5046" xr:uid="{00000000-0005-0000-0000-0000D60F0000}"/>
    <cellStyle name="40% - Accent1 31 3 2 2" xfId="14103" xr:uid="{ECD55619-B94D-4B82-9642-F420542E3204}"/>
    <cellStyle name="40% - Accent1 31 3 3" xfId="7960" xr:uid="{00000000-0005-0000-0000-0000D70F0000}"/>
    <cellStyle name="40% - Accent1 31 3 3 2" xfId="16982" xr:uid="{868B6982-C237-414A-98A4-9C1957B0E6D5}"/>
    <cellStyle name="40% - Accent1 31 3 4" xfId="11229" xr:uid="{732F8451-A432-42D8-ACE9-2A4487FB8E14}"/>
    <cellStyle name="40% - Accent1 31 4" xfId="3634" xr:uid="{00000000-0005-0000-0000-0000D80F0000}"/>
    <cellStyle name="40% - Accent1 31 4 2" xfId="12693" xr:uid="{E7642F03-F9A5-45D2-BDBF-9138F00A04CF}"/>
    <cellStyle name="40% - Accent1 31 5" xfId="6544" xr:uid="{00000000-0005-0000-0000-0000D90F0000}"/>
    <cellStyle name="40% - Accent1 31 5 2" xfId="15569" xr:uid="{0090A918-92F2-453F-8569-B63813EDF5E3}"/>
    <cellStyle name="40% - Accent1 31 6" xfId="9812" xr:uid="{3FEFD1C9-A163-4355-953E-92C370984AEA}"/>
    <cellStyle name="40% - Accent1 32" xfId="719" xr:uid="{00000000-0005-0000-0000-0000DA0F0000}"/>
    <cellStyle name="40% - Accent1 32 2" xfId="1358" xr:uid="{00000000-0005-0000-0000-0000DB0F0000}"/>
    <cellStyle name="40% - Accent1 32 2 2" xfId="2786" xr:uid="{00000000-0005-0000-0000-0000DC0F0000}"/>
    <cellStyle name="40% - Accent1 32 2 2 2" xfId="5690" xr:uid="{00000000-0005-0000-0000-0000DD0F0000}"/>
    <cellStyle name="40% - Accent1 32 2 2 2 2" xfId="14747" xr:uid="{C9EAB944-6D2F-488F-816B-ADDD30F420D0}"/>
    <cellStyle name="40% - Accent1 32 2 2 3" xfId="8608" xr:uid="{00000000-0005-0000-0000-0000DE0F0000}"/>
    <cellStyle name="40% - Accent1 32 2 2 3 2" xfId="17625" xr:uid="{A72B4492-99C8-4EAF-9003-256E3C7E4360}"/>
    <cellStyle name="40% - Accent1 32 2 2 4" xfId="11873" xr:uid="{FC0068AF-CE95-417A-BB5A-66FB8DD2E1B2}"/>
    <cellStyle name="40% - Accent1 32 2 3" xfId="4275" xr:uid="{00000000-0005-0000-0000-0000DF0F0000}"/>
    <cellStyle name="40% - Accent1 32 2 3 2" xfId="13334" xr:uid="{F71E62B0-EF50-4E04-9E6E-2C20BB246340}"/>
    <cellStyle name="40% - Accent1 32 2 4" xfId="7189" xr:uid="{00000000-0005-0000-0000-0000E00F0000}"/>
    <cellStyle name="40% - Accent1 32 2 4 2" xfId="16214" xr:uid="{51509102-9194-4323-AC85-3EAC4F34E612}"/>
    <cellStyle name="40% - Accent1 32 2 5" xfId="10458" xr:uid="{E336BA4F-E2E2-4D9E-BEE2-2802B30BCBBF}"/>
    <cellStyle name="40% - Accent1 32 3" xfId="2151" xr:uid="{00000000-0005-0000-0000-0000E10F0000}"/>
    <cellStyle name="40% - Accent1 32 3 2" xfId="5060" xr:uid="{00000000-0005-0000-0000-0000E20F0000}"/>
    <cellStyle name="40% - Accent1 32 3 2 2" xfId="14117" xr:uid="{20F0AEE6-954C-44A2-AB4D-CE4504622B6A}"/>
    <cellStyle name="40% - Accent1 32 3 3" xfId="7974" xr:uid="{00000000-0005-0000-0000-0000E30F0000}"/>
    <cellStyle name="40% - Accent1 32 3 3 2" xfId="16996" xr:uid="{EC098DE5-E6AC-4388-83ED-599FEB5B050B}"/>
    <cellStyle name="40% - Accent1 32 3 4" xfId="11243" xr:uid="{4DE238E4-9D5A-4492-80BF-E31DF8221015}"/>
    <cellStyle name="40% - Accent1 32 4" xfId="3648" xr:uid="{00000000-0005-0000-0000-0000E40F0000}"/>
    <cellStyle name="40% - Accent1 32 4 2" xfId="12707" xr:uid="{EC867049-20D9-4B0E-83DF-BA8B9C5AFDCA}"/>
    <cellStyle name="40% - Accent1 32 5" xfId="6558" xr:uid="{00000000-0005-0000-0000-0000E50F0000}"/>
    <cellStyle name="40% - Accent1 32 5 2" xfId="15583" xr:uid="{7981A940-DD50-4137-B52E-71F8861939D2}"/>
    <cellStyle name="40% - Accent1 32 6" xfId="9826" xr:uid="{CD6163D5-D1FA-488B-8F69-B5B8DEE4CF6A}"/>
    <cellStyle name="40% - Accent1 33" xfId="733" xr:uid="{00000000-0005-0000-0000-0000E60F0000}"/>
    <cellStyle name="40% - Accent1 33 2" xfId="1372" xr:uid="{00000000-0005-0000-0000-0000E70F0000}"/>
    <cellStyle name="40% - Accent1 33 2 2" xfId="2800" xr:uid="{00000000-0005-0000-0000-0000E80F0000}"/>
    <cellStyle name="40% - Accent1 33 2 2 2" xfId="5704" xr:uid="{00000000-0005-0000-0000-0000E90F0000}"/>
    <cellStyle name="40% - Accent1 33 2 2 2 2" xfId="14761" xr:uid="{BC74CE79-C973-482F-9D2C-966C4C146320}"/>
    <cellStyle name="40% - Accent1 33 2 2 3" xfId="8622" xr:uid="{00000000-0005-0000-0000-0000EA0F0000}"/>
    <cellStyle name="40% - Accent1 33 2 2 3 2" xfId="17639" xr:uid="{9F02574E-C2F3-4A30-8927-4A6C4811C321}"/>
    <cellStyle name="40% - Accent1 33 2 2 4" xfId="11887" xr:uid="{2C055246-B546-4141-90C7-CEFAC5DC72E0}"/>
    <cellStyle name="40% - Accent1 33 2 3" xfId="4289" xr:uid="{00000000-0005-0000-0000-0000EB0F0000}"/>
    <cellStyle name="40% - Accent1 33 2 3 2" xfId="13348" xr:uid="{48F9153A-2F75-43DE-8E66-7ECF57D71F94}"/>
    <cellStyle name="40% - Accent1 33 2 4" xfId="7203" xr:uid="{00000000-0005-0000-0000-0000EC0F0000}"/>
    <cellStyle name="40% - Accent1 33 2 4 2" xfId="16228" xr:uid="{478CC1CA-41D0-402D-9642-CC63B04CB0A0}"/>
    <cellStyle name="40% - Accent1 33 2 5" xfId="10472" xr:uid="{C56536C1-A20F-4426-93BC-624061434FB2}"/>
    <cellStyle name="40% - Accent1 33 3" xfId="2165" xr:uid="{00000000-0005-0000-0000-0000ED0F0000}"/>
    <cellStyle name="40% - Accent1 33 3 2" xfId="5074" xr:uid="{00000000-0005-0000-0000-0000EE0F0000}"/>
    <cellStyle name="40% - Accent1 33 3 2 2" xfId="14131" xr:uid="{ECE2DF74-ACAA-4D0B-BB63-34C21DF47792}"/>
    <cellStyle name="40% - Accent1 33 3 3" xfId="7988" xr:uid="{00000000-0005-0000-0000-0000EF0F0000}"/>
    <cellStyle name="40% - Accent1 33 3 3 2" xfId="17010" xr:uid="{F0035DEE-54B8-4093-B726-64AD6434740B}"/>
    <cellStyle name="40% - Accent1 33 3 4" xfId="11257" xr:uid="{40A8961F-3621-4090-868A-A7F3599B7AF6}"/>
    <cellStyle name="40% - Accent1 33 4" xfId="3662" xr:uid="{00000000-0005-0000-0000-0000F00F0000}"/>
    <cellStyle name="40% - Accent1 33 4 2" xfId="12721" xr:uid="{1E44FBDB-A14E-4BD8-B4C4-9499B45DF47D}"/>
    <cellStyle name="40% - Accent1 33 5" xfId="6572" xr:uid="{00000000-0005-0000-0000-0000F10F0000}"/>
    <cellStyle name="40% - Accent1 33 5 2" xfId="15597" xr:uid="{84131476-B8C9-46DA-A301-547CB1C23745}"/>
    <cellStyle name="40% - Accent1 33 6" xfId="9840" xr:uid="{42C662FB-6463-4628-86F5-C4CDDFF15173}"/>
    <cellStyle name="40% - Accent1 34" xfId="747" xr:uid="{00000000-0005-0000-0000-0000F20F0000}"/>
    <cellStyle name="40% - Accent1 34 2" xfId="1386" xr:uid="{00000000-0005-0000-0000-0000F30F0000}"/>
    <cellStyle name="40% - Accent1 34 2 2" xfId="2814" xr:uid="{00000000-0005-0000-0000-0000F40F0000}"/>
    <cellStyle name="40% - Accent1 34 2 2 2" xfId="5718" xr:uid="{00000000-0005-0000-0000-0000F50F0000}"/>
    <cellStyle name="40% - Accent1 34 2 2 2 2" xfId="14775" xr:uid="{843DB232-D468-4EFE-A40E-7C2DB9B7A583}"/>
    <cellStyle name="40% - Accent1 34 2 2 3" xfId="8636" xr:uid="{00000000-0005-0000-0000-0000F60F0000}"/>
    <cellStyle name="40% - Accent1 34 2 2 3 2" xfId="17653" xr:uid="{2B4521F2-2195-44C8-8AA3-A85594699229}"/>
    <cellStyle name="40% - Accent1 34 2 2 4" xfId="11901" xr:uid="{E886A06A-D8AB-4AA7-99A4-9FB21DCE056D}"/>
    <cellStyle name="40% - Accent1 34 2 3" xfId="4303" xr:uid="{00000000-0005-0000-0000-0000F70F0000}"/>
    <cellStyle name="40% - Accent1 34 2 3 2" xfId="13362" xr:uid="{D7B31406-B413-4DE0-9D46-8A5D83210148}"/>
    <cellStyle name="40% - Accent1 34 2 4" xfId="7217" xr:uid="{00000000-0005-0000-0000-0000F80F0000}"/>
    <cellStyle name="40% - Accent1 34 2 4 2" xfId="16242" xr:uid="{4A3FF3CE-AB4D-4164-9334-F76295CDD6B9}"/>
    <cellStyle name="40% - Accent1 34 2 5" xfId="10486" xr:uid="{AC851A8F-5203-4AC7-AB11-7C5C1BA61294}"/>
    <cellStyle name="40% - Accent1 34 3" xfId="2179" xr:uid="{00000000-0005-0000-0000-0000F90F0000}"/>
    <cellStyle name="40% - Accent1 34 3 2" xfId="5088" xr:uid="{00000000-0005-0000-0000-0000FA0F0000}"/>
    <cellStyle name="40% - Accent1 34 3 2 2" xfId="14145" xr:uid="{453AFB88-43FF-4A15-A88D-6F317B5ECC21}"/>
    <cellStyle name="40% - Accent1 34 3 3" xfId="8002" xr:uid="{00000000-0005-0000-0000-0000FB0F0000}"/>
    <cellStyle name="40% - Accent1 34 3 3 2" xfId="17024" xr:uid="{EAD3DAB0-EAD4-4023-97A2-EB404605A1EE}"/>
    <cellStyle name="40% - Accent1 34 3 4" xfId="11271" xr:uid="{53C4A272-F81A-4E7D-A90A-976558F5FBC0}"/>
    <cellStyle name="40% - Accent1 34 4" xfId="3676" xr:uid="{00000000-0005-0000-0000-0000FC0F0000}"/>
    <cellStyle name="40% - Accent1 34 4 2" xfId="12735" xr:uid="{0578DE3B-AEFC-40FB-92D3-160C87C07AF0}"/>
    <cellStyle name="40% - Accent1 34 5" xfId="6586" xr:uid="{00000000-0005-0000-0000-0000FD0F0000}"/>
    <cellStyle name="40% - Accent1 34 5 2" xfId="15611" xr:uid="{BA194540-EB8D-4EA8-B7F6-3D6EF0EDF29D}"/>
    <cellStyle name="40% - Accent1 34 6" xfId="9854" xr:uid="{872C3D1D-8917-4006-9B97-0F09180F6A18}"/>
    <cellStyle name="40% - Accent1 35" xfId="761" xr:uid="{00000000-0005-0000-0000-0000FE0F0000}"/>
    <cellStyle name="40% - Accent1 35 2" xfId="1400" xr:uid="{00000000-0005-0000-0000-0000FF0F0000}"/>
    <cellStyle name="40% - Accent1 35 2 2" xfId="2828" xr:uid="{00000000-0005-0000-0000-000000100000}"/>
    <cellStyle name="40% - Accent1 35 2 2 2" xfId="5732" xr:uid="{00000000-0005-0000-0000-000001100000}"/>
    <cellStyle name="40% - Accent1 35 2 2 2 2" xfId="14789" xr:uid="{E681E742-450D-438C-A0CB-84FEF37EFABF}"/>
    <cellStyle name="40% - Accent1 35 2 2 3" xfId="8650" xr:uid="{00000000-0005-0000-0000-000002100000}"/>
    <cellStyle name="40% - Accent1 35 2 2 3 2" xfId="17667" xr:uid="{C2F68048-5EEB-41F1-BDCD-06DF0D95DD6F}"/>
    <cellStyle name="40% - Accent1 35 2 2 4" xfId="11915" xr:uid="{BC66789B-90EC-479A-BE82-2A5BFE583083}"/>
    <cellStyle name="40% - Accent1 35 2 3" xfId="4317" xr:uid="{00000000-0005-0000-0000-000003100000}"/>
    <cellStyle name="40% - Accent1 35 2 3 2" xfId="13376" xr:uid="{5A5F9AF8-D19D-4698-A712-EBEA9B536A23}"/>
    <cellStyle name="40% - Accent1 35 2 4" xfId="7231" xr:uid="{00000000-0005-0000-0000-000004100000}"/>
    <cellStyle name="40% - Accent1 35 2 4 2" xfId="16256" xr:uid="{B4D66B8D-093D-4285-B9A5-9E1F38C7EA11}"/>
    <cellStyle name="40% - Accent1 35 2 5" xfId="10500" xr:uid="{692722DA-902D-41AF-8382-68D2BEF8F7FF}"/>
    <cellStyle name="40% - Accent1 35 3" xfId="2193" xr:uid="{00000000-0005-0000-0000-000005100000}"/>
    <cellStyle name="40% - Accent1 35 3 2" xfId="5102" xr:uid="{00000000-0005-0000-0000-000006100000}"/>
    <cellStyle name="40% - Accent1 35 3 2 2" xfId="14159" xr:uid="{50B3E831-266F-4C68-BDA3-2D71ACD08E3F}"/>
    <cellStyle name="40% - Accent1 35 3 3" xfId="8016" xr:uid="{00000000-0005-0000-0000-000007100000}"/>
    <cellStyle name="40% - Accent1 35 3 3 2" xfId="17038" xr:uid="{548DBBEA-C0A3-4F27-92D5-D9CCEAEB619F}"/>
    <cellStyle name="40% - Accent1 35 3 4" xfId="11285" xr:uid="{1F889F24-9EB1-434B-9614-2CCDF6C506EF}"/>
    <cellStyle name="40% - Accent1 35 4" xfId="3690" xr:uid="{00000000-0005-0000-0000-000008100000}"/>
    <cellStyle name="40% - Accent1 35 4 2" xfId="12749" xr:uid="{7346BD36-602C-4CA1-8650-740D49A3A8B2}"/>
    <cellStyle name="40% - Accent1 35 5" xfId="6600" xr:uid="{00000000-0005-0000-0000-000009100000}"/>
    <cellStyle name="40% - Accent1 35 5 2" xfId="15625" xr:uid="{FD7D7E3C-85D6-480F-A314-6BC6B836987A}"/>
    <cellStyle name="40% - Accent1 35 6" xfId="9868" xr:uid="{C1A696C8-7461-4105-A065-47D3898830D9}"/>
    <cellStyle name="40% - Accent1 36" xfId="775" xr:uid="{00000000-0005-0000-0000-00000A100000}"/>
    <cellStyle name="40% - Accent1 36 2" xfId="1414" xr:uid="{00000000-0005-0000-0000-00000B100000}"/>
    <cellStyle name="40% - Accent1 36 2 2" xfId="2842" xr:uid="{00000000-0005-0000-0000-00000C100000}"/>
    <cellStyle name="40% - Accent1 36 2 2 2" xfId="5746" xr:uid="{00000000-0005-0000-0000-00000D100000}"/>
    <cellStyle name="40% - Accent1 36 2 2 2 2" xfId="14803" xr:uid="{02A255AB-8251-41A9-9968-7D3AB21261C3}"/>
    <cellStyle name="40% - Accent1 36 2 2 3" xfId="8664" xr:uid="{00000000-0005-0000-0000-00000E100000}"/>
    <cellStyle name="40% - Accent1 36 2 2 3 2" xfId="17681" xr:uid="{C3D44746-F1C1-481B-9DC1-443663D30404}"/>
    <cellStyle name="40% - Accent1 36 2 2 4" xfId="11929" xr:uid="{664A9C67-14D7-4C57-AB2E-2D3C76F9F2D3}"/>
    <cellStyle name="40% - Accent1 36 2 3" xfId="4331" xr:uid="{00000000-0005-0000-0000-00000F100000}"/>
    <cellStyle name="40% - Accent1 36 2 3 2" xfId="13390" xr:uid="{38DBD1E9-D71F-4594-A6B0-9F03DC5DA59B}"/>
    <cellStyle name="40% - Accent1 36 2 4" xfId="7245" xr:uid="{00000000-0005-0000-0000-000010100000}"/>
    <cellStyle name="40% - Accent1 36 2 4 2" xfId="16270" xr:uid="{52C5A4C2-B48F-4CF4-8138-7A1EEAFF9EB1}"/>
    <cellStyle name="40% - Accent1 36 2 5" xfId="10514" xr:uid="{B8E8CEEE-28B8-4593-86C9-0AAF66870604}"/>
    <cellStyle name="40% - Accent1 36 3" xfId="2207" xr:uid="{00000000-0005-0000-0000-000011100000}"/>
    <cellStyle name="40% - Accent1 36 3 2" xfId="5116" xr:uid="{00000000-0005-0000-0000-000012100000}"/>
    <cellStyle name="40% - Accent1 36 3 2 2" xfId="14173" xr:uid="{1B520727-B55D-424B-8AD0-EA1945036D1C}"/>
    <cellStyle name="40% - Accent1 36 3 3" xfId="8030" xr:uid="{00000000-0005-0000-0000-000013100000}"/>
    <cellStyle name="40% - Accent1 36 3 3 2" xfId="17052" xr:uid="{97DF9A51-35E6-4318-B483-297C69C43964}"/>
    <cellStyle name="40% - Accent1 36 3 4" xfId="11299" xr:uid="{FAE9B12C-9590-4FCC-AE8C-74AF5E90BB4A}"/>
    <cellStyle name="40% - Accent1 36 4" xfId="3704" xr:uid="{00000000-0005-0000-0000-000014100000}"/>
    <cellStyle name="40% - Accent1 36 4 2" xfId="12763" xr:uid="{EDEDE70B-7CA8-4296-AC7E-533E05C19D7C}"/>
    <cellStyle name="40% - Accent1 36 5" xfId="6614" xr:uid="{00000000-0005-0000-0000-000015100000}"/>
    <cellStyle name="40% - Accent1 36 5 2" xfId="15639" xr:uid="{1D25971D-9D81-480D-8840-8B1B9A68EDE0}"/>
    <cellStyle name="40% - Accent1 36 6" xfId="9882" xr:uid="{FD8E4EF7-278B-48C7-9D64-DA0357A4945A}"/>
    <cellStyle name="40% - Accent1 37" xfId="790" xr:uid="{00000000-0005-0000-0000-000016100000}"/>
    <cellStyle name="40% - Accent1 37 2" xfId="1429" xr:uid="{00000000-0005-0000-0000-000017100000}"/>
    <cellStyle name="40% - Accent1 37 2 2" xfId="2857" xr:uid="{00000000-0005-0000-0000-000018100000}"/>
    <cellStyle name="40% - Accent1 37 2 2 2" xfId="5761" xr:uid="{00000000-0005-0000-0000-000019100000}"/>
    <cellStyle name="40% - Accent1 37 2 2 2 2" xfId="14818" xr:uid="{E872D8C5-FEB9-45FF-9CEE-2F41016F2548}"/>
    <cellStyle name="40% - Accent1 37 2 2 3" xfId="8679" xr:uid="{00000000-0005-0000-0000-00001A100000}"/>
    <cellStyle name="40% - Accent1 37 2 2 3 2" xfId="17696" xr:uid="{E791B940-E4AE-4445-A8F3-8B97F1E5C8F2}"/>
    <cellStyle name="40% - Accent1 37 2 2 4" xfId="11944" xr:uid="{48358BE6-9A30-4FA8-92CC-1D78CCC090A6}"/>
    <cellStyle name="40% - Accent1 37 2 3" xfId="4346" xr:uid="{00000000-0005-0000-0000-00001B100000}"/>
    <cellStyle name="40% - Accent1 37 2 3 2" xfId="13405" xr:uid="{01F90AFE-D414-4A74-BD98-695B9CC3F7A6}"/>
    <cellStyle name="40% - Accent1 37 2 4" xfId="7260" xr:uid="{00000000-0005-0000-0000-00001C100000}"/>
    <cellStyle name="40% - Accent1 37 2 4 2" xfId="16285" xr:uid="{32175563-ED5B-43DE-902A-65471AD1A466}"/>
    <cellStyle name="40% - Accent1 37 2 5" xfId="10529" xr:uid="{A4E6466F-B4FC-4B00-A189-51471D648B5D}"/>
    <cellStyle name="40% - Accent1 37 3" xfId="2222" xr:uid="{00000000-0005-0000-0000-00001D100000}"/>
    <cellStyle name="40% - Accent1 37 3 2" xfId="5131" xr:uid="{00000000-0005-0000-0000-00001E100000}"/>
    <cellStyle name="40% - Accent1 37 3 2 2" xfId="14188" xr:uid="{61B6C3B7-2334-4F00-81CE-B4FBA6F3F744}"/>
    <cellStyle name="40% - Accent1 37 3 3" xfId="8045" xr:uid="{00000000-0005-0000-0000-00001F100000}"/>
    <cellStyle name="40% - Accent1 37 3 3 2" xfId="17067" xr:uid="{CBBBFB2A-F1B2-48FD-89D6-57D934852783}"/>
    <cellStyle name="40% - Accent1 37 3 4" xfId="11314" xr:uid="{C8F57D16-3A9F-4E6E-AEEA-B6298071DC25}"/>
    <cellStyle name="40% - Accent1 37 4" xfId="3719" xr:uid="{00000000-0005-0000-0000-000020100000}"/>
    <cellStyle name="40% - Accent1 37 4 2" xfId="12778" xr:uid="{750FD661-7AB3-49F9-B1F8-E93216143D1F}"/>
    <cellStyle name="40% - Accent1 37 5" xfId="6629" xr:uid="{00000000-0005-0000-0000-000021100000}"/>
    <cellStyle name="40% - Accent1 37 5 2" xfId="15654" xr:uid="{35C7A36D-B4B2-44A0-ADF9-9AA8A8CB9CA5}"/>
    <cellStyle name="40% - Accent1 37 6" xfId="9897" xr:uid="{E2C5595F-F584-43C6-83DA-86BB72197671}"/>
    <cellStyle name="40% - Accent1 38" xfId="804" xr:uid="{00000000-0005-0000-0000-000022100000}"/>
    <cellStyle name="40% - Accent1 38 2" xfId="1443" xr:uid="{00000000-0005-0000-0000-000023100000}"/>
    <cellStyle name="40% - Accent1 38 2 2" xfId="2871" xr:uid="{00000000-0005-0000-0000-000024100000}"/>
    <cellStyle name="40% - Accent1 38 2 2 2" xfId="5775" xr:uid="{00000000-0005-0000-0000-000025100000}"/>
    <cellStyle name="40% - Accent1 38 2 2 2 2" xfId="14832" xr:uid="{3AE4C676-E958-48AC-8BD0-3051AF2347FD}"/>
    <cellStyle name="40% - Accent1 38 2 2 3" xfId="8693" xr:uid="{00000000-0005-0000-0000-000026100000}"/>
    <cellStyle name="40% - Accent1 38 2 2 3 2" xfId="17710" xr:uid="{38643F96-5CA8-4DAE-AF7D-7F679BF976A0}"/>
    <cellStyle name="40% - Accent1 38 2 2 4" xfId="11958" xr:uid="{293C32E4-2CF2-4DF8-98E8-6FC2A5285696}"/>
    <cellStyle name="40% - Accent1 38 2 3" xfId="4360" xr:uid="{00000000-0005-0000-0000-000027100000}"/>
    <cellStyle name="40% - Accent1 38 2 3 2" xfId="13419" xr:uid="{EA58F358-4A70-481A-9570-7D1F7C4B1B16}"/>
    <cellStyle name="40% - Accent1 38 2 4" xfId="7274" xr:uid="{00000000-0005-0000-0000-000028100000}"/>
    <cellStyle name="40% - Accent1 38 2 4 2" xfId="16299" xr:uid="{7BDFAF4C-36BB-4530-8D9A-5AAF291DACA9}"/>
    <cellStyle name="40% - Accent1 38 2 5" xfId="10543" xr:uid="{E12A108E-9087-4E4E-A24C-112A40906C50}"/>
    <cellStyle name="40% - Accent1 38 3" xfId="2236" xr:uid="{00000000-0005-0000-0000-000029100000}"/>
    <cellStyle name="40% - Accent1 38 3 2" xfId="5145" xr:uid="{00000000-0005-0000-0000-00002A100000}"/>
    <cellStyle name="40% - Accent1 38 3 2 2" xfId="14202" xr:uid="{A37DDB29-C684-4C41-9435-CC96CC0C3BC2}"/>
    <cellStyle name="40% - Accent1 38 3 3" xfId="8059" xr:uid="{00000000-0005-0000-0000-00002B100000}"/>
    <cellStyle name="40% - Accent1 38 3 3 2" xfId="17081" xr:uid="{6AE47873-9430-47ED-80DC-FEA3CCE2BA7E}"/>
    <cellStyle name="40% - Accent1 38 3 4" xfId="11328" xr:uid="{F2C6E03E-70EB-4E89-B310-F1D63788821A}"/>
    <cellStyle name="40% - Accent1 38 4" xfId="3733" xr:uid="{00000000-0005-0000-0000-00002C100000}"/>
    <cellStyle name="40% - Accent1 38 4 2" xfId="12792" xr:uid="{08B10A8B-4233-4585-8DAA-F381DAD3259D}"/>
    <cellStyle name="40% - Accent1 38 5" xfId="6643" xr:uid="{00000000-0005-0000-0000-00002D100000}"/>
    <cellStyle name="40% - Accent1 38 5 2" xfId="15668" xr:uid="{B9F977EF-EA4D-4FED-8E87-47E7839D685C}"/>
    <cellStyle name="40% - Accent1 38 6" xfId="9911" xr:uid="{C510A2AD-F811-4850-8E19-A347627B31BA}"/>
    <cellStyle name="40% - Accent1 39" xfId="818" xr:uid="{00000000-0005-0000-0000-00002E100000}"/>
    <cellStyle name="40% - Accent1 39 2" xfId="2250" xr:uid="{00000000-0005-0000-0000-00002F100000}"/>
    <cellStyle name="40% - Accent1 39 2 2" xfId="5159" xr:uid="{00000000-0005-0000-0000-000030100000}"/>
    <cellStyle name="40% - Accent1 39 2 2 2" xfId="14216" xr:uid="{B0FFAE79-DE1A-448F-BDCE-1358A479F245}"/>
    <cellStyle name="40% - Accent1 39 2 3" xfId="8073" xr:uid="{00000000-0005-0000-0000-000031100000}"/>
    <cellStyle name="40% - Accent1 39 2 3 2" xfId="17095" xr:uid="{8F16150A-4C80-4353-A9EC-B3AB24BDA5AC}"/>
    <cellStyle name="40% - Accent1 39 2 4" xfId="11342" xr:uid="{91B69968-9B01-4899-B99E-D8C9C3062C3A}"/>
    <cellStyle name="40% - Accent1 39 3" xfId="3747" xr:uid="{00000000-0005-0000-0000-000032100000}"/>
    <cellStyle name="40% - Accent1 39 3 2" xfId="12806" xr:uid="{F6C27116-7F3A-40FA-BB75-B02EEA64ADDC}"/>
    <cellStyle name="40% - Accent1 39 4" xfId="6657" xr:uid="{00000000-0005-0000-0000-000033100000}"/>
    <cellStyle name="40% - Accent1 39 4 2" xfId="15682" xr:uid="{7F950C88-7F7A-4E1A-8553-4D6BB579D6DE}"/>
    <cellStyle name="40% - Accent1 39 5" xfId="9925" xr:uid="{F9DA3841-DF3C-403D-A339-B9E0FB7BC7FD}"/>
    <cellStyle name="40% - Accent1 4" xfId="224" xr:uid="{00000000-0005-0000-0000-000034100000}"/>
    <cellStyle name="40% - Accent1 4 2" xfId="576" xr:uid="{00000000-0005-0000-0000-000035100000}"/>
    <cellStyle name="40% - Accent1 4 2 2" xfId="1215" xr:uid="{00000000-0005-0000-0000-000036100000}"/>
    <cellStyle name="40% - Accent1 4 2 2 2" xfId="2643" xr:uid="{00000000-0005-0000-0000-000037100000}"/>
    <cellStyle name="40% - Accent1 4 2 2 2 2" xfId="5547" xr:uid="{00000000-0005-0000-0000-000038100000}"/>
    <cellStyle name="40% - Accent1 4 2 2 2 2 2" xfId="14604" xr:uid="{FCE7BB66-5FF5-464F-A9C4-54BF6B0B9AE8}"/>
    <cellStyle name="40% - Accent1 4 2 2 2 3" xfId="8465" xr:uid="{00000000-0005-0000-0000-000039100000}"/>
    <cellStyle name="40% - Accent1 4 2 2 2 3 2" xfId="17482" xr:uid="{546263CB-EC3D-45C4-9F31-10F18A7A0DA0}"/>
    <cellStyle name="40% - Accent1 4 2 2 2 4" xfId="11730" xr:uid="{39EEBAD2-F40C-40F4-AA58-15FA17E5E323}"/>
    <cellStyle name="40% - Accent1 4 2 2 3" xfId="4132" xr:uid="{00000000-0005-0000-0000-00003A100000}"/>
    <cellStyle name="40% - Accent1 4 2 2 3 2" xfId="13191" xr:uid="{B939EED7-3360-4472-B604-AB1D7668848A}"/>
    <cellStyle name="40% - Accent1 4 2 2 4" xfId="7046" xr:uid="{00000000-0005-0000-0000-00003B100000}"/>
    <cellStyle name="40% - Accent1 4 2 2 4 2" xfId="16071" xr:uid="{6A3E9F28-A9C2-410E-8354-19EED4C8B5E5}"/>
    <cellStyle name="40% - Accent1 4 2 2 5" xfId="10315" xr:uid="{0DA34C1C-A333-4A8B-8AD9-CE559A3C6433}"/>
    <cellStyle name="40% - Accent1 4 2 3" xfId="2008" xr:uid="{00000000-0005-0000-0000-00003C100000}"/>
    <cellStyle name="40% - Accent1 4 2 3 2" xfId="4917" xr:uid="{00000000-0005-0000-0000-00003D100000}"/>
    <cellStyle name="40% - Accent1 4 2 3 2 2" xfId="13974" xr:uid="{564369D3-15DB-487D-89FB-495295DB2904}"/>
    <cellStyle name="40% - Accent1 4 2 3 3" xfId="7831" xr:uid="{00000000-0005-0000-0000-00003E100000}"/>
    <cellStyle name="40% - Accent1 4 2 3 3 2" xfId="16853" xr:uid="{B80E6124-C46E-45D3-82FE-881DA6D01E7A}"/>
    <cellStyle name="40% - Accent1 4 2 3 4" xfId="11100" xr:uid="{131140A9-EB43-4855-8345-D1BF89FBBF9E}"/>
    <cellStyle name="40% - Accent1 4 2 4" xfId="3505" xr:uid="{00000000-0005-0000-0000-00003F100000}"/>
    <cellStyle name="40% - Accent1 4 2 4 2" xfId="12564" xr:uid="{384DEBE0-F40A-43FD-91DC-40C986806CB3}"/>
    <cellStyle name="40% - Accent1 4 2 5" xfId="6415" xr:uid="{00000000-0005-0000-0000-000040100000}"/>
    <cellStyle name="40% - Accent1 4 2 5 2" xfId="15440" xr:uid="{56B36323-C044-45AA-B759-90F3E8A26D57}"/>
    <cellStyle name="40% - Accent1 4 2 6" xfId="9683" xr:uid="{EFA2D867-B9D3-43D7-B029-CE6300095395}"/>
    <cellStyle name="40% - Accent1 4 3" xfId="869" xr:uid="{00000000-0005-0000-0000-000041100000}"/>
    <cellStyle name="40% - Accent1 4 3 2" xfId="2298" xr:uid="{00000000-0005-0000-0000-000042100000}"/>
    <cellStyle name="40% - Accent1 4 3 2 2" xfId="5205" xr:uid="{00000000-0005-0000-0000-000043100000}"/>
    <cellStyle name="40% - Accent1 4 3 2 2 2" xfId="14262" xr:uid="{18C03B8E-DE59-4CF2-A1F9-06ACAED57D60}"/>
    <cellStyle name="40% - Accent1 4 3 2 3" xfId="8121" xr:uid="{00000000-0005-0000-0000-000044100000}"/>
    <cellStyle name="40% - Accent1 4 3 2 3 2" xfId="17141" xr:uid="{441A94B4-1B3D-4A46-93EA-8D803CC00258}"/>
    <cellStyle name="40% - Accent1 4 3 2 4" xfId="11388" xr:uid="{52285C4E-809F-485C-9DE4-A0A19CAECE1E}"/>
    <cellStyle name="40% - Accent1 4 3 3" xfId="3792" xr:uid="{00000000-0005-0000-0000-000045100000}"/>
    <cellStyle name="40% - Accent1 4 3 3 2" xfId="12851" xr:uid="{85F9E6F5-0D6C-456C-AE1C-AB106D13088C}"/>
    <cellStyle name="40% - Accent1 4 3 4" xfId="6704" xr:uid="{00000000-0005-0000-0000-000046100000}"/>
    <cellStyle name="40% - Accent1 4 3 4 2" xfId="15729" xr:uid="{4E6ED027-5C76-422C-B470-A379DF3D31D5}"/>
    <cellStyle name="40% - Accent1 4 3 5" xfId="9972" xr:uid="{A5C059E8-3671-40EC-ACF2-409054BD8CB1}"/>
    <cellStyle name="40% - Accent1 4 4" xfId="1664" xr:uid="{00000000-0005-0000-0000-000047100000}"/>
    <cellStyle name="40% - Accent1 4 4 2" xfId="4576" xr:uid="{00000000-0005-0000-0000-000048100000}"/>
    <cellStyle name="40% - Accent1 4 4 2 2" xfId="13633" xr:uid="{6AE3ACC0-C4A4-48F2-B4BE-E53F4BEE5506}"/>
    <cellStyle name="40% - Accent1 4 4 3" xfId="7488" xr:uid="{00000000-0005-0000-0000-000049100000}"/>
    <cellStyle name="40% - Accent1 4 4 3 2" xfId="16513" xr:uid="{EA6975DB-7D0D-49C4-848D-F9D0B13D5922}"/>
    <cellStyle name="40% - Accent1 4 4 4" xfId="10758" xr:uid="{30AF7E6E-4B69-431C-A846-139D3FA1F7AB}"/>
    <cellStyle name="40% - Accent1 4 5" xfId="3162" xr:uid="{00000000-0005-0000-0000-00004A100000}"/>
    <cellStyle name="40% - Accent1 4 5 2" xfId="12224" xr:uid="{CFCECAA6-3EAC-4EEF-ADD6-2C0F2402738C}"/>
    <cellStyle name="40% - Accent1 4 6" xfId="6075" xr:uid="{00000000-0005-0000-0000-00004B100000}"/>
    <cellStyle name="40% - Accent1 4 6 2" xfId="15100" xr:uid="{C7CC60F4-E05B-43B4-A774-D207A5D81D02}"/>
    <cellStyle name="40% - Accent1 4 7" xfId="9339" xr:uid="{D8768289-7F17-414E-8490-B27197B8A39F}"/>
    <cellStyle name="40% - Accent1 40" xfId="1460" xr:uid="{00000000-0005-0000-0000-00004C100000}"/>
    <cellStyle name="40% - Accent1 40 2" xfId="2885" xr:uid="{00000000-0005-0000-0000-00004D100000}"/>
    <cellStyle name="40% - Accent1 40 2 2" xfId="5789" xr:uid="{00000000-0005-0000-0000-00004E100000}"/>
    <cellStyle name="40% - Accent1 40 2 2 2" xfId="14846" xr:uid="{2C1F27DB-9444-4FDF-91EB-74376ECA63A3}"/>
    <cellStyle name="40% - Accent1 40 2 3" xfId="8707" xr:uid="{00000000-0005-0000-0000-00004F100000}"/>
    <cellStyle name="40% - Accent1 40 2 3 2" xfId="17724" xr:uid="{97A6731C-6B87-4431-B335-CD1272469024}"/>
    <cellStyle name="40% - Accent1 40 2 4" xfId="11972" xr:uid="{E6E995F7-9A8D-40B2-935A-28F2F92DB27F}"/>
    <cellStyle name="40% - Accent1 40 3" xfId="4374" xr:uid="{00000000-0005-0000-0000-000050100000}"/>
    <cellStyle name="40% - Accent1 40 3 2" xfId="13433" xr:uid="{F1C62993-8895-4A88-B53A-375A1895FF9E}"/>
    <cellStyle name="40% - Accent1 40 4" xfId="7288" xr:uid="{00000000-0005-0000-0000-000051100000}"/>
    <cellStyle name="40% - Accent1 40 4 2" xfId="16313" xr:uid="{6D3FDEEF-A98F-452E-A6AE-43047D84E400}"/>
    <cellStyle name="40% - Accent1 40 5" xfId="10557" xr:uid="{595AB22F-471F-4B6A-A626-778ABE37CE82}"/>
    <cellStyle name="40% - Accent1 41" xfId="1474" xr:uid="{00000000-0005-0000-0000-000052100000}"/>
    <cellStyle name="40% - Accent1 41 2" xfId="2899" xr:uid="{00000000-0005-0000-0000-000053100000}"/>
    <cellStyle name="40% - Accent1 41 2 2" xfId="5803" xr:uid="{00000000-0005-0000-0000-000054100000}"/>
    <cellStyle name="40% - Accent1 41 2 2 2" xfId="14860" xr:uid="{2CF5298D-051E-44FA-8FDD-3F20EEB857E7}"/>
    <cellStyle name="40% - Accent1 41 2 3" xfId="8721" xr:uid="{00000000-0005-0000-0000-000055100000}"/>
    <cellStyle name="40% - Accent1 41 2 3 2" xfId="17738" xr:uid="{CB2B3CB8-549D-46A9-9F82-733B7E3D8DC8}"/>
    <cellStyle name="40% - Accent1 41 2 4" xfId="11986" xr:uid="{3CFA1271-D363-4E84-AFC5-B1FC1565C35F}"/>
    <cellStyle name="40% - Accent1 41 3" xfId="4388" xr:uid="{00000000-0005-0000-0000-000056100000}"/>
    <cellStyle name="40% - Accent1 41 3 2" xfId="13447" xr:uid="{407D02EE-7AFC-4319-B85F-4095A86A170A}"/>
    <cellStyle name="40% - Accent1 41 4" xfId="7302" xr:uid="{00000000-0005-0000-0000-000057100000}"/>
    <cellStyle name="40% - Accent1 41 4 2" xfId="16327" xr:uid="{FDFC0DCB-7408-44B8-AD70-EB07491185C1}"/>
    <cellStyle name="40% - Accent1 41 5" xfId="10571" xr:uid="{3939EFE4-5218-4220-882F-CAAAA4BE6E81}"/>
    <cellStyle name="40% - Accent1 42" xfId="1488" xr:uid="{00000000-0005-0000-0000-000058100000}"/>
    <cellStyle name="40% - Accent1 42 2" xfId="2913" xr:uid="{00000000-0005-0000-0000-000059100000}"/>
    <cellStyle name="40% - Accent1 42 2 2" xfId="5817" xr:uid="{00000000-0005-0000-0000-00005A100000}"/>
    <cellStyle name="40% - Accent1 42 2 2 2" xfId="14874" xr:uid="{70C83678-8E0A-402F-95D4-5A2A85776A90}"/>
    <cellStyle name="40% - Accent1 42 2 3" xfId="8735" xr:uid="{00000000-0005-0000-0000-00005B100000}"/>
    <cellStyle name="40% - Accent1 42 2 3 2" xfId="17752" xr:uid="{BDC0ED8A-5E64-49B1-8258-8111F826EDF1}"/>
    <cellStyle name="40% - Accent1 42 2 4" xfId="12000" xr:uid="{F3414751-4315-4DC6-B653-75DB90048302}"/>
    <cellStyle name="40% - Accent1 42 3" xfId="4402" xr:uid="{00000000-0005-0000-0000-00005C100000}"/>
    <cellStyle name="40% - Accent1 42 3 2" xfId="13461" xr:uid="{1C22EE9F-2945-4219-9689-72EFE6801EF1}"/>
    <cellStyle name="40% - Accent1 42 4" xfId="7316" xr:uid="{00000000-0005-0000-0000-00005D100000}"/>
    <cellStyle name="40% - Accent1 42 4 2" xfId="16341" xr:uid="{CB8FD771-AB41-4DFA-85C4-31915B63314B}"/>
    <cellStyle name="40% - Accent1 42 5" xfId="10585" xr:uid="{391D025E-E71B-4104-9375-DEA920A40D5F}"/>
    <cellStyle name="40% - Accent1 43" xfId="1502" xr:uid="{00000000-0005-0000-0000-00005E100000}"/>
    <cellStyle name="40% - Accent1 43 2" xfId="2927" xr:uid="{00000000-0005-0000-0000-00005F100000}"/>
    <cellStyle name="40% - Accent1 43 2 2" xfId="5831" xr:uid="{00000000-0005-0000-0000-000060100000}"/>
    <cellStyle name="40% - Accent1 43 2 2 2" xfId="14888" xr:uid="{C8CEAD8A-D12E-4629-8D4A-9F20F2DE1306}"/>
    <cellStyle name="40% - Accent1 43 2 3" xfId="8749" xr:uid="{00000000-0005-0000-0000-000061100000}"/>
    <cellStyle name="40% - Accent1 43 2 3 2" xfId="17766" xr:uid="{1FFE3F69-6716-4BF6-8C9E-EE6D39729026}"/>
    <cellStyle name="40% - Accent1 43 2 4" xfId="12014" xr:uid="{270876ED-189F-4861-8900-2EB0E8EC3A7F}"/>
    <cellStyle name="40% - Accent1 43 3" xfId="4416" xr:uid="{00000000-0005-0000-0000-000062100000}"/>
    <cellStyle name="40% - Accent1 43 3 2" xfId="13475" xr:uid="{48BBA28A-CD74-44A4-A5E3-59A7EA6716CF}"/>
    <cellStyle name="40% - Accent1 43 4" xfId="7330" xr:uid="{00000000-0005-0000-0000-000063100000}"/>
    <cellStyle name="40% - Accent1 43 4 2" xfId="16355" xr:uid="{63D8DAC0-CBBA-4C22-8905-98BCEC9CCF0B}"/>
    <cellStyle name="40% - Accent1 43 5" xfId="10599" xr:uid="{4B124964-EDA8-41FF-8B4D-6358F6F425CB}"/>
    <cellStyle name="40% - Accent1 44" xfId="1516" xr:uid="{00000000-0005-0000-0000-000064100000}"/>
    <cellStyle name="40% - Accent1 44 2" xfId="2941" xr:uid="{00000000-0005-0000-0000-000065100000}"/>
    <cellStyle name="40% - Accent1 44 2 2" xfId="5845" xr:uid="{00000000-0005-0000-0000-000066100000}"/>
    <cellStyle name="40% - Accent1 44 2 2 2" xfId="14902" xr:uid="{EC2DE5B3-C79E-40FE-AB3D-50EF71253E0F}"/>
    <cellStyle name="40% - Accent1 44 2 3" xfId="8763" xr:uid="{00000000-0005-0000-0000-000067100000}"/>
    <cellStyle name="40% - Accent1 44 2 3 2" xfId="17780" xr:uid="{41C3AEDD-B835-42D7-AE9A-39F596C1B6CE}"/>
    <cellStyle name="40% - Accent1 44 2 4" xfId="12028" xr:uid="{F598F408-0302-4DDE-8737-C3EB6FDFBFB2}"/>
    <cellStyle name="40% - Accent1 44 3" xfId="4430" xr:uid="{00000000-0005-0000-0000-000068100000}"/>
    <cellStyle name="40% - Accent1 44 3 2" xfId="13489" xr:uid="{FA058F35-3B3B-4D1E-B318-AEF7A9B7CAC2}"/>
    <cellStyle name="40% - Accent1 44 4" xfId="7344" xr:uid="{00000000-0005-0000-0000-000069100000}"/>
    <cellStyle name="40% - Accent1 44 4 2" xfId="16369" xr:uid="{6F7B70DB-00DF-4B6A-9033-F3FB8E1DA682}"/>
    <cellStyle name="40% - Accent1 44 5" xfId="10613" xr:uid="{4E8B2FC2-6394-42B6-9F62-45087137EEED}"/>
    <cellStyle name="40% - Accent1 45" xfId="1530" xr:uid="{00000000-0005-0000-0000-00006A100000}"/>
    <cellStyle name="40% - Accent1 45 2" xfId="2955" xr:uid="{00000000-0005-0000-0000-00006B100000}"/>
    <cellStyle name="40% - Accent1 45 2 2" xfId="5859" xr:uid="{00000000-0005-0000-0000-00006C100000}"/>
    <cellStyle name="40% - Accent1 45 2 2 2" xfId="14916" xr:uid="{24584DD7-6020-4274-9A67-F6347B9D2132}"/>
    <cellStyle name="40% - Accent1 45 2 3" xfId="8777" xr:uid="{00000000-0005-0000-0000-00006D100000}"/>
    <cellStyle name="40% - Accent1 45 2 3 2" xfId="17794" xr:uid="{BA4BEBCB-9AE8-4022-AF4A-3785F34C0269}"/>
    <cellStyle name="40% - Accent1 45 2 4" xfId="12042" xr:uid="{5CEC872D-04E7-4300-BBF0-F6A18B57A211}"/>
    <cellStyle name="40% - Accent1 45 3" xfId="4444" xr:uid="{00000000-0005-0000-0000-00006E100000}"/>
    <cellStyle name="40% - Accent1 45 3 2" xfId="13503" xr:uid="{422EA763-1D2A-46F3-91D4-DB49A5225C27}"/>
    <cellStyle name="40% - Accent1 45 4" xfId="7358" xr:uid="{00000000-0005-0000-0000-00006F100000}"/>
    <cellStyle name="40% - Accent1 45 4 2" xfId="16383" xr:uid="{087F83D4-E078-49ED-B983-4EBDCAE5D1F0}"/>
    <cellStyle name="40% - Accent1 45 5" xfId="10627" xr:uid="{5CF7CF21-D32E-447E-AC09-892EA3ACE76E}"/>
    <cellStyle name="40% - Accent1 46" xfId="1545" xr:uid="{00000000-0005-0000-0000-000070100000}"/>
    <cellStyle name="40% - Accent1 46 2" xfId="2970" xr:uid="{00000000-0005-0000-0000-000071100000}"/>
    <cellStyle name="40% - Accent1 46 2 2" xfId="5874" xr:uid="{00000000-0005-0000-0000-000072100000}"/>
    <cellStyle name="40% - Accent1 46 2 2 2" xfId="14931" xr:uid="{5EF14923-F92E-4EE7-A86E-C8C587195D72}"/>
    <cellStyle name="40% - Accent1 46 2 3" xfId="8792" xr:uid="{00000000-0005-0000-0000-000073100000}"/>
    <cellStyle name="40% - Accent1 46 2 3 2" xfId="17809" xr:uid="{9CCAC7A6-33A2-465A-B6F0-7C1B7EB6B270}"/>
    <cellStyle name="40% - Accent1 46 2 4" xfId="12057" xr:uid="{D541E535-97EA-4F1D-BDC6-3012192E58AB}"/>
    <cellStyle name="40% - Accent1 46 3" xfId="4459" xr:uid="{00000000-0005-0000-0000-000074100000}"/>
    <cellStyle name="40% - Accent1 46 3 2" xfId="13518" xr:uid="{C55C6BF9-7319-4AF6-B32F-FB8503D88F99}"/>
    <cellStyle name="40% - Accent1 46 4" xfId="7373" xr:uid="{00000000-0005-0000-0000-000075100000}"/>
    <cellStyle name="40% - Accent1 46 4 2" xfId="16398" xr:uid="{2781F07A-8443-49D2-8E4C-FFCB215692A4}"/>
    <cellStyle name="40% - Accent1 46 5" xfId="10642" xr:uid="{363670E6-4448-4966-943B-DAE735B03938}"/>
    <cellStyle name="40% - Accent1 47" xfId="1559" xr:uid="{00000000-0005-0000-0000-000076100000}"/>
    <cellStyle name="40% - Accent1 47 2" xfId="2984" xr:uid="{00000000-0005-0000-0000-000077100000}"/>
    <cellStyle name="40% - Accent1 47 2 2" xfId="5888" xr:uid="{00000000-0005-0000-0000-000078100000}"/>
    <cellStyle name="40% - Accent1 47 2 2 2" xfId="14945" xr:uid="{9E34EB22-7222-46E4-881D-837932AF1A9A}"/>
    <cellStyle name="40% - Accent1 47 2 3" xfId="8806" xr:uid="{00000000-0005-0000-0000-000079100000}"/>
    <cellStyle name="40% - Accent1 47 2 3 2" xfId="17823" xr:uid="{DFF06C81-36CF-42E2-B87D-FDBF478E090B}"/>
    <cellStyle name="40% - Accent1 47 2 4" xfId="12071" xr:uid="{59C7D9B0-92B1-4125-B011-96006DBF79B5}"/>
    <cellStyle name="40% - Accent1 47 3" xfId="4473" xr:uid="{00000000-0005-0000-0000-00007A100000}"/>
    <cellStyle name="40% - Accent1 47 3 2" xfId="13532" xr:uid="{106E64CC-33FB-422F-B34B-021CAB1E1FD1}"/>
    <cellStyle name="40% - Accent1 47 4" xfId="7387" xr:uid="{00000000-0005-0000-0000-00007B100000}"/>
    <cellStyle name="40% - Accent1 47 4 2" xfId="16412" xr:uid="{3B9F3A5B-CC2B-4093-B91A-201EDB0E2E90}"/>
    <cellStyle name="40% - Accent1 47 5" xfId="10656" xr:uid="{ACD481EF-4145-4769-8FBC-2A14369EBF25}"/>
    <cellStyle name="40% - Accent1 48" xfId="1574" xr:uid="{00000000-0005-0000-0000-00007C100000}"/>
    <cellStyle name="40% - Accent1 48 2" xfId="2999" xr:uid="{00000000-0005-0000-0000-00007D100000}"/>
    <cellStyle name="40% - Accent1 48 2 2" xfId="5903" xr:uid="{00000000-0005-0000-0000-00007E100000}"/>
    <cellStyle name="40% - Accent1 48 2 2 2" xfId="14960" xr:uid="{2C737041-B9C3-4551-B431-BDD04C0D8EBF}"/>
    <cellStyle name="40% - Accent1 48 2 3" xfId="8821" xr:uid="{00000000-0005-0000-0000-00007F100000}"/>
    <cellStyle name="40% - Accent1 48 2 3 2" xfId="17838" xr:uid="{B0077EFB-EDA9-4BD1-B286-84C9D2C2E53C}"/>
    <cellStyle name="40% - Accent1 48 2 4" xfId="12086" xr:uid="{48463B2C-1A14-41F0-AA7D-CB3EE6F1BC00}"/>
    <cellStyle name="40% - Accent1 48 3" xfId="4488" xr:uid="{00000000-0005-0000-0000-000080100000}"/>
    <cellStyle name="40% - Accent1 48 3 2" xfId="13547" xr:uid="{1C3B9594-8E8D-4A65-AC29-5D23BFA25925}"/>
    <cellStyle name="40% - Accent1 48 4" xfId="7402" xr:uid="{00000000-0005-0000-0000-000081100000}"/>
    <cellStyle name="40% - Accent1 48 4 2" xfId="16427" xr:uid="{248F89CF-7E45-4EC4-ABBC-AABD519362AC}"/>
    <cellStyle name="40% - Accent1 48 5" xfId="10671" xr:uid="{E2887288-D8FC-492C-A166-EE673718CB3D}"/>
    <cellStyle name="40% - Accent1 49" xfId="1596" xr:uid="{00000000-0005-0000-0000-000082100000}"/>
    <cellStyle name="40% - Accent1 49 2" xfId="4509" xr:uid="{00000000-0005-0000-0000-000083100000}"/>
    <cellStyle name="40% - Accent1 49 2 2" xfId="13568" xr:uid="{91928EA6-139B-411D-9EBB-8F0CF4FC308D}"/>
    <cellStyle name="40% - Accent1 49 3" xfId="7423" xr:uid="{00000000-0005-0000-0000-000084100000}"/>
    <cellStyle name="40% - Accent1 49 3 2" xfId="16448" xr:uid="{69EB54BF-28B8-47B9-A023-229A320D4393}"/>
    <cellStyle name="40% - Accent1 49 4" xfId="10692" xr:uid="{A56A70E1-0D35-4AEC-A37A-5BD7AABBCC1E}"/>
    <cellStyle name="40% - Accent1 5" xfId="238" xr:uid="{00000000-0005-0000-0000-000085100000}"/>
    <cellStyle name="40% - Accent1 5 2" xfId="590" xr:uid="{00000000-0005-0000-0000-000086100000}"/>
    <cellStyle name="40% - Accent1 5 2 2" xfId="1229" xr:uid="{00000000-0005-0000-0000-000087100000}"/>
    <cellStyle name="40% - Accent1 5 2 2 2" xfId="2657" xr:uid="{00000000-0005-0000-0000-000088100000}"/>
    <cellStyle name="40% - Accent1 5 2 2 2 2" xfId="5561" xr:uid="{00000000-0005-0000-0000-000089100000}"/>
    <cellStyle name="40% - Accent1 5 2 2 2 2 2" xfId="14618" xr:uid="{A2C26E16-8452-4F1F-AE0B-397050D4C1C9}"/>
    <cellStyle name="40% - Accent1 5 2 2 2 3" xfId="8479" xr:uid="{00000000-0005-0000-0000-00008A100000}"/>
    <cellStyle name="40% - Accent1 5 2 2 2 3 2" xfId="17496" xr:uid="{0754A45D-FB3E-47F4-BEAC-E3664D503ED8}"/>
    <cellStyle name="40% - Accent1 5 2 2 2 4" xfId="11744" xr:uid="{322FA567-F3C8-4B68-AA49-6B4E1B091BA9}"/>
    <cellStyle name="40% - Accent1 5 2 2 3" xfId="4146" xr:uid="{00000000-0005-0000-0000-00008B100000}"/>
    <cellStyle name="40% - Accent1 5 2 2 3 2" xfId="13205" xr:uid="{85E3D718-84A8-45B2-8346-F4424F081429}"/>
    <cellStyle name="40% - Accent1 5 2 2 4" xfId="7060" xr:uid="{00000000-0005-0000-0000-00008C100000}"/>
    <cellStyle name="40% - Accent1 5 2 2 4 2" xfId="16085" xr:uid="{B8EACEA0-4BAA-4C4C-8D49-C4008FFE1585}"/>
    <cellStyle name="40% - Accent1 5 2 2 5" xfId="10329" xr:uid="{5877D7D1-171C-41E3-B87B-42811D0918CF}"/>
    <cellStyle name="40% - Accent1 5 2 3" xfId="2022" xr:uid="{00000000-0005-0000-0000-00008D100000}"/>
    <cellStyle name="40% - Accent1 5 2 3 2" xfId="4931" xr:uid="{00000000-0005-0000-0000-00008E100000}"/>
    <cellStyle name="40% - Accent1 5 2 3 2 2" xfId="13988" xr:uid="{4B993A44-121A-4CFA-8335-F4AF8EEC55C1}"/>
    <cellStyle name="40% - Accent1 5 2 3 3" xfId="7845" xr:uid="{00000000-0005-0000-0000-00008F100000}"/>
    <cellStyle name="40% - Accent1 5 2 3 3 2" xfId="16867" xr:uid="{562A98C8-5CBA-44B0-9EF7-170E710FF5A0}"/>
    <cellStyle name="40% - Accent1 5 2 3 4" xfId="11114" xr:uid="{7D164336-AA05-416E-B16D-6D50763B2CF0}"/>
    <cellStyle name="40% - Accent1 5 2 4" xfId="3519" xr:uid="{00000000-0005-0000-0000-000090100000}"/>
    <cellStyle name="40% - Accent1 5 2 4 2" xfId="12578" xr:uid="{1022A17E-4B44-4A25-9CA8-DC53BB0BFB53}"/>
    <cellStyle name="40% - Accent1 5 2 5" xfId="6429" xr:uid="{00000000-0005-0000-0000-000091100000}"/>
    <cellStyle name="40% - Accent1 5 2 5 2" xfId="15454" xr:uid="{A533A79A-9135-4F37-9089-8A5A070B857E}"/>
    <cellStyle name="40% - Accent1 5 2 6" xfId="9697" xr:uid="{6F4530DB-2C55-4287-9B1B-AA22B446AE94}"/>
    <cellStyle name="40% - Accent1 5 3" xfId="883" xr:uid="{00000000-0005-0000-0000-000092100000}"/>
    <cellStyle name="40% - Accent1 5 3 2" xfId="2312" xr:uid="{00000000-0005-0000-0000-000093100000}"/>
    <cellStyle name="40% - Accent1 5 3 2 2" xfId="5219" xr:uid="{00000000-0005-0000-0000-000094100000}"/>
    <cellStyle name="40% - Accent1 5 3 2 2 2" xfId="14276" xr:uid="{99D9B1C3-BDF5-4E66-BFF7-2AD1547DDE10}"/>
    <cellStyle name="40% - Accent1 5 3 2 3" xfId="8135" xr:uid="{00000000-0005-0000-0000-000095100000}"/>
    <cellStyle name="40% - Accent1 5 3 2 3 2" xfId="17155" xr:uid="{57263FD4-1741-4645-867D-E849AE5A0A46}"/>
    <cellStyle name="40% - Accent1 5 3 2 4" xfId="11402" xr:uid="{83EC1733-9301-4CA3-BD6E-F0813CD7628E}"/>
    <cellStyle name="40% - Accent1 5 3 3" xfId="3806" xr:uid="{00000000-0005-0000-0000-000096100000}"/>
    <cellStyle name="40% - Accent1 5 3 3 2" xfId="12865" xr:uid="{FA93C201-DC81-43FE-80ED-28DDB9959231}"/>
    <cellStyle name="40% - Accent1 5 3 4" xfId="6718" xr:uid="{00000000-0005-0000-0000-000097100000}"/>
    <cellStyle name="40% - Accent1 5 3 4 2" xfId="15743" xr:uid="{0B706851-3B5C-41E0-AE7A-140B364D6996}"/>
    <cellStyle name="40% - Accent1 5 3 5" xfId="9986" xr:uid="{F0E9A2EC-54E0-4447-89E3-AE95998C8EFE}"/>
    <cellStyle name="40% - Accent1 5 4" xfId="1678" xr:uid="{00000000-0005-0000-0000-000098100000}"/>
    <cellStyle name="40% - Accent1 5 4 2" xfId="4590" xr:uid="{00000000-0005-0000-0000-000099100000}"/>
    <cellStyle name="40% - Accent1 5 4 2 2" xfId="13647" xr:uid="{7C04DA9D-C55A-410B-8F20-0755422FDF33}"/>
    <cellStyle name="40% - Accent1 5 4 3" xfId="7502" xr:uid="{00000000-0005-0000-0000-00009A100000}"/>
    <cellStyle name="40% - Accent1 5 4 3 2" xfId="16527" xr:uid="{407168DC-E978-464C-930E-A511878FB808}"/>
    <cellStyle name="40% - Accent1 5 4 4" xfId="10772" xr:uid="{5ACEC30D-C4BF-471B-B49F-559C63529399}"/>
    <cellStyle name="40% - Accent1 5 5" xfId="3176" xr:uid="{00000000-0005-0000-0000-00009B100000}"/>
    <cellStyle name="40% - Accent1 5 5 2" xfId="12238" xr:uid="{B004E0C9-80EE-4144-8012-0FDE9BBA3CFD}"/>
    <cellStyle name="40% - Accent1 5 6" xfId="6089" xr:uid="{00000000-0005-0000-0000-00009C100000}"/>
    <cellStyle name="40% - Accent1 5 6 2" xfId="15114" xr:uid="{765643AA-7D22-4C7E-AB44-1C4923EC38FC}"/>
    <cellStyle name="40% - Accent1 5 7" xfId="9353" xr:uid="{6757A1E7-3DBC-456D-B2BF-7C24C1A6BB62}"/>
    <cellStyle name="40% - Accent1 50" xfId="1620" xr:uid="{00000000-0005-0000-0000-00009D100000}"/>
    <cellStyle name="40% - Accent1 50 2" xfId="4532" xr:uid="{00000000-0005-0000-0000-00009E100000}"/>
    <cellStyle name="40% - Accent1 50 2 2" xfId="13589" xr:uid="{56FBA73E-6A75-4E1F-9E7F-B1A44A19DF44}"/>
    <cellStyle name="40% - Accent1 50 3" xfId="7444" xr:uid="{00000000-0005-0000-0000-00009F100000}"/>
    <cellStyle name="40% - Accent1 50 3 2" xfId="16469" xr:uid="{B46AD639-1F44-494A-A123-FCBC9649BF6A}"/>
    <cellStyle name="40% - Accent1 50 4" xfId="10714" xr:uid="{CD5E6905-35A7-4178-B9F7-B41868721174}"/>
    <cellStyle name="40% - Accent1 51" xfId="3118" xr:uid="{00000000-0005-0000-0000-0000A0100000}"/>
    <cellStyle name="40% - Accent1 51 2" xfId="12180" xr:uid="{015D0CD0-3954-4B21-B137-1CF5A897572B}"/>
    <cellStyle name="40% - Accent1 52" xfId="6015" xr:uid="{00000000-0005-0000-0000-0000A1100000}"/>
    <cellStyle name="40% - Accent1 52 2" xfId="15049" xr:uid="{EE793747-ED0E-4C83-A1AF-AB491AB33EF0}"/>
    <cellStyle name="40% - Accent1 53" xfId="9002" xr:uid="{00000000-0005-0000-0000-0000A2100000}"/>
    <cellStyle name="40% - Accent1 53 2" xfId="18014" xr:uid="{5651D1C7-8E60-4BFE-A3BA-300BA5B8F384}"/>
    <cellStyle name="40% - Accent1 54" xfId="9022" xr:uid="{00000000-0005-0000-0000-0000A3100000}"/>
    <cellStyle name="40% - Accent1 54 2" xfId="18034" xr:uid="{4A0FBB8E-5235-4D00-B436-DBBCBFDFBC9D}"/>
    <cellStyle name="40% - Accent1 55" xfId="9042" xr:uid="{00000000-0005-0000-0000-0000A4100000}"/>
    <cellStyle name="40% - Accent1 55 2" xfId="18054" xr:uid="{94BE9547-E228-4AAC-A63D-BF3B8573A983}"/>
    <cellStyle name="40% - Accent1 56" xfId="9063" xr:uid="{00000000-0005-0000-0000-0000A5100000}"/>
    <cellStyle name="40% - Accent1 56 2" xfId="18075" xr:uid="{BE81C6D7-9C79-4452-9C14-8B49C237F605}"/>
    <cellStyle name="40% - Accent1 57" xfId="9084" xr:uid="{00000000-0005-0000-0000-0000A6100000}"/>
    <cellStyle name="40% - Accent1 57 2" xfId="18096" xr:uid="{B6471C11-4499-40BC-9587-CA6971E6CB24}"/>
    <cellStyle name="40% - Accent1 58" xfId="9105" xr:uid="{00000000-0005-0000-0000-0000A7100000}"/>
    <cellStyle name="40% - Accent1 58 2" xfId="18117" xr:uid="{E84C530E-B80A-46AD-9586-DC72A6E9FBCC}"/>
    <cellStyle name="40% - Accent1 59" xfId="9127" xr:uid="{00000000-0005-0000-0000-0000A8100000}"/>
    <cellStyle name="40% - Accent1 59 2" xfId="18139" xr:uid="{4C7E99B8-FFDC-4F21-B9D8-26AA50DAEA6B}"/>
    <cellStyle name="40% - Accent1 6" xfId="252" xr:uid="{00000000-0005-0000-0000-0000A9100000}"/>
    <cellStyle name="40% - Accent1 6 2" xfId="897" xr:uid="{00000000-0005-0000-0000-0000AA100000}"/>
    <cellStyle name="40% - Accent1 6 2 2" xfId="2326" xr:uid="{00000000-0005-0000-0000-0000AB100000}"/>
    <cellStyle name="40% - Accent1 6 2 2 2" xfId="5233" xr:uid="{00000000-0005-0000-0000-0000AC100000}"/>
    <cellStyle name="40% - Accent1 6 2 2 2 2" xfId="14290" xr:uid="{2417B372-0F66-471C-A884-622C0EE1D765}"/>
    <cellStyle name="40% - Accent1 6 2 2 3" xfId="8149" xr:uid="{00000000-0005-0000-0000-0000AD100000}"/>
    <cellStyle name="40% - Accent1 6 2 2 3 2" xfId="17169" xr:uid="{7E88C403-716B-40FD-804C-BD8908B378A1}"/>
    <cellStyle name="40% - Accent1 6 2 2 4" xfId="11416" xr:uid="{2C220712-E2EA-49D3-88D1-74418BDC3E05}"/>
    <cellStyle name="40% - Accent1 6 2 3" xfId="3820" xr:uid="{00000000-0005-0000-0000-0000AE100000}"/>
    <cellStyle name="40% - Accent1 6 2 3 2" xfId="12879" xr:uid="{45A53B83-A811-4ADD-895E-72B441D527D4}"/>
    <cellStyle name="40% - Accent1 6 2 4" xfId="6732" xr:uid="{00000000-0005-0000-0000-0000AF100000}"/>
    <cellStyle name="40% - Accent1 6 2 4 2" xfId="15757" xr:uid="{BA227128-4FE3-46F7-BCF4-1C00935DE59E}"/>
    <cellStyle name="40% - Accent1 6 2 5" xfId="10000" xr:uid="{097EDC69-0ECE-4F1A-91CB-260032435D85}"/>
    <cellStyle name="40% - Accent1 6 3" xfId="1692" xr:uid="{00000000-0005-0000-0000-0000B0100000}"/>
    <cellStyle name="40% - Accent1 6 3 2" xfId="4604" xr:uid="{00000000-0005-0000-0000-0000B1100000}"/>
    <cellStyle name="40% - Accent1 6 3 2 2" xfId="13661" xr:uid="{53826F17-E81E-4B1D-88B5-856B4485565E}"/>
    <cellStyle name="40% - Accent1 6 3 3" xfId="7516" xr:uid="{00000000-0005-0000-0000-0000B2100000}"/>
    <cellStyle name="40% - Accent1 6 3 3 2" xfId="16541" xr:uid="{54F6CC67-8A08-4AAC-AEC9-7CA7937EA486}"/>
    <cellStyle name="40% - Accent1 6 3 4" xfId="10786" xr:uid="{F15B139D-DDD7-4C8D-BBB3-E54FFC2957B9}"/>
    <cellStyle name="40% - Accent1 6 4" xfId="3190" xr:uid="{00000000-0005-0000-0000-0000B3100000}"/>
    <cellStyle name="40% - Accent1 6 4 2" xfId="12252" xr:uid="{EC72DEB3-FE28-46CB-91EF-DA5848A7F9F9}"/>
    <cellStyle name="40% - Accent1 6 5" xfId="6103" xr:uid="{00000000-0005-0000-0000-0000B4100000}"/>
    <cellStyle name="40% - Accent1 6 5 2" xfId="15128" xr:uid="{3A73D050-E690-4706-9953-A64E08BD4649}"/>
    <cellStyle name="40% - Accent1 6 6" xfId="9367" xr:uid="{E503A43C-33E0-43A8-8ED2-E36FAB6C5547}"/>
    <cellStyle name="40% - Accent1 60" xfId="9147" xr:uid="{00000000-0005-0000-0000-0000B5100000}"/>
    <cellStyle name="40% - Accent1 60 2" xfId="18159" xr:uid="{D3CE0803-FB97-4CF4-8D01-572FD540BEB2}"/>
    <cellStyle name="40% - Accent1 61" xfId="9167" xr:uid="{00000000-0005-0000-0000-0000B6100000}"/>
    <cellStyle name="40% - Accent1 61 2" xfId="18179" xr:uid="{AA3C73EB-39F9-4A9B-B72F-BCB62D327FAA}"/>
    <cellStyle name="40% - Accent1 62" xfId="9187" xr:uid="{00000000-0005-0000-0000-0000B7100000}"/>
    <cellStyle name="40% - Accent1 62 2" xfId="18199" xr:uid="{A091FD31-0149-422C-9AA4-8AC81A1E934B}"/>
    <cellStyle name="40% - Accent1 63" xfId="180" xr:uid="{00000000-0005-0000-0000-0000B8100000}"/>
    <cellStyle name="40% - Accent1 63 2" xfId="9295" xr:uid="{41E04D3D-81B5-4943-B33C-06F55663D541}"/>
    <cellStyle name="40% - Accent1 64" xfId="9213" xr:uid="{46D6FF9C-5E11-43B6-B9A3-E3653128BDF2}"/>
    <cellStyle name="40% - Accent1 7" xfId="266" xr:uid="{00000000-0005-0000-0000-0000B9100000}"/>
    <cellStyle name="40% - Accent1 7 2" xfId="911" xr:uid="{00000000-0005-0000-0000-0000BA100000}"/>
    <cellStyle name="40% - Accent1 7 2 2" xfId="2340" xr:uid="{00000000-0005-0000-0000-0000BB100000}"/>
    <cellStyle name="40% - Accent1 7 2 2 2" xfId="5247" xr:uid="{00000000-0005-0000-0000-0000BC100000}"/>
    <cellStyle name="40% - Accent1 7 2 2 2 2" xfId="14304" xr:uid="{7069E4A9-580A-4195-BB19-3E59CBFB9F0A}"/>
    <cellStyle name="40% - Accent1 7 2 2 3" xfId="8163" xr:uid="{00000000-0005-0000-0000-0000BD100000}"/>
    <cellStyle name="40% - Accent1 7 2 2 3 2" xfId="17183" xr:uid="{64D20DA0-D230-4D0C-B0F6-394FBE7745ED}"/>
    <cellStyle name="40% - Accent1 7 2 2 4" xfId="11430" xr:uid="{9D5077D7-61E0-4C52-B268-46D1AEE5C284}"/>
    <cellStyle name="40% - Accent1 7 2 3" xfId="3834" xr:uid="{00000000-0005-0000-0000-0000BE100000}"/>
    <cellStyle name="40% - Accent1 7 2 3 2" xfId="12893" xr:uid="{4AB9D8B6-AC1A-4BCB-B353-E1A3DD59E10E}"/>
    <cellStyle name="40% - Accent1 7 2 4" xfId="6746" xr:uid="{00000000-0005-0000-0000-0000BF100000}"/>
    <cellStyle name="40% - Accent1 7 2 4 2" xfId="15771" xr:uid="{BF23FB4A-FC95-428B-9FA5-BC84FF0A02EE}"/>
    <cellStyle name="40% - Accent1 7 2 5" xfId="10014" xr:uid="{994731EE-4278-4E1C-B043-B0B1AAC0A94B}"/>
    <cellStyle name="40% - Accent1 7 3" xfId="1706" xr:uid="{00000000-0005-0000-0000-0000C0100000}"/>
    <cellStyle name="40% - Accent1 7 3 2" xfId="4618" xr:uid="{00000000-0005-0000-0000-0000C1100000}"/>
    <cellStyle name="40% - Accent1 7 3 2 2" xfId="13675" xr:uid="{F07FC229-AA9A-40CF-87D2-1682221910E7}"/>
    <cellStyle name="40% - Accent1 7 3 3" xfId="7530" xr:uid="{00000000-0005-0000-0000-0000C2100000}"/>
    <cellStyle name="40% - Accent1 7 3 3 2" xfId="16555" xr:uid="{C0AF7D24-B653-4332-BFA7-4547E3EA3B00}"/>
    <cellStyle name="40% - Accent1 7 3 4" xfId="10800" xr:uid="{15041335-1F79-400C-B2FA-378A2BD33B1D}"/>
    <cellStyle name="40% - Accent1 7 4" xfId="3204" xr:uid="{00000000-0005-0000-0000-0000C3100000}"/>
    <cellStyle name="40% - Accent1 7 4 2" xfId="12266" xr:uid="{2EDF541C-3F61-40D6-9A44-85A661EBF2EA}"/>
    <cellStyle name="40% - Accent1 7 5" xfId="6117" xr:uid="{00000000-0005-0000-0000-0000C4100000}"/>
    <cellStyle name="40% - Accent1 7 5 2" xfId="15142" xr:uid="{9E2E01D7-FEC3-430C-A06E-83FEB29BAECF}"/>
    <cellStyle name="40% - Accent1 7 6" xfId="9381" xr:uid="{AD4D3ECB-6D60-44FE-A3F7-918CB95EA216}"/>
    <cellStyle name="40% - Accent1 8" xfId="281" xr:uid="{00000000-0005-0000-0000-0000C5100000}"/>
    <cellStyle name="40% - Accent1 8 2" xfId="925" xr:uid="{00000000-0005-0000-0000-0000C6100000}"/>
    <cellStyle name="40% - Accent1 8 2 2" xfId="2354" xr:uid="{00000000-0005-0000-0000-0000C7100000}"/>
    <cellStyle name="40% - Accent1 8 2 2 2" xfId="5261" xr:uid="{00000000-0005-0000-0000-0000C8100000}"/>
    <cellStyle name="40% - Accent1 8 2 2 2 2" xfId="14318" xr:uid="{5C0269E7-408A-4B6A-9B52-0BC55F42F8B5}"/>
    <cellStyle name="40% - Accent1 8 2 2 3" xfId="8177" xr:uid="{00000000-0005-0000-0000-0000C9100000}"/>
    <cellStyle name="40% - Accent1 8 2 2 3 2" xfId="17197" xr:uid="{688575FB-E159-4879-9D6F-B1ED3BEA011C}"/>
    <cellStyle name="40% - Accent1 8 2 2 4" xfId="11444" xr:uid="{853AEB46-85E0-451B-8382-BB7371BBCE97}"/>
    <cellStyle name="40% - Accent1 8 2 3" xfId="3848" xr:uid="{00000000-0005-0000-0000-0000CA100000}"/>
    <cellStyle name="40% - Accent1 8 2 3 2" xfId="12907" xr:uid="{C4768274-9B28-4F4A-B1D3-305AA85E5A5E}"/>
    <cellStyle name="40% - Accent1 8 2 4" xfId="6760" xr:uid="{00000000-0005-0000-0000-0000CB100000}"/>
    <cellStyle name="40% - Accent1 8 2 4 2" xfId="15785" xr:uid="{DC2F6CFE-AD95-4F1E-BB7E-1A329DE13BD2}"/>
    <cellStyle name="40% - Accent1 8 2 5" xfId="10028" xr:uid="{C885ACF4-29D5-45CD-91D0-6032AD031EFE}"/>
    <cellStyle name="40% - Accent1 8 3" xfId="1720" xr:uid="{00000000-0005-0000-0000-0000CC100000}"/>
    <cellStyle name="40% - Accent1 8 3 2" xfId="4632" xr:uid="{00000000-0005-0000-0000-0000CD100000}"/>
    <cellStyle name="40% - Accent1 8 3 2 2" xfId="13689" xr:uid="{81E9AF4E-98D0-4900-AA16-5A4635EE717A}"/>
    <cellStyle name="40% - Accent1 8 3 3" xfId="7544" xr:uid="{00000000-0005-0000-0000-0000CE100000}"/>
    <cellStyle name="40% - Accent1 8 3 3 2" xfId="16569" xr:uid="{B1A8FA0C-44AB-418E-AA79-99102952991C}"/>
    <cellStyle name="40% - Accent1 8 3 4" xfId="10814" xr:uid="{83A0953D-ABCD-4268-823A-3818A83F2743}"/>
    <cellStyle name="40% - Accent1 8 4" xfId="3218" xr:uid="{00000000-0005-0000-0000-0000CF100000}"/>
    <cellStyle name="40% - Accent1 8 4 2" xfId="12280" xr:uid="{EC77CFB7-4F97-4BFA-8238-ADFCFE782EF8}"/>
    <cellStyle name="40% - Accent1 8 5" xfId="6131" xr:uid="{00000000-0005-0000-0000-0000D0100000}"/>
    <cellStyle name="40% - Accent1 8 5 2" xfId="15156" xr:uid="{2EDD07F1-211D-46AC-9DC8-F2245C2C3C2C}"/>
    <cellStyle name="40% - Accent1 8 6" xfId="9395" xr:uid="{FC531D9A-491D-4A9F-B756-8D8A793CB9DB}"/>
    <cellStyle name="40% - Accent1 9" xfId="302" xr:uid="{00000000-0005-0000-0000-0000D1100000}"/>
    <cellStyle name="40% - Accent1 9 2" xfId="943" xr:uid="{00000000-0005-0000-0000-0000D2100000}"/>
    <cellStyle name="40% - Accent1 9 2 2" xfId="2372" xr:uid="{00000000-0005-0000-0000-0000D3100000}"/>
    <cellStyle name="40% - Accent1 9 2 2 2" xfId="5279" xr:uid="{00000000-0005-0000-0000-0000D4100000}"/>
    <cellStyle name="40% - Accent1 9 2 2 2 2" xfId="14336" xr:uid="{C77A1097-B841-45BD-81EB-6EFEE39E9007}"/>
    <cellStyle name="40% - Accent1 9 2 2 3" xfId="8195" xr:uid="{00000000-0005-0000-0000-0000D5100000}"/>
    <cellStyle name="40% - Accent1 9 2 2 3 2" xfId="17215" xr:uid="{51F098C1-1EBA-4412-90AE-62BC92A6A0C6}"/>
    <cellStyle name="40% - Accent1 9 2 2 4" xfId="11462" xr:uid="{B7BE7441-0EEF-4B75-8187-0CDD262DADDC}"/>
    <cellStyle name="40% - Accent1 9 2 3" xfId="3866" xr:uid="{00000000-0005-0000-0000-0000D6100000}"/>
    <cellStyle name="40% - Accent1 9 2 3 2" xfId="12925" xr:uid="{0D9C166E-7345-48C1-B30F-835B844A9C9A}"/>
    <cellStyle name="40% - Accent1 9 2 4" xfId="6778" xr:uid="{00000000-0005-0000-0000-0000D7100000}"/>
    <cellStyle name="40% - Accent1 9 2 4 2" xfId="15803" xr:uid="{84E91C58-A7AB-4A4B-A104-567BC2CD23A0}"/>
    <cellStyle name="40% - Accent1 9 2 5" xfId="10046" xr:uid="{47CF0CE5-A0D0-40C7-B915-1D154DBD7C7C}"/>
    <cellStyle name="40% - Accent1 9 3" xfId="1739" xr:uid="{00000000-0005-0000-0000-0000D8100000}"/>
    <cellStyle name="40% - Accent1 9 3 2" xfId="4651" xr:uid="{00000000-0005-0000-0000-0000D9100000}"/>
    <cellStyle name="40% - Accent1 9 3 2 2" xfId="13708" xr:uid="{B58E597E-5601-46CF-94FE-8638443C9A46}"/>
    <cellStyle name="40% - Accent1 9 3 3" xfId="7562" xr:uid="{00000000-0005-0000-0000-0000DA100000}"/>
    <cellStyle name="40% - Accent1 9 3 3 2" xfId="16587" xr:uid="{EC90E8E3-1738-49A1-80B4-190E02CDD865}"/>
    <cellStyle name="40% - Accent1 9 3 4" xfId="10833" xr:uid="{43812CA1-3A89-4682-A696-A9358AA30A99}"/>
    <cellStyle name="40% - Accent1 9 4" xfId="3236" xr:uid="{00000000-0005-0000-0000-0000DB100000}"/>
    <cellStyle name="40% - Accent1 9 4 2" xfId="12298" xr:uid="{A84ADA99-02AC-458D-AA58-F827DC98EE26}"/>
    <cellStyle name="40% - Accent1 9 5" xfId="6149" xr:uid="{00000000-0005-0000-0000-0000DC100000}"/>
    <cellStyle name="40% - Accent1 9 5 2" xfId="15174" xr:uid="{CCF16845-1BC2-4FD3-ADA0-7CC83ECFF6CA}"/>
    <cellStyle name="40% - Accent1 9 6" xfId="9414" xr:uid="{EB374660-D828-4588-AE5A-BDD5E139B8F4}"/>
    <cellStyle name="40% - Accent2" xfId="29" builtinId="35" customBuiltin="1"/>
    <cellStyle name="40% - Accent2 10" xfId="318" xr:uid="{00000000-0005-0000-0000-0000DE100000}"/>
    <cellStyle name="40% - Accent2 10 2" xfId="959" xr:uid="{00000000-0005-0000-0000-0000DF100000}"/>
    <cellStyle name="40% - Accent2 10 2 2" xfId="2388" xr:uid="{00000000-0005-0000-0000-0000E0100000}"/>
    <cellStyle name="40% - Accent2 10 2 2 2" xfId="5295" xr:uid="{00000000-0005-0000-0000-0000E1100000}"/>
    <cellStyle name="40% - Accent2 10 2 2 2 2" xfId="14352" xr:uid="{873EAB35-9BE1-47D1-B1A9-3A830EF1E226}"/>
    <cellStyle name="40% - Accent2 10 2 2 3" xfId="8211" xr:uid="{00000000-0005-0000-0000-0000E2100000}"/>
    <cellStyle name="40% - Accent2 10 2 2 3 2" xfId="17231" xr:uid="{ABBF0EB0-BAE8-49A9-BC98-B61EC8389F6E}"/>
    <cellStyle name="40% - Accent2 10 2 2 4" xfId="11478" xr:uid="{EC3DEFF9-F2A6-428A-8B23-15C39411C170}"/>
    <cellStyle name="40% - Accent2 10 2 3" xfId="3882" xr:uid="{00000000-0005-0000-0000-0000E3100000}"/>
    <cellStyle name="40% - Accent2 10 2 3 2" xfId="12941" xr:uid="{8E8C71DF-7233-48F3-BB99-6ADEDCFD92E2}"/>
    <cellStyle name="40% - Accent2 10 2 4" xfId="6794" xr:uid="{00000000-0005-0000-0000-0000E4100000}"/>
    <cellStyle name="40% - Accent2 10 2 4 2" xfId="15819" xr:uid="{5217AEC9-AD57-4FDD-BCBA-A3F5E067C42A}"/>
    <cellStyle name="40% - Accent2 10 2 5" xfId="10062" xr:uid="{B3639470-A949-4ED4-8E9B-EA5ECA199141}"/>
    <cellStyle name="40% - Accent2 10 3" xfId="1755" xr:uid="{00000000-0005-0000-0000-0000E5100000}"/>
    <cellStyle name="40% - Accent2 10 3 2" xfId="4667" xr:uid="{00000000-0005-0000-0000-0000E6100000}"/>
    <cellStyle name="40% - Accent2 10 3 2 2" xfId="13724" xr:uid="{CC60AB48-CC78-41DA-BBF0-DCBF7E4AE9F5}"/>
    <cellStyle name="40% - Accent2 10 3 3" xfId="7578" xr:uid="{00000000-0005-0000-0000-0000E7100000}"/>
    <cellStyle name="40% - Accent2 10 3 3 2" xfId="16603" xr:uid="{A32456A0-2965-4260-AB81-38893BFDFD84}"/>
    <cellStyle name="40% - Accent2 10 3 4" xfId="10849" xr:uid="{C71F57DB-E4E3-488B-9E0B-DA68739837A9}"/>
    <cellStyle name="40% - Accent2 10 4" xfId="3252" xr:uid="{00000000-0005-0000-0000-0000E8100000}"/>
    <cellStyle name="40% - Accent2 10 4 2" xfId="12314" xr:uid="{304D4B6F-EB23-47B5-A17E-23BA7AC6630B}"/>
    <cellStyle name="40% - Accent2 10 5" xfId="6165" xr:uid="{00000000-0005-0000-0000-0000E9100000}"/>
    <cellStyle name="40% - Accent2 10 5 2" xfId="15190" xr:uid="{CFAAAE44-9181-4AA0-A9B7-D463831D5390}"/>
    <cellStyle name="40% - Accent2 10 6" xfId="9430" xr:uid="{F1347581-DBCA-4D9B-9ACB-1F8D7F893FA1}"/>
    <cellStyle name="40% - Accent2 11" xfId="332" xr:uid="{00000000-0005-0000-0000-0000EA100000}"/>
    <cellStyle name="40% - Accent2 11 2" xfId="973" xr:uid="{00000000-0005-0000-0000-0000EB100000}"/>
    <cellStyle name="40% - Accent2 11 2 2" xfId="2402" xr:uid="{00000000-0005-0000-0000-0000EC100000}"/>
    <cellStyle name="40% - Accent2 11 2 2 2" xfId="5309" xr:uid="{00000000-0005-0000-0000-0000ED100000}"/>
    <cellStyle name="40% - Accent2 11 2 2 2 2" xfId="14366" xr:uid="{2ADCBF63-CC19-4D58-BEBF-552EEE871FD5}"/>
    <cellStyle name="40% - Accent2 11 2 2 3" xfId="8225" xr:uid="{00000000-0005-0000-0000-0000EE100000}"/>
    <cellStyle name="40% - Accent2 11 2 2 3 2" xfId="17245" xr:uid="{BEBA7381-1FD0-473D-9A00-6D3F63A33851}"/>
    <cellStyle name="40% - Accent2 11 2 2 4" xfId="11492" xr:uid="{C44148BF-D982-4556-A855-1F79CAE1E4EE}"/>
    <cellStyle name="40% - Accent2 11 2 3" xfId="3896" xr:uid="{00000000-0005-0000-0000-0000EF100000}"/>
    <cellStyle name="40% - Accent2 11 2 3 2" xfId="12955" xr:uid="{BCE19FD3-CB37-4BFB-AA04-ABDE4C8024D3}"/>
    <cellStyle name="40% - Accent2 11 2 4" xfId="6808" xr:uid="{00000000-0005-0000-0000-0000F0100000}"/>
    <cellStyle name="40% - Accent2 11 2 4 2" xfId="15833" xr:uid="{33A05BF5-F638-4885-B817-3ED0E985AC69}"/>
    <cellStyle name="40% - Accent2 11 2 5" xfId="10076" xr:uid="{95FCA395-F1F6-4D02-9FF4-8ECF50AB2D71}"/>
    <cellStyle name="40% - Accent2 11 3" xfId="1769" xr:uid="{00000000-0005-0000-0000-0000F1100000}"/>
    <cellStyle name="40% - Accent2 11 3 2" xfId="4681" xr:uid="{00000000-0005-0000-0000-0000F2100000}"/>
    <cellStyle name="40% - Accent2 11 3 2 2" xfId="13738" xr:uid="{07DF935B-3BA1-4586-B67C-F7841E8550A9}"/>
    <cellStyle name="40% - Accent2 11 3 3" xfId="7592" xr:uid="{00000000-0005-0000-0000-0000F3100000}"/>
    <cellStyle name="40% - Accent2 11 3 3 2" xfId="16617" xr:uid="{40FD25F9-A805-4A5E-AD67-2426594C6739}"/>
    <cellStyle name="40% - Accent2 11 3 4" xfId="10863" xr:uid="{49BAF5A9-FC1E-4EE3-A9D1-FDCF6838E033}"/>
    <cellStyle name="40% - Accent2 11 4" xfId="3266" xr:uid="{00000000-0005-0000-0000-0000F4100000}"/>
    <cellStyle name="40% - Accent2 11 4 2" xfId="12328" xr:uid="{45D09F34-65A3-4E4A-8AE8-BFDB69FF9782}"/>
    <cellStyle name="40% - Accent2 11 5" xfId="6179" xr:uid="{00000000-0005-0000-0000-0000F5100000}"/>
    <cellStyle name="40% - Accent2 11 5 2" xfId="15204" xr:uid="{ED110AB3-12B5-48E0-8394-D07440F32DEB}"/>
    <cellStyle name="40% - Accent2 11 6" xfId="9444" xr:uid="{E07C2D40-C985-4A4E-A6E0-82EFA6B36641}"/>
    <cellStyle name="40% - Accent2 12" xfId="346" xr:uid="{00000000-0005-0000-0000-0000F6100000}"/>
    <cellStyle name="40% - Accent2 12 2" xfId="987" xr:uid="{00000000-0005-0000-0000-0000F7100000}"/>
    <cellStyle name="40% - Accent2 12 2 2" xfId="2416" xr:uid="{00000000-0005-0000-0000-0000F8100000}"/>
    <cellStyle name="40% - Accent2 12 2 2 2" xfId="5323" xr:uid="{00000000-0005-0000-0000-0000F9100000}"/>
    <cellStyle name="40% - Accent2 12 2 2 2 2" xfId="14380" xr:uid="{ECA43889-8E63-4B23-9CCD-6636AEB88D73}"/>
    <cellStyle name="40% - Accent2 12 2 2 3" xfId="8239" xr:uid="{00000000-0005-0000-0000-0000FA100000}"/>
    <cellStyle name="40% - Accent2 12 2 2 3 2" xfId="17259" xr:uid="{D75BF9F1-8BAD-4E83-BAC0-901C6EBDD67F}"/>
    <cellStyle name="40% - Accent2 12 2 2 4" xfId="11506" xr:uid="{1D58E95F-7C17-4F2A-85A5-D32F7914BB5E}"/>
    <cellStyle name="40% - Accent2 12 2 3" xfId="3910" xr:uid="{00000000-0005-0000-0000-0000FB100000}"/>
    <cellStyle name="40% - Accent2 12 2 3 2" xfId="12969" xr:uid="{B549F866-B554-4C07-BC7F-3AAF5FC3F830}"/>
    <cellStyle name="40% - Accent2 12 2 4" xfId="6822" xr:uid="{00000000-0005-0000-0000-0000FC100000}"/>
    <cellStyle name="40% - Accent2 12 2 4 2" xfId="15847" xr:uid="{D7EC2F83-AA60-425B-9E1C-9866EA149AF1}"/>
    <cellStyle name="40% - Accent2 12 2 5" xfId="10090" xr:uid="{8E85DAF8-B6E8-449F-9D46-031AEE25BABC}"/>
    <cellStyle name="40% - Accent2 12 3" xfId="1783" xr:uid="{00000000-0005-0000-0000-0000FD100000}"/>
    <cellStyle name="40% - Accent2 12 3 2" xfId="4695" xr:uid="{00000000-0005-0000-0000-0000FE100000}"/>
    <cellStyle name="40% - Accent2 12 3 2 2" xfId="13752" xr:uid="{19115244-0FE8-42C6-98ED-4423642A0E17}"/>
    <cellStyle name="40% - Accent2 12 3 3" xfId="7606" xr:uid="{00000000-0005-0000-0000-0000FF100000}"/>
    <cellStyle name="40% - Accent2 12 3 3 2" xfId="16631" xr:uid="{AA82B652-B2E5-47C9-837E-5A6CC42B1528}"/>
    <cellStyle name="40% - Accent2 12 3 4" xfId="10877" xr:uid="{C380C07B-6098-4722-BB03-621106DDB5A5}"/>
    <cellStyle name="40% - Accent2 12 4" xfId="3280" xr:uid="{00000000-0005-0000-0000-000000110000}"/>
    <cellStyle name="40% - Accent2 12 4 2" xfId="12342" xr:uid="{95A773B5-B49E-402B-A753-7935B54E4E1F}"/>
    <cellStyle name="40% - Accent2 12 5" xfId="6193" xr:uid="{00000000-0005-0000-0000-000001110000}"/>
    <cellStyle name="40% - Accent2 12 5 2" xfId="15218" xr:uid="{90EA185E-67A3-4D43-B001-48F8734D36F2}"/>
    <cellStyle name="40% - Accent2 12 6" xfId="9458" xr:uid="{3C0B2257-E8DB-478A-8B39-619F08B1A3D0}"/>
    <cellStyle name="40% - Accent2 13" xfId="362" xr:uid="{00000000-0005-0000-0000-000002110000}"/>
    <cellStyle name="40% - Accent2 13 2" xfId="1002" xr:uid="{00000000-0005-0000-0000-000003110000}"/>
    <cellStyle name="40% - Accent2 13 2 2" xfId="2431" xr:uid="{00000000-0005-0000-0000-000004110000}"/>
    <cellStyle name="40% - Accent2 13 2 2 2" xfId="5338" xr:uid="{00000000-0005-0000-0000-000005110000}"/>
    <cellStyle name="40% - Accent2 13 2 2 2 2" xfId="14395" xr:uid="{1E602DE8-572B-4DD8-8496-C601D2A3200A}"/>
    <cellStyle name="40% - Accent2 13 2 2 3" xfId="8254" xr:uid="{00000000-0005-0000-0000-000006110000}"/>
    <cellStyle name="40% - Accent2 13 2 2 3 2" xfId="17274" xr:uid="{556C776C-321A-445B-A1A6-072CAEAF4B6A}"/>
    <cellStyle name="40% - Accent2 13 2 2 4" xfId="11521" xr:uid="{8468A50D-923A-4085-B253-B9033222A708}"/>
    <cellStyle name="40% - Accent2 13 2 3" xfId="3925" xr:uid="{00000000-0005-0000-0000-000007110000}"/>
    <cellStyle name="40% - Accent2 13 2 3 2" xfId="12984" xr:uid="{E3E3089B-C1A8-4049-823F-1D4D0E62B48D}"/>
    <cellStyle name="40% - Accent2 13 2 4" xfId="6837" xr:uid="{00000000-0005-0000-0000-000008110000}"/>
    <cellStyle name="40% - Accent2 13 2 4 2" xfId="15862" xr:uid="{8055F9BF-FC5C-49CE-B8F1-D5EC70F8D8E5}"/>
    <cellStyle name="40% - Accent2 13 2 5" xfId="10105" xr:uid="{A6400D47-835A-4CD6-85FF-9615695F3212}"/>
    <cellStyle name="40% - Accent2 13 3" xfId="1798" xr:uid="{00000000-0005-0000-0000-000009110000}"/>
    <cellStyle name="40% - Accent2 13 3 2" xfId="4710" xr:uid="{00000000-0005-0000-0000-00000A110000}"/>
    <cellStyle name="40% - Accent2 13 3 2 2" xfId="13767" xr:uid="{C5990AE7-52B7-4228-B206-31C860421236}"/>
    <cellStyle name="40% - Accent2 13 3 3" xfId="7621" xr:uid="{00000000-0005-0000-0000-00000B110000}"/>
    <cellStyle name="40% - Accent2 13 3 3 2" xfId="16646" xr:uid="{6BD55326-CA4A-43E3-AF7A-59ED8BDD97A8}"/>
    <cellStyle name="40% - Accent2 13 3 4" xfId="10892" xr:uid="{73601E7C-BF4F-4B44-A61B-024BB1D6ECC7}"/>
    <cellStyle name="40% - Accent2 13 4" xfId="3295" xr:uid="{00000000-0005-0000-0000-00000C110000}"/>
    <cellStyle name="40% - Accent2 13 4 2" xfId="12357" xr:uid="{1218EEFF-85E4-4843-908D-D03DA7538B32}"/>
    <cellStyle name="40% - Accent2 13 5" xfId="6208" xr:uid="{00000000-0005-0000-0000-00000D110000}"/>
    <cellStyle name="40% - Accent2 13 5 2" xfId="15233" xr:uid="{BCC9A2A6-1977-437A-AD1D-D22F91DFC08D}"/>
    <cellStyle name="40% - Accent2 13 6" xfId="9473" xr:uid="{0C134E46-8C49-416C-A4F4-076DE3BA7CF3}"/>
    <cellStyle name="40% - Accent2 14" xfId="381" xr:uid="{00000000-0005-0000-0000-00000E110000}"/>
    <cellStyle name="40% - Accent2 14 2" xfId="1021" xr:uid="{00000000-0005-0000-0000-00000F110000}"/>
    <cellStyle name="40% - Accent2 14 2 2" xfId="2450" xr:uid="{00000000-0005-0000-0000-000010110000}"/>
    <cellStyle name="40% - Accent2 14 2 2 2" xfId="5357" xr:uid="{00000000-0005-0000-0000-000011110000}"/>
    <cellStyle name="40% - Accent2 14 2 2 2 2" xfId="14414" xr:uid="{E2AE78B9-6B01-4F77-8637-AA26018963D0}"/>
    <cellStyle name="40% - Accent2 14 2 2 3" xfId="8273" xr:uid="{00000000-0005-0000-0000-000012110000}"/>
    <cellStyle name="40% - Accent2 14 2 2 3 2" xfId="17293" xr:uid="{5F207519-BB32-4DC0-B0E8-76FE4B5157DC}"/>
    <cellStyle name="40% - Accent2 14 2 2 4" xfId="11540" xr:uid="{2F6C9703-5F44-4C73-966D-3DBEF7508E99}"/>
    <cellStyle name="40% - Accent2 14 2 3" xfId="3944" xr:uid="{00000000-0005-0000-0000-000013110000}"/>
    <cellStyle name="40% - Accent2 14 2 3 2" xfId="13003" xr:uid="{54FBA854-2FA7-49BA-9297-C85A7DF9E1CA}"/>
    <cellStyle name="40% - Accent2 14 2 4" xfId="6856" xr:uid="{00000000-0005-0000-0000-000014110000}"/>
    <cellStyle name="40% - Accent2 14 2 4 2" xfId="15881" xr:uid="{4DDC0884-127A-46AE-8416-893D22703F0B}"/>
    <cellStyle name="40% - Accent2 14 2 5" xfId="10124" xr:uid="{F53CD632-A3ED-4D6A-AC38-69A40E46CB80}"/>
    <cellStyle name="40% - Accent2 14 3" xfId="1817" xr:uid="{00000000-0005-0000-0000-000015110000}"/>
    <cellStyle name="40% - Accent2 14 3 2" xfId="4729" xr:uid="{00000000-0005-0000-0000-000016110000}"/>
    <cellStyle name="40% - Accent2 14 3 2 2" xfId="13786" xr:uid="{43180F5B-FD45-4B4E-B115-190CAA104B0C}"/>
    <cellStyle name="40% - Accent2 14 3 3" xfId="7640" xr:uid="{00000000-0005-0000-0000-000017110000}"/>
    <cellStyle name="40% - Accent2 14 3 3 2" xfId="16665" xr:uid="{93E6097E-6304-4440-9A56-A4BE8AAE46F0}"/>
    <cellStyle name="40% - Accent2 14 3 4" xfId="10911" xr:uid="{A2B6580C-5B0F-4CB8-8409-501721075989}"/>
    <cellStyle name="40% - Accent2 14 4" xfId="3314" xr:uid="{00000000-0005-0000-0000-000018110000}"/>
    <cellStyle name="40% - Accent2 14 4 2" xfId="12376" xr:uid="{137C5C3A-AA11-4C66-81A6-1CADA25FAD19}"/>
    <cellStyle name="40% - Accent2 14 5" xfId="6227" xr:uid="{00000000-0005-0000-0000-000019110000}"/>
    <cellStyle name="40% - Accent2 14 5 2" xfId="15252" xr:uid="{ECC27CEE-9A5A-49F9-B73C-6B9FD497E1B7}"/>
    <cellStyle name="40% - Accent2 14 6" xfId="9492" xr:uid="{4A76AB0A-C8F7-4434-919F-99C558460BF1}"/>
    <cellStyle name="40% - Accent2 15" xfId="407" xr:uid="{00000000-0005-0000-0000-00001A110000}"/>
    <cellStyle name="40% - Accent2 15 2" xfId="1047" xr:uid="{00000000-0005-0000-0000-00001B110000}"/>
    <cellStyle name="40% - Accent2 15 2 2" xfId="2476" xr:uid="{00000000-0005-0000-0000-00001C110000}"/>
    <cellStyle name="40% - Accent2 15 2 2 2" xfId="5383" xr:uid="{00000000-0005-0000-0000-00001D110000}"/>
    <cellStyle name="40% - Accent2 15 2 2 2 2" xfId="14440" xr:uid="{0C82A948-4A4C-4AD3-AFF0-CA2495A4E151}"/>
    <cellStyle name="40% - Accent2 15 2 2 3" xfId="8299" xr:uid="{00000000-0005-0000-0000-00001E110000}"/>
    <cellStyle name="40% - Accent2 15 2 2 3 2" xfId="17319" xr:uid="{ACEA8AC2-F039-48DD-9815-3C7D39456FFA}"/>
    <cellStyle name="40% - Accent2 15 2 2 4" xfId="11566" xr:uid="{EB89B25C-16A3-492B-B702-F9BC9C14E802}"/>
    <cellStyle name="40% - Accent2 15 2 3" xfId="3970" xr:uid="{00000000-0005-0000-0000-00001F110000}"/>
    <cellStyle name="40% - Accent2 15 2 3 2" xfId="13029" xr:uid="{8DD76AFA-EB49-47AD-9057-BA65E966840C}"/>
    <cellStyle name="40% - Accent2 15 2 4" xfId="6882" xr:uid="{00000000-0005-0000-0000-000020110000}"/>
    <cellStyle name="40% - Accent2 15 2 4 2" xfId="15907" xr:uid="{65BC9D45-9F8A-41AB-8F70-6EE6A5746B5A}"/>
    <cellStyle name="40% - Accent2 15 2 5" xfId="10150" xr:uid="{FD725CAC-F8C5-4728-A706-68FDB972363C}"/>
    <cellStyle name="40% - Accent2 15 3" xfId="1843" xr:uid="{00000000-0005-0000-0000-000021110000}"/>
    <cellStyle name="40% - Accent2 15 3 2" xfId="4755" xr:uid="{00000000-0005-0000-0000-000022110000}"/>
    <cellStyle name="40% - Accent2 15 3 2 2" xfId="13812" xr:uid="{095897DD-5510-4939-B05C-58843097D57C}"/>
    <cellStyle name="40% - Accent2 15 3 3" xfId="7666" xr:uid="{00000000-0005-0000-0000-000023110000}"/>
    <cellStyle name="40% - Accent2 15 3 3 2" xfId="16691" xr:uid="{7256E008-0965-46F6-A345-E34041EB7E60}"/>
    <cellStyle name="40% - Accent2 15 3 4" xfId="10937" xr:uid="{F4883EC3-28AB-45DA-B3A5-2BEBE62F9805}"/>
    <cellStyle name="40% - Accent2 15 4" xfId="3340" xr:uid="{00000000-0005-0000-0000-000024110000}"/>
    <cellStyle name="40% - Accent2 15 4 2" xfId="12402" xr:uid="{475BA055-5E10-40F3-8354-DA926E3C17A2}"/>
    <cellStyle name="40% - Accent2 15 5" xfId="6253" xr:uid="{00000000-0005-0000-0000-000025110000}"/>
    <cellStyle name="40% - Accent2 15 5 2" xfId="15278" xr:uid="{0E3024BF-EB2C-4116-8834-D4953CDF021C}"/>
    <cellStyle name="40% - Accent2 15 6" xfId="9518" xr:uid="{C2066721-39DA-4606-8B83-EA7977AD29E6}"/>
    <cellStyle name="40% - Accent2 16" xfId="421" xr:uid="{00000000-0005-0000-0000-000026110000}"/>
    <cellStyle name="40% - Accent2 16 2" xfId="1061" xr:uid="{00000000-0005-0000-0000-000027110000}"/>
    <cellStyle name="40% - Accent2 16 2 2" xfId="2490" xr:uid="{00000000-0005-0000-0000-000028110000}"/>
    <cellStyle name="40% - Accent2 16 2 2 2" xfId="5397" xr:uid="{00000000-0005-0000-0000-000029110000}"/>
    <cellStyle name="40% - Accent2 16 2 2 2 2" xfId="14454" xr:uid="{8A5C5E4F-FFDB-4A0B-A77D-BF04F20DED7D}"/>
    <cellStyle name="40% - Accent2 16 2 2 3" xfId="8313" xr:uid="{00000000-0005-0000-0000-00002A110000}"/>
    <cellStyle name="40% - Accent2 16 2 2 3 2" xfId="17333" xr:uid="{F134BAF5-07B8-4F1A-B4E1-3FB07504BD02}"/>
    <cellStyle name="40% - Accent2 16 2 2 4" xfId="11580" xr:uid="{55B2F97A-ABE5-451A-AE6F-6D4826C027BE}"/>
    <cellStyle name="40% - Accent2 16 2 3" xfId="3984" xr:uid="{00000000-0005-0000-0000-00002B110000}"/>
    <cellStyle name="40% - Accent2 16 2 3 2" xfId="13043" xr:uid="{F1703589-2CCD-4C35-9D4B-3D6799D28BE5}"/>
    <cellStyle name="40% - Accent2 16 2 4" xfId="6896" xr:uid="{00000000-0005-0000-0000-00002C110000}"/>
    <cellStyle name="40% - Accent2 16 2 4 2" xfId="15921" xr:uid="{B76156A8-005F-4EE6-B688-CF4FD441E887}"/>
    <cellStyle name="40% - Accent2 16 2 5" xfId="10164" xr:uid="{0FB7D497-AEAD-43B1-9B82-C6968C19212B}"/>
    <cellStyle name="40% - Accent2 16 3" xfId="1857" xr:uid="{00000000-0005-0000-0000-00002D110000}"/>
    <cellStyle name="40% - Accent2 16 3 2" xfId="4769" xr:uid="{00000000-0005-0000-0000-00002E110000}"/>
    <cellStyle name="40% - Accent2 16 3 2 2" xfId="13826" xr:uid="{AE94D696-BF4A-4F3E-9615-FDDCAD533502}"/>
    <cellStyle name="40% - Accent2 16 3 3" xfId="7680" xr:uid="{00000000-0005-0000-0000-00002F110000}"/>
    <cellStyle name="40% - Accent2 16 3 3 2" xfId="16705" xr:uid="{0DC478E3-1A13-4C27-90AC-49D4AF445664}"/>
    <cellStyle name="40% - Accent2 16 3 4" xfId="10951" xr:uid="{30157BBF-B111-4637-9274-B2C6F18BD1D8}"/>
    <cellStyle name="40% - Accent2 16 4" xfId="3354" xr:uid="{00000000-0005-0000-0000-000030110000}"/>
    <cellStyle name="40% - Accent2 16 4 2" xfId="12416" xr:uid="{F2FA1CF4-9306-4684-A9D9-3BAEA4D7C700}"/>
    <cellStyle name="40% - Accent2 16 5" xfId="6267" xr:uid="{00000000-0005-0000-0000-000031110000}"/>
    <cellStyle name="40% - Accent2 16 5 2" xfId="15292" xr:uid="{DE3BFA86-6873-4405-AB8F-84BC0AE7546D}"/>
    <cellStyle name="40% - Accent2 16 6" xfId="9532" xr:uid="{6B42EE85-E8E6-47D4-AD0B-A9511653C48C}"/>
    <cellStyle name="40% - Accent2 17" xfId="435" xr:uid="{00000000-0005-0000-0000-000032110000}"/>
    <cellStyle name="40% - Accent2 17 2" xfId="1075" xr:uid="{00000000-0005-0000-0000-000033110000}"/>
    <cellStyle name="40% - Accent2 17 2 2" xfId="2504" xr:uid="{00000000-0005-0000-0000-000034110000}"/>
    <cellStyle name="40% - Accent2 17 2 2 2" xfId="5411" xr:uid="{00000000-0005-0000-0000-000035110000}"/>
    <cellStyle name="40% - Accent2 17 2 2 2 2" xfId="14468" xr:uid="{2C8599A3-7059-4CE0-A647-6493875F078A}"/>
    <cellStyle name="40% - Accent2 17 2 2 3" xfId="8327" xr:uid="{00000000-0005-0000-0000-000036110000}"/>
    <cellStyle name="40% - Accent2 17 2 2 3 2" xfId="17347" xr:uid="{6A403CB9-7A24-4D6C-B8BF-67EFE246D814}"/>
    <cellStyle name="40% - Accent2 17 2 2 4" xfId="11594" xr:uid="{52FAC2A7-CBA0-4C5B-8111-B990D7BEF7D9}"/>
    <cellStyle name="40% - Accent2 17 2 3" xfId="3998" xr:uid="{00000000-0005-0000-0000-000037110000}"/>
    <cellStyle name="40% - Accent2 17 2 3 2" xfId="13057" xr:uid="{3E9FFB13-B4EF-4C22-9EBD-C33B69F2CC32}"/>
    <cellStyle name="40% - Accent2 17 2 4" xfId="6910" xr:uid="{00000000-0005-0000-0000-000038110000}"/>
    <cellStyle name="40% - Accent2 17 2 4 2" xfId="15935" xr:uid="{0846F4B1-7C06-4826-BD93-BA2FCA66799B}"/>
    <cellStyle name="40% - Accent2 17 2 5" xfId="10178" xr:uid="{5F51B918-E629-49AE-BC57-EFF51C296C6F}"/>
    <cellStyle name="40% - Accent2 17 3" xfId="1871" xr:uid="{00000000-0005-0000-0000-000039110000}"/>
    <cellStyle name="40% - Accent2 17 3 2" xfId="4783" xr:uid="{00000000-0005-0000-0000-00003A110000}"/>
    <cellStyle name="40% - Accent2 17 3 2 2" xfId="13840" xr:uid="{F1EBDB02-50D0-4516-8960-35A4EB91BC72}"/>
    <cellStyle name="40% - Accent2 17 3 3" xfId="7694" xr:uid="{00000000-0005-0000-0000-00003B110000}"/>
    <cellStyle name="40% - Accent2 17 3 3 2" xfId="16719" xr:uid="{7DE8865B-2B2C-4C23-BCB4-B0EB6C780ED4}"/>
    <cellStyle name="40% - Accent2 17 3 4" xfId="10965" xr:uid="{9FD1B41D-50C4-414E-86B9-F3E7BFDE53B2}"/>
    <cellStyle name="40% - Accent2 17 4" xfId="3368" xr:uid="{00000000-0005-0000-0000-00003C110000}"/>
    <cellStyle name="40% - Accent2 17 4 2" xfId="12430" xr:uid="{01AEFB5E-0AA3-4DF3-8A8E-BF7B6433B849}"/>
    <cellStyle name="40% - Accent2 17 5" xfId="6281" xr:uid="{00000000-0005-0000-0000-00003D110000}"/>
    <cellStyle name="40% - Accent2 17 5 2" xfId="15306" xr:uid="{86B589D6-2A85-44E9-9106-3A722EB9BB8E}"/>
    <cellStyle name="40% - Accent2 17 6" xfId="9546" xr:uid="{BFFDB94B-7F99-407A-9A5F-B05B875F45FC}"/>
    <cellStyle name="40% - Accent2 18" xfId="450" xr:uid="{00000000-0005-0000-0000-00003E110000}"/>
    <cellStyle name="40% - Accent2 18 2" xfId="1090" xr:uid="{00000000-0005-0000-0000-00003F110000}"/>
    <cellStyle name="40% - Accent2 18 2 2" xfId="2519" xr:uid="{00000000-0005-0000-0000-000040110000}"/>
    <cellStyle name="40% - Accent2 18 2 2 2" xfId="5426" xr:uid="{00000000-0005-0000-0000-000041110000}"/>
    <cellStyle name="40% - Accent2 18 2 2 2 2" xfId="14483" xr:uid="{523FA855-E8EA-4E7E-ACAB-5C2A7566953A}"/>
    <cellStyle name="40% - Accent2 18 2 2 3" xfId="8342" xr:uid="{00000000-0005-0000-0000-000042110000}"/>
    <cellStyle name="40% - Accent2 18 2 2 3 2" xfId="17362" xr:uid="{F2121705-A396-42E4-9256-CDAF87ADC14A}"/>
    <cellStyle name="40% - Accent2 18 2 2 4" xfId="11609" xr:uid="{C443BB65-ACCC-4402-96C6-6E7F4EE7BE87}"/>
    <cellStyle name="40% - Accent2 18 2 3" xfId="4013" xr:uid="{00000000-0005-0000-0000-000043110000}"/>
    <cellStyle name="40% - Accent2 18 2 3 2" xfId="13072" xr:uid="{CE271948-4100-43D3-85BA-9577848D5F6D}"/>
    <cellStyle name="40% - Accent2 18 2 4" xfId="6925" xr:uid="{00000000-0005-0000-0000-000044110000}"/>
    <cellStyle name="40% - Accent2 18 2 4 2" xfId="15950" xr:uid="{1B55FE66-87DA-4DBE-86F1-C8FE13E31D8B}"/>
    <cellStyle name="40% - Accent2 18 2 5" xfId="10193" xr:uid="{16AE256E-8071-4351-86AA-536E0AC8A6B9}"/>
    <cellStyle name="40% - Accent2 18 3" xfId="1886" xr:uid="{00000000-0005-0000-0000-000045110000}"/>
    <cellStyle name="40% - Accent2 18 3 2" xfId="4798" xr:uid="{00000000-0005-0000-0000-000046110000}"/>
    <cellStyle name="40% - Accent2 18 3 2 2" xfId="13855" xr:uid="{0F3C9ED4-67F5-488F-BD6F-DC8F30404FBB}"/>
    <cellStyle name="40% - Accent2 18 3 3" xfId="7709" xr:uid="{00000000-0005-0000-0000-000047110000}"/>
    <cellStyle name="40% - Accent2 18 3 3 2" xfId="16734" xr:uid="{B11252C0-617D-4BC0-8FC6-D72994F77CAF}"/>
    <cellStyle name="40% - Accent2 18 3 4" xfId="10980" xr:uid="{234773CF-A325-4105-9952-D689341803D6}"/>
    <cellStyle name="40% - Accent2 18 4" xfId="3383" xr:uid="{00000000-0005-0000-0000-000048110000}"/>
    <cellStyle name="40% - Accent2 18 4 2" xfId="12445" xr:uid="{82E1F957-ACB6-4387-868D-B97E9265AC21}"/>
    <cellStyle name="40% - Accent2 18 5" xfId="6296" xr:uid="{00000000-0005-0000-0000-000049110000}"/>
    <cellStyle name="40% - Accent2 18 5 2" xfId="15321" xr:uid="{C3A0851C-A2E9-4401-AD73-268989B7A4E7}"/>
    <cellStyle name="40% - Accent2 18 6" xfId="9561" xr:uid="{FAAA75AC-64B0-453A-8200-323622F6490F}"/>
    <cellStyle name="40% - Accent2 19" xfId="464" xr:uid="{00000000-0005-0000-0000-00004A110000}"/>
    <cellStyle name="40% - Accent2 19 2" xfId="1104" xr:uid="{00000000-0005-0000-0000-00004B110000}"/>
    <cellStyle name="40% - Accent2 19 2 2" xfId="2533" xr:uid="{00000000-0005-0000-0000-00004C110000}"/>
    <cellStyle name="40% - Accent2 19 2 2 2" xfId="5440" xr:uid="{00000000-0005-0000-0000-00004D110000}"/>
    <cellStyle name="40% - Accent2 19 2 2 2 2" xfId="14497" xr:uid="{923CFC36-A445-4490-916A-6FE29C04B459}"/>
    <cellStyle name="40% - Accent2 19 2 2 3" xfId="8356" xr:uid="{00000000-0005-0000-0000-00004E110000}"/>
    <cellStyle name="40% - Accent2 19 2 2 3 2" xfId="17376" xr:uid="{FB1CE827-E326-424D-91EE-C1DF49FF7E45}"/>
    <cellStyle name="40% - Accent2 19 2 2 4" xfId="11623" xr:uid="{C2875293-FA91-429C-8C6A-83A5061C9D4C}"/>
    <cellStyle name="40% - Accent2 19 2 3" xfId="4027" xr:uid="{00000000-0005-0000-0000-00004F110000}"/>
    <cellStyle name="40% - Accent2 19 2 3 2" xfId="13086" xr:uid="{667CBB51-65D0-47BF-9C47-667914B4354A}"/>
    <cellStyle name="40% - Accent2 19 2 4" xfId="6939" xr:uid="{00000000-0005-0000-0000-000050110000}"/>
    <cellStyle name="40% - Accent2 19 2 4 2" xfId="15964" xr:uid="{A855951B-1525-4AC7-8DDD-83AF0101DA0A}"/>
    <cellStyle name="40% - Accent2 19 2 5" xfId="10207" xr:uid="{43FBEAA4-98A0-45C6-9F72-6C042836CD42}"/>
    <cellStyle name="40% - Accent2 19 3" xfId="1900" xr:uid="{00000000-0005-0000-0000-000051110000}"/>
    <cellStyle name="40% - Accent2 19 3 2" xfId="4812" xr:uid="{00000000-0005-0000-0000-000052110000}"/>
    <cellStyle name="40% - Accent2 19 3 2 2" xfId="13869" xr:uid="{3BCC91FD-2F36-47A9-948F-6FD07091AE6E}"/>
    <cellStyle name="40% - Accent2 19 3 3" xfId="7723" xr:uid="{00000000-0005-0000-0000-000053110000}"/>
    <cellStyle name="40% - Accent2 19 3 3 2" xfId="16748" xr:uid="{C387A702-AFD4-4F47-A429-F7E932B0ED39}"/>
    <cellStyle name="40% - Accent2 19 3 4" xfId="10994" xr:uid="{75DBA0C0-084B-42D5-ACF1-5CDF294B57E6}"/>
    <cellStyle name="40% - Accent2 19 4" xfId="3397" xr:uid="{00000000-0005-0000-0000-000054110000}"/>
    <cellStyle name="40% - Accent2 19 4 2" xfId="12459" xr:uid="{E818DA4C-9E87-4436-94DE-40B9202BBDC6}"/>
    <cellStyle name="40% - Accent2 19 5" xfId="6310" xr:uid="{00000000-0005-0000-0000-000055110000}"/>
    <cellStyle name="40% - Accent2 19 5 2" xfId="15335" xr:uid="{0C323835-8A9D-451D-B436-6B3A63F4A192}"/>
    <cellStyle name="40% - Accent2 19 6" xfId="9575" xr:uid="{7083C140-92E4-4A2E-9B94-CAD17BA11052}"/>
    <cellStyle name="40% - Accent2 2" xfId="198" xr:uid="{00000000-0005-0000-0000-000056110000}"/>
    <cellStyle name="40% - Accent2 2 2" xfId="541" xr:uid="{00000000-0005-0000-0000-000057110000}"/>
    <cellStyle name="40% - Accent2 2 2 2" xfId="1181" xr:uid="{00000000-0005-0000-0000-000058110000}"/>
    <cellStyle name="40% - Accent2 2 2 2 2" xfId="2610" xr:uid="{00000000-0005-0000-0000-000059110000}"/>
    <cellStyle name="40% - Accent2 2 2 2 2 2" xfId="5515" xr:uid="{00000000-0005-0000-0000-00005A110000}"/>
    <cellStyle name="40% - Accent2 2 2 2 2 2 2" xfId="14572" xr:uid="{346A86AA-2933-4995-A1D5-C1183ADC0DC4}"/>
    <cellStyle name="40% - Accent2 2 2 2 2 3" xfId="8432" xr:uid="{00000000-0005-0000-0000-00005B110000}"/>
    <cellStyle name="40% - Accent2 2 2 2 2 3 2" xfId="17450" xr:uid="{DD69F962-84D4-471E-A4A2-EF1D515F75B6}"/>
    <cellStyle name="40% - Accent2 2 2 2 2 4" xfId="11698" xr:uid="{04336424-E41B-4E93-A399-5845E03E14D2}"/>
    <cellStyle name="40% - Accent2 2 2 2 3" xfId="4100" xr:uid="{00000000-0005-0000-0000-00005C110000}"/>
    <cellStyle name="40% - Accent2 2 2 2 3 2" xfId="13159" xr:uid="{7DC061FF-6B24-46CF-B4A7-4BD8A4149AF6}"/>
    <cellStyle name="40% - Accent2 2 2 2 4" xfId="7013" xr:uid="{00000000-0005-0000-0000-00005D110000}"/>
    <cellStyle name="40% - Accent2 2 2 2 4 2" xfId="16038" xr:uid="{1E84E7B6-ABBE-423C-9F67-A247914AB0F8}"/>
    <cellStyle name="40% - Accent2 2 2 2 5" xfId="10282" xr:uid="{F4AD6405-21E0-4D10-85D5-6C34A0277678}"/>
    <cellStyle name="40% - Accent2 2 2 3" xfId="1975" xr:uid="{00000000-0005-0000-0000-00005E110000}"/>
    <cellStyle name="40% - Accent2 2 2 3 2" xfId="4885" xr:uid="{00000000-0005-0000-0000-00005F110000}"/>
    <cellStyle name="40% - Accent2 2 2 3 2 2" xfId="13942" xr:uid="{046348D5-7669-4D7D-8B69-A0B640D8BEEB}"/>
    <cellStyle name="40% - Accent2 2 2 3 3" xfId="7798" xr:uid="{00000000-0005-0000-0000-000060110000}"/>
    <cellStyle name="40% - Accent2 2 2 3 3 2" xfId="16821" xr:uid="{70F5E343-CEDD-4F16-ACD6-225D82908310}"/>
    <cellStyle name="40% - Accent2 2 2 3 4" xfId="11067" xr:uid="{1F36DABC-1DDE-4F08-9DC9-DD2B541B64BE}"/>
    <cellStyle name="40% - Accent2 2 2 4" xfId="3472" xr:uid="{00000000-0005-0000-0000-000061110000}"/>
    <cellStyle name="40% - Accent2 2 2 4 2" xfId="12532" xr:uid="{B388361F-E2F6-4406-861B-E749CC467F00}"/>
    <cellStyle name="40% - Accent2 2 2 5" xfId="6383" xr:uid="{00000000-0005-0000-0000-000062110000}"/>
    <cellStyle name="40% - Accent2 2 2 5 2" xfId="15408" xr:uid="{977CFBA9-A463-4EF0-B735-722A870037D5}"/>
    <cellStyle name="40% - Accent2 2 2 6" xfId="9650" xr:uid="{91E1C635-CF91-47F8-B3A8-61A1ED578611}"/>
    <cellStyle name="40% - Accent2 2 3" xfId="843" xr:uid="{00000000-0005-0000-0000-000063110000}"/>
    <cellStyle name="40% - Accent2 2 3 2" xfId="2272" xr:uid="{00000000-0005-0000-0000-000064110000}"/>
    <cellStyle name="40% - Accent2 2 3 2 2" xfId="5179" xr:uid="{00000000-0005-0000-0000-000065110000}"/>
    <cellStyle name="40% - Accent2 2 3 2 2 2" xfId="14236" xr:uid="{1282032E-F3B3-40C5-96B6-5CA9069E1346}"/>
    <cellStyle name="40% - Accent2 2 3 2 3" xfId="8095" xr:uid="{00000000-0005-0000-0000-000066110000}"/>
    <cellStyle name="40% - Accent2 2 3 2 3 2" xfId="17115" xr:uid="{1743790E-0BC8-42FF-A9BF-2F5474C91224}"/>
    <cellStyle name="40% - Accent2 2 3 2 4" xfId="11362" xr:uid="{570AD173-5711-444C-9EF1-801F203C5C48}"/>
    <cellStyle name="40% - Accent2 2 3 3" xfId="3766" xr:uid="{00000000-0005-0000-0000-000067110000}"/>
    <cellStyle name="40% - Accent2 2 3 3 2" xfId="12825" xr:uid="{BF608F0C-0965-4192-8763-DE80BC8B3218}"/>
    <cellStyle name="40% - Accent2 2 3 4" xfId="6678" xr:uid="{00000000-0005-0000-0000-000068110000}"/>
    <cellStyle name="40% - Accent2 2 3 4 2" xfId="15703" xr:uid="{505D7366-EA1E-4D2E-BA7C-7FDA2254B264}"/>
    <cellStyle name="40% - Accent2 2 3 5" xfId="9946" xr:uid="{8696ED52-C7FD-44D1-A363-D87222006935}"/>
    <cellStyle name="40% - Accent2 2 4" xfId="1638" xr:uid="{00000000-0005-0000-0000-000069110000}"/>
    <cellStyle name="40% - Accent2 2 4 2" xfId="4550" xr:uid="{00000000-0005-0000-0000-00006A110000}"/>
    <cellStyle name="40% - Accent2 2 4 2 2" xfId="13607" xr:uid="{357EEF3D-ED67-4F6C-B410-1A8C380DA281}"/>
    <cellStyle name="40% - Accent2 2 4 3" xfId="7462" xr:uid="{00000000-0005-0000-0000-00006B110000}"/>
    <cellStyle name="40% - Accent2 2 4 3 2" xfId="16487" xr:uid="{5E62DEB1-29D5-4758-834F-DF8A6036F250}"/>
    <cellStyle name="40% - Accent2 2 4 4" xfId="10732" xr:uid="{25424B87-5D73-4A9F-987C-8B4C8C2F2D83}"/>
    <cellStyle name="40% - Accent2 2 5" xfId="3136" xr:uid="{00000000-0005-0000-0000-00006C110000}"/>
    <cellStyle name="40% - Accent2 2 5 2" xfId="12198" xr:uid="{41C40A48-8BBE-481C-BEE9-B6FC0298C025}"/>
    <cellStyle name="40% - Accent2 2 6" xfId="6049" xr:uid="{00000000-0005-0000-0000-00006D110000}"/>
    <cellStyle name="40% - Accent2 2 6 2" xfId="15074" xr:uid="{17EB3EFB-7EF9-4530-B2AF-BC6F85942939}"/>
    <cellStyle name="40% - Accent2 2 7" xfId="9313" xr:uid="{7E2294DF-609D-47CD-9DF8-B583A4A82328}"/>
    <cellStyle name="40% - Accent2 20" xfId="478" xr:uid="{00000000-0005-0000-0000-00006E110000}"/>
    <cellStyle name="40% - Accent2 20 2" xfId="1118" xr:uid="{00000000-0005-0000-0000-00006F110000}"/>
    <cellStyle name="40% - Accent2 20 2 2" xfId="2547" xr:uid="{00000000-0005-0000-0000-000070110000}"/>
    <cellStyle name="40% - Accent2 20 2 2 2" xfId="5454" xr:uid="{00000000-0005-0000-0000-000071110000}"/>
    <cellStyle name="40% - Accent2 20 2 2 2 2" xfId="14511" xr:uid="{5FE6D272-B63B-4F50-8DE6-7BBE3B89E0AC}"/>
    <cellStyle name="40% - Accent2 20 2 2 3" xfId="8370" xr:uid="{00000000-0005-0000-0000-000072110000}"/>
    <cellStyle name="40% - Accent2 20 2 2 3 2" xfId="17390" xr:uid="{E38AC21D-31E0-48AC-83C3-2205D4F705EE}"/>
    <cellStyle name="40% - Accent2 20 2 2 4" xfId="11637" xr:uid="{C2643C97-6D5E-4FC5-A8CE-34DBA20EEB07}"/>
    <cellStyle name="40% - Accent2 20 2 3" xfId="4041" xr:uid="{00000000-0005-0000-0000-000073110000}"/>
    <cellStyle name="40% - Accent2 20 2 3 2" xfId="13100" xr:uid="{8EF152F3-F19B-49A1-AF2C-761722AB0CC7}"/>
    <cellStyle name="40% - Accent2 20 2 4" xfId="6953" xr:uid="{00000000-0005-0000-0000-000074110000}"/>
    <cellStyle name="40% - Accent2 20 2 4 2" xfId="15978" xr:uid="{FE0CC322-E3AC-4BB4-9398-CF089333C44E}"/>
    <cellStyle name="40% - Accent2 20 2 5" xfId="10221" xr:uid="{7F0A2532-82D4-448B-AF6C-100D4D766104}"/>
    <cellStyle name="40% - Accent2 20 3" xfId="1914" xr:uid="{00000000-0005-0000-0000-000075110000}"/>
    <cellStyle name="40% - Accent2 20 3 2" xfId="4826" xr:uid="{00000000-0005-0000-0000-000076110000}"/>
    <cellStyle name="40% - Accent2 20 3 2 2" xfId="13883" xr:uid="{819C0B14-DF36-40A7-948A-EFD1BB8EB153}"/>
    <cellStyle name="40% - Accent2 20 3 3" xfId="7737" xr:uid="{00000000-0005-0000-0000-000077110000}"/>
    <cellStyle name="40% - Accent2 20 3 3 2" xfId="16762" xr:uid="{D6563F85-91A8-4256-BC5E-76AAAF6D1A54}"/>
    <cellStyle name="40% - Accent2 20 3 4" xfId="11008" xr:uid="{06E5F22F-ABD7-4B2F-AB73-39CE99104BAF}"/>
    <cellStyle name="40% - Accent2 20 4" xfId="3411" xr:uid="{00000000-0005-0000-0000-000078110000}"/>
    <cellStyle name="40% - Accent2 20 4 2" xfId="12473" xr:uid="{C8BDD4BF-22DD-4E91-A4C7-83BD76F159C4}"/>
    <cellStyle name="40% - Accent2 20 5" xfId="6324" xr:uid="{00000000-0005-0000-0000-000079110000}"/>
    <cellStyle name="40% - Accent2 20 5 2" xfId="15349" xr:uid="{25B8CB6E-E00F-4CA1-A778-0A6945DCA8FE}"/>
    <cellStyle name="40% - Accent2 20 6" xfId="9589" xr:uid="{98DD40CE-4371-4D91-819A-14FF028A8FBA}"/>
    <cellStyle name="40% - Accent2 21" xfId="492" xr:uid="{00000000-0005-0000-0000-00007A110000}"/>
    <cellStyle name="40% - Accent2 21 2" xfId="1132" xr:uid="{00000000-0005-0000-0000-00007B110000}"/>
    <cellStyle name="40% - Accent2 21 2 2" xfId="2561" xr:uid="{00000000-0005-0000-0000-00007C110000}"/>
    <cellStyle name="40% - Accent2 21 2 2 2" xfId="5468" xr:uid="{00000000-0005-0000-0000-00007D110000}"/>
    <cellStyle name="40% - Accent2 21 2 2 2 2" xfId="14525" xr:uid="{23BCEB93-D99F-4082-926C-51E4F9B960AE}"/>
    <cellStyle name="40% - Accent2 21 2 2 3" xfId="8384" xr:uid="{00000000-0005-0000-0000-00007E110000}"/>
    <cellStyle name="40% - Accent2 21 2 2 3 2" xfId="17404" xr:uid="{95D6CFE5-5F5E-409B-A502-7BBE274F5D2A}"/>
    <cellStyle name="40% - Accent2 21 2 2 4" xfId="11651" xr:uid="{DE12CBDE-1AA0-49CB-81EF-5B4FB8AD75DC}"/>
    <cellStyle name="40% - Accent2 21 2 3" xfId="4055" xr:uid="{00000000-0005-0000-0000-00007F110000}"/>
    <cellStyle name="40% - Accent2 21 2 3 2" xfId="13114" xr:uid="{9BD13AD6-9306-4B31-8AF4-2573041EA5B9}"/>
    <cellStyle name="40% - Accent2 21 2 4" xfId="6967" xr:uid="{00000000-0005-0000-0000-000080110000}"/>
    <cellStyle name="40% - Accent2 21 2 4 2" xfId="15992" xr:uid="{58267D61-9172-4E75-BBB2-05B9F9F9A06D}"/>
    <cellStyle name="40% - Accent2 21 2 5" xfId="10235" xr:uid="{9C6BEE5C-DAB4-4028-9AD5-8965F8C04564}"/>
    <cellStyle name="40% - Accent2 21 3" xfId="1928" xr:uid="{00000000-0005-0000-0000-000081110000}"/>
    <cellStyle name="40% - Accent2 21 3 2" xfId="4840" xr:uid="{00000000-0005-0000-0000-000082110000}"/>
    <cellStyle name="40% - Accent2 21 3 2 2" xfId="13897" xr:uid="{F8EAECBF-0C26-471B-B497-F6E359989EA4}"/>
    <cellStyle name="40% - Accent2 21 3 3" xfId="7751" xr:uid="{00000000-0005-0000-0000-000083110000}"/>
    <cellStyle name="40% - Accent2 21 3 3 2" xfId="16776" xr:uid="{8D03039A-929E-4BB8-9901-FC38CE393BFB}"/>
    <cellStyle name="40% - Accent2 21 3 4" xfId="11022" xr:uid="{DB8A0F86-A5C5-446C-AC32-82D97C9BDA14}"/>
    <cellStyle name="40% - Accent2 21 4" xfId="3425" xr:uid="{00000000-0005-0000-0000-000084110000}"/>
    <cellStyle name="40% - Accent2 21 4 2" xfId="12487" xr:uid="{DD9020A0-1AE7-482E-B03B-F11B38BF392D}"/>
    <cellStyle name="40% - Accent2 21 5" xfId="6338" xr:uid="{00000000-0005-0000-0000-000085110000}"/>
    <cellStyle name="40% - Accent2 21 5 2" xfId="15363" xr:uid="{571D8CA3-3598-4CB8-92BC-D7C9C3389085}"/>
    <cellStyle name="40% - Accent2 21 6" xfId="9603" xr:uid="{BE750D21-9F21-4FBD-8F28-DA84B48A8F2C}"/>
    <cellStyle name="40% - Accent2 22" xfId="506" xr:uid="{00000000-0005-0000-0000-000086110000}"/>
    <cellStyle name="40% - Accent2 22 2" xfId="1146" xr:uid="{00000000-0005-0000-0000-000087110000}"/>
    <cellStyle name="40% - Accent2 22 2 2" xfId="2575" xr:uid="{00000000-0005-0000-0000-000088110000}"/>
    <cellStyle name="40% - Accent2 22 2 2 2" xfId="5482" xr:uid="{00000000-0005-0000-0000-000089110000}"/>
    <cellStyle name="40% - Accent2 22 2 2 2 2" xfId="14539" xr:uid="{FDAB00CF-5C62-4DC3-9F8D-292EB8D43AE0}"/>
    <cellStyle name="40% - Accent2 22 2 2 3" xfId="8398" xr:uid="{00000000-0005-0000-0000-00008A110000}"/>
    <cellStyle name="40% - Accent2 22 2 2 3 2" xfId="17418" xr:uid="{F38DDE3D-E6A3-4842-A4F8-AC6FDE6CF157}"/>
    <cellStyle name="40% - Accent2 22 2 2 4" xfId="11665" xr:uid="{71CC190D-D8CB-4CEA-9A3A-8D2136096448}"/>
    <cellStyle name="40% - Accent2 22 2 3" xfId="4069" xr:uid="{00000000-0005-0000-0000-00008B110000}"/>
    <cellStyle name="40% - Accent2 22 2 3 2" xfId="13128" xr:uid="{929ED0A2-572D-4078-8385-B2839300E084}"/>
    <cellStyle name="40% - Accent2 22 2 4" xfId="6981" xr:uid="{00000000-0005-0000-0000-00008C110000}"/>
    <cellStyle name="40% - Accent2 22 2 4 2" xfId="16006" xr:uid="{25E63819-76C5-48FB-A494-6993401DA706}"/>
    <cellStyle name="40% - Accent2 22 2 5" xfId="10249" xr:uid="{E7281CA7-872E-47E2-AB31-09627B8A298D}"/>
    <cellStyle name="40% - Accent2 22 3" xfId="1942" xr:uid="{00000000-0005-0000-0000-00008D110000}"/>
    <cellStyle name="40% - Accent2 22 3 2" xfId="4854" xr:uid="{00000000-0005-0000-0000-00008E110000}"/>
    <cellStyle name="40% - Accent2 22 3 2 2" xfId="13911" xr:uid="{F0B74CFA-F3D9-4213-90BB-5A427F635086}"/>
    <cellStyle name="40% - Accent2 22 3 3" xfId="7765" xr:uid="{00000000-0005-0000-0000-00008F110000}"/>
    <cellStyle name="40% - Accent2 22 3 3 2" xfId="16790" xr:uid="{63A8FBE4-8E3C-4215-86D6-612E1E0B44AE}"/>
    <cellStyle name="40% - Accent2 22 3 4" xfId="11036" xr:uid="{D3418EEE-E193-47AE-AFF4-680FF2255B23}"/>
    <cellStyle name="40% - Accent2 22 4" xfId="3439" xr:uid="{00000000-0005-0000-0000-000090110000}"/>
    <cellStyle name="40% - Accent2 22 4 2" xfId="12501" xr:uid="{EC321F13-2C52-4D09-B215-E651C5C29BB2}"/>
    <cellStyle name="40% - Accent2 22 5" xfId="6352" xr:uid="{00000000-0005-0000-0000-000091110000}"/>
    <cellStyle name="40% - Accent2 22 5 2" xfId="15377" xr:uid="{E74CADD1-F000-41B4-A375-87D130E2269E}"/>
    <cellStyle name="40% - Accent2 22 6" xfId="9617" xr:uid="{0F70B6E1-6B2B-4CE1-AB87-4E6C9F64C003}"/>
    <cellStyle name="40% - Accent2 23" xfId="520" xr:uid="{00000000-0005-0000-0000-000092110000}"/>
    <cellStyle name="40% - Accent2 23 2" xfId="1160" xr:uid="{00000000-0005-0000-0000-000093110000}"/>
    <cellStyle name="40% - Accent2 23 2 2" xfId="2589" xr:uid="{00000000-0005-0000-0000-000094110000}"/>
    <cellStyle name="40% - Accent2 23 2 2 2" xfId="5496" xr:uid="{00000000-0005-0000-0000-000095110000}"/>
    <cellStyle name="40% - Accent2 23 2 2 2 2" xfId="14553" xr:uid="{AD285362-CA14-4DF9-8FA9-7A4CA5ED2B2C}"/>
    <cellStyle name="40% - Accent2 23 2 2 3" xfId="8412" xr:uid="{00000000-0005-0000-0000-000096110000}"/>
    <cellStyle name="40% - Accent2 23 2 2 3 2" xfId="17432" xr:uid="{2C55F7F8-0CFD-45AD-9311-34A0CF7082F3}"/>
    <cellStyle name="40% - Accent2 23 2 2 4" xfId="11679" xr:uid="{09B06C4B-F499-4C6A-A3E3-E2A8ED55AACB}"/>
    <cellStyle name="40% - Accent2 23 2 3" xfId="4083" xr:uid="{00000000-0005-0000-0000-000097110000}"/>
    <cellStyle name="40% - Accent2 23 2 3 2" xfId="13142" xr:uid="{AB1ACDF6-381D-47ED-AD2C-05458E5D06BA}"/>
    <cellStyle name="40% - Accent2 23 2 4" xfId="6995" xr:uid="{00000000-0005-0000-0000-000098110000}"/>
    <cellStyle name="40% - Accent2 23 2 4 2" xfId="16020" xr:uid="{CEC8C614-5C82-44F6-BFEA-0DE9CD5CEBCE}"/>
    <cellStyle name="40% - Accent2 23 2 5" xfId="10263" xr:uid="{04589020-0892-4112-AD3E-21DF86E9F146}"/>
    <cellStyle name="40% - Accent2 23 3" xfId="1956" xr:uid="{00000000-0005-0000-0000-000099110000}"/>
    <cellStyle name="40% - Accent2 23 3 2" xfId="4868" xr:uid="{00000000-0005-0000-0000-00009A110000}"/>
    <cellStyle name="40% - Accent2 23 3 2 2" xfId="13925" xr:uid="{55A4B326-598D-49DF-B48C-1FE8828B8DBE}"/>
    <cellStyle name="40% - Accent2 23 3 3" xfId="7779" xr:uid="{00000000-0005-0000-0000-00009B110000}"/>
    <cellStyle name="40% - Accent2 23 3 3 2" xfId="16804" xr:uid="{0AF80248-3B9D-49CB-B139-D8680D563CA8}"/>
    <cellStyle name="40% - Accent2 23 3 4" xfId="11050" xr:uid="{8A654376-F2A7-4BBF-A859-3F205391454F}"/>
    <cellStyle name="40% - Accent2 23 4" xfId="3453" xr:uid="{00000000-0005-0000-0000-00009C110000}"/>
    <cellStyle name="40% - Accent2 23 4 2" xfId="12515" xr:uid="{9EF32E08-DBDD-4179-A486-80FFB1B0F449}"/>
    <cellStyle name="40% - Accent2 23 5" xfId="6366" xr:uid="{00000000-0005-0000-0000-00009D110000}"/>
    <cellStyle name="40% - Accent2 23 5 2" xfId="15391" xr:uid="{865F0A20-1864-4BF7-B949-D6B2387B5FA8}"/>
    <cellStyle name="40% - Accent2 23 6" xfId="9631" xr:uid="{71CC045E-406D-42FA-A7D3-CE7534391A98}"/>
    <cellStyle name="40% - Accent2 24" xfId="607" xr:uid="{00000000-0005-0000-0000-00009E110000}"/>
    <cellStyle name="40% - Accent2 24 2" xfId="1246" xr:uid="{00000000-0005-0000-0000-00009F110000}"/>
    <cellStyle name="40% - Accent2 24 2 2" xfId="2674" xr:uid="{00000000-0005-0000-0000-0000A0110000}"/>
    <cellStyle name="40% - Accent2 24 2 2 2" xfId="5578" xr:uid="{00000000-0005-0000-0000-0000A1110000}"/>
    <cellStyle name="40% - Accent2 24 2 2 2 2" xfId="14635" xr:uid="{3A214D04-7C6F-4607-98D6-6529452C6E2E}"/>
    <cellStyle name="40% - Accent2 24 2 2 3" xfId="8496" xr:uid="{00000000-0005-0000-0000-0000A2110000}"/>
    <cellStyle name="40% - Accent2 24 2 2 3 2" xfId="17513" xr:uid="{97B3D94C-5FA3-43AE-AA99-3B4A765B4234}"/>
    <cellStyle name="40% - Accent2 24 2 2 4" xfId="11761" xr:uid="{0C038254-EB65-4285-BBE6-08831E442595}"/>
    <cellStyle name="40% - Accent2 24 2 3" xfId="4163" xr:uid="{00000000-0005-0000-0000-0000A3110000}"/>
    <cellStyle name="40% - Accent2 24 2 3 2" xfId="13222" xr:uid="{34B840EF-8220-4DF4-A881-9B5777AF5BB6}"/>
    <cellStyle name="40% - Accent2 24 2 4" xfId="7077" xr:uid="{00000000-0005-0000-0000-0000A4110000}"/>
    <cellStyle name="40% - Accent2 24 2 4 2" xfId="16102" xr:uid="{9F7A5FC6-53EE-4B92-B329-42754CA6B7A1}"/>
    <cellStyle name="40% - Accent2 24 2 5" xfId="10346" xr:uid="{2E27040D-1077-4137-857D-1B9E3F22BBA8}"/>
    <cellStyle name="40% - Accent2 24 3" xfId="2039" xr:uid="{00000000-0005-0000-0000-0000A5110000}"/>
    <cellStyle name="40% - Accent2 24 3 2" xfId="4948" xr:uid="{00000000-0005-0000-0000-0000A6110000}"/>
    <cellStyle name="40% - Accent2 24 3 2 2" xfId="14005" xr:uid="{5C4D4D50-42CE-4620-9695-CDF3C30AF8EC}"/>
    <cellStyle name="40% - Accent2 24 3 3" xfId="7862" xr:uid="{00000000-0005-0000-0000-0000A7110000}"/>
    <cellStyle name="40% - Accent2 24 3 3 2" xfId="16884" xr:uid="{8C834A78-A98D-4DA4-8C76-06B59E44625E}"/>
    <cellStyle name="40% - Accent2 24 3 4" xfId="11131" xr:uid="{06367982-3DA4-456E-817A-ACFECAF3BDA1}"/>
    <cellStyle name="40% - Accent2 24 4" xfId="3536" xr:uid="{00000000-0005-0000-0000-0000A8110000}"/>
    <cellStyle name="40% - Accent2 24 4 2" xfId="12595" xr:uid="{8A0853C3-9668-44EA-A67C-8E0FD785A38C}"/>
    <cellStyle name="40% - Accent2 24 5" xfId="6446" xr:uid="{00000000-0005-0000-0000-0000A9110000}"/>
    <cellStyle name="40% - Accent2 24 5 2" xfId="15471" xr:uid="{A76CD619-9B82-4A02-BB95-2A0A03822F19}"/>
    <cellStyle name="40% - Accent2 24 6" xfId="9714" xr:uid="{5D36B1C2-2F7E-4477-B51A-2A505007B6AB}"/>
    <cellStyle name="40% - Accent2 25" xfId="622" xr:uid="{00000000-0005-0000-0000-0000AA110000}"/>
    <cellStyle name="40% - Accent2 25 2" xfId="1261" xr:uid="{00000000-0005-0000-0000-0000AB110000}"/>
    <cellStyle name="40% - Accent2 25 2 2" xfId="2689" xr:uid="{00000000-0005-0000-0000-0000AC110000}"/>
    <cellStyle name="40% - Accent2 25 2 2 2" xfId="5593" xr:uid="{00000000-0005-0000-0000-0000AD110000}"/>
    <cellStyle name="40% - Accent2 25 2 2 2 2" xfId="14650" xr:uid="{C6E38BC4-E22D-42F7-81F2-F12635FEDFEA}"/>
    <cellStyle name="40% - Accent2 25 2 2 3" xfId="8511" xr:uid="{00000000-0005-0000-0000-0000AE110000}"/>
    <cellStyle name="40% - Accent2 25 2 2 3 2" xfId="17528" xr:uid="{89C3FDCD-952D-41A0-BD7A-BFF0DD103D8D}"/>
    <cellStyle name="40% - Accent2 25 2 2 4" xfId="11776" xr:uid="{D8366EE0-792F-4518-A446-7CCD8C85D32B}"/>
    <cellStyle name="40% - Accent2 25 2 3" xfId="4178" xr:uid="{00000000-0005-0000-0000-0000AF110000}"/>
    <cellStyle name="40% - Accent2 25 2 3 2" xfId="13237" xr:uid="{34B6E23E-AE36-4214-8F34-8407B3E62EBA}"/>
    <cellStyle name="40% - Accent2 25 2 4" xfId="7092" xr:uid="{00000000-0005-0000-0000-0000B0110000}"/>
    <cellStyle name="40% - Accent2 25 2 4 2" xfId="16117" xr:uid="{B5893D02-2FF6-4ED6-B38E-AD325F682F7A}"/>
    <cellStyle name="40% - Accent2 25 2 5" xfId="10361" xr:uid="{93F5E230-091F-413A-B966-5A60132C140A}"/>
    <cellStyle name="40% - Accent2 25 3" xfId="2054" xr:uid="{00000000-0005-0000-0000-0000B1110000}"/>
    <cellStyle name="40% - Accent2 25 3 2" xfId="4963" xr:uid="{00000000-0005-0000-0000-0000B2110000}"/>
    <cellStyle name="40% - Accent2 25 3 2 2" xfId="14020" xr:uid="{BACFC07A-4322-4045-A4C5-E19559D26500}"/>
    <cellStyle name="40% - Accent2 25 3 3" xfId="7877" xr:uid="{00000000-0005-0000-0000-0000B3110000}"/>
    <cellStyle name="40% - Accent2 25 3 3 2" xfId="16899" xr:uid="{0FD4C212-CF85-4EF9-A77B-F22313F5D805}"/>
    <cellStyle name="40% - Accent2 25 3 4" xfId="11146" xr:uid="{E26A8035-07C7-4DC9-8071-C3920A09505C}"/>
    <cellStyle name="40% - Accent2 25 4" xfId="3551" xr:uid="{00000000-0005-0000-0000-0000B4110000}"/>
    <cellStyle name="40% - Accent2 25 4 2" xfId="12610" xr:uid="{7ACB9C77-32A8-426D-8102-34C00EA3F4BB}"/>
    <cellStyle name="40% - Accent2 25 5" xfId="6461" xr:uid="{00000000-0005-0000-0000-0000B5110000}"/>
    <cellStyle name="40% - Accent2 25 5 2" xfId="15486" xr:uid="{A47EF143-AAB3-4C33-B81B-F7CF859A145D}"/>
    <cellStyle name="40% - Accent2 25 6" xfId="9729" xr:uid="{C46CE017-37AB-422D-8F33-8A41DC6DBF5B}"/>
    <cellStyle name="40% - Accent2 26" xfId="636" xr:uid="{00000000-0005-0000-0000-0000B6110000}"/>
    <cellStyle name="40% - Accent2 26 2" xfId="1275" xr:uid="{00000000-0005-0000-0000-0000B7110000}"/>
    <cellStyle name="40% - Accent2 26 2 2" xfId="2703" xr:uid="{00000000-0005-0000-0000-0000B8110000}"/>
    <cellStyle name="40% - Accent2 26 2 2 2" xfId="5607" xr:uid="{00000000-0005-0000-0000-0000B9110000}"/>
    <cellStyle name="40% - Accent2 26 2 2 2 2" xfId="14664" xr:uid="{30B5C86F-D1EA-4836-A3AA-90169E1BB0B3}"/>
    <cellStyle name="40% - Accent2 26 2 2 3" xfId="8525" xr:uid="{00000000-0005-0000-0000-0000BA110000}"/>
    <cellStyle name="40% - Accent2 26 2 2 3 2" xfId="17542" xr:uid="{AE042A49-18B2-40CC-81C0-FD4D39B12502}"/>
    <cellStyle name="40% - Accent2 26 2 2 4" xfId="11790" xr:uid="{A9AE3A9F-002C-49D6-A8C9-20B54135E440}"/>
    <cellStyle name="40% - Accent2 26 2 3" xfId="4192" xr:uid="{00000000-0005-0000-0000-0000BB110000}"/>
    <cellStyle name="40% - Accent2 26 2 3 2" xfId="13251" xr:uid="{DFB87102-3496-411D-A637-81E6AE5BCE88}"/>
    <cellStyle name="40% - Accent2 26 2 4" xfId="7106" xr:uid="{00000000-0005-0000-0000-0000BC110000}"/>
    <cellStyle name="40% - Accent2 26 2 4 2" xfId="16131" xr:uid="{18519523-17D7-41E4-8617-626A82A1F79B}"/>
    <cellStyle name="40% - Accent2 26 2 5" xfId="10375" xr:uid="{665861E7-86A6-40F5-AF26-72AB99858C65}"/>
    <cellStyle name="40% - Accent2 26 3" xfId="2068" xr:uid="{00000000-0005-0000-0000-0000BD110000}"/>
    <cellStyle name="40% - Accent2 26 3 2" xfId="4977" xr:uid="{00000000-0005-0000-0000-0000BE110000}"/>
    <cellStyle name="40% - Accent2 26 3 2 2" xfId="14034" xr:uid="{722F945F-AECD-48A3-84BE-08928BDD5505}"/>
    <cellStyle name="40% - Accent2 26 3 3" xfId="7891" xr:uid="{00000000-0005-0000-0000-0000BF110000}"/>
    <cellStyle name="40% - Accent2 26 3 3 2" xfId="16913" xr:uid="{E57C9B03-F34E-4216-A116-1DFBBF599502}"/>
    <cellStyle name="40% - Accent2 26 3 4" xfId="11160" xr:uid="{B5670CB8-DA8F-49AF-9C26-F5A00C2CB79F}"/>
    <cellStyle name="40% - Accent2 26 4" xfId="3565" xr:uid="{00000000-0005-0000-0000-0000C0110000}"/>
    <cellStyle name="40% - Accent2 26 4 2" xfId="12624" xr:uid="{84076C2E-B128-4664-B11D-F2D53FBD4A66}"/>
    <cellStyle name="40% - Accent2 26 5" xfId="6475" xr:uid="{00000000-0005-0000-0000-0000C1110000}"/>
    <cellStyle name="40% - Accent2 26 5 2" xfId="15500" xr:uid="{4CC84D49-C9DB-4918-8ACC-DAED142B2A0F}"/>
    <cellStyle name="40% - Accent2 26 6" xfId="9743" xr:uid="{AE9EFF67-9D2F-4EC2-946C-B0F801013E4C}"/>
    <cellStyle name="40% - Accent2 27" xfId="650" xr:uid="{00000000-0005-0000-0000-0000C2110000}"/>
    <cellStyle name="40% - Accent2 27 2" xfId="1289" xr:uid="{00000000-0005-0000-0000-0000C3110000}"/>
    <cellStyle name="40% - Accent2 27 2 2" xfId="2717" xr:uid="{00000000-0005-0000-0000-0000C4110000}"/>
    <cellStyle name="40% - Accent2 27 2 2 2" xfId="5621" xr:uid="{00000000-0005-0000-0000-0000C5110000}"/>
    <cellStyle name="40% - Accent2 27 2 2 2 2" xfId="14678" xr:uid="{37A503B2-BCBB-451B-8900-2292E8F80AE6}"/>
    <cellStyle name="40% - Accent2 27 2 2 3" xfId="8539" xr:uid="{00000000-0005-0000-0000-0000C6110000}"/>
    <cellStyle name="40% - Accent2 27 2 2 3 2" xfId="17556" xr:uid="{0057ACA9-B19A-4DCE-9150-6E6499A8B426}"/>
    <cellStyle name="40% - Accent2 27 2 2 4" xfId="11804" xr:uid="{00B57C2A-DFE7-4525-9432-019E5210F74B}"/>
    <cellStyle name="40% - Accent2 27 2 3" xfId="4206" xr:uid="{00000000-0005-0000-0000-0000C7110000}"/>
    <cellStyle name="40% - Accent2 27 2 3 2" xfId="13265" xr:uid="{D31DC4EA-C71C-400A-AE9E-DBA153EDC307}"/>
    <cellStyle name="40% - Accent2 27 2 4" xfId="7120" xr:uid="{00000000-0005-0000-0000-0000C8110000}"/>
    <cellStyle name="40% - Accent2 27 2 4 2" xfId="16145" xr:uid="{D3E5E663-C118-4B2C-9CC7-C65AD3E46BC7}"/>
    <cellStyle name="40% - Accent2 27 2 5" xfId="10389" xr:uid="{77B08E20-75EA-43EB-8467-037B18346314}"/>
    <cellStyle name="40% - Accent2 27 3" xfId="2082" xr:uid="{00000000-0005-0000-0000-0000C9110000}"/>
    <cellStyle name="40% - Accent2 27 3 2" xfId="4991" xr:uid="{00000000-0005-0000-0000-0000CA110000}"/>
    <cellStyle name="40% - Accent2 27 3 2 2" xfId="14048" xr:uid="{C07A8E2A-56C8-4F0E-B224-5331E40B0A2D}"/>
    <cellStyle name="40% - Accent2 27 3 3" xfId="7905" xr:uid="{00000000-0005-0000-0000-0000CB110000}"/>
    <cellStyle name="40% - Accent2 27 3 3 2" xfId="16927" xr:uid="{EECEC46C-807C-48CD-AF3E-B168CF7CF5DE}"/>
    <cellStyle name="40% - Accent2 27 3 4" xfId="11174" xr:uid="{DFBF81E0-A25C-4CC9-8A1A-EB2B40C1093C}"/>
    <cellStyle name="40% - Accent2 27 4" xfId="3579" xr:uid="{00000000-0005-0000-0000-0000CC110000}"/>
    <cellStyle name="40% - Accent2 27 4 2" xfId="12638" xr:uid="{411621DF-84B7-4017-9C8E-37265E919FF2}"/>
    <cellStyle name="40% - Accent2 27 5" xfId="6489" xr:uid="{00000000-0005-0000-0000-0000CD110000}"/>
    <cellStyle name="40% - Accent2 27 5 2" xfId="15514" xr:uid="{FC12F59F-FBA2-42B7-BD6E-83C66251AD50}"/>
    <cellStyle name="40% - Accent2 27 6" xfId="9757" xr:uid="{3E571FE4-5200-438E-B7FB-8070057CADC3}"/>
    <cellStyle name="40% - Accent2 28" xfId="664" xr:uid="{00000000-0005-0000-0000-0000CE110000}"/>
    <cellStyle name="40% - Accent2 28 2" xfId="1303" xr:uid="{00000000-0005-0000-0000-0000CF110000}"/>
    <cellStyle name="40% - Accent2 28 2 2" xfId="2731" xr:uid="{00000000-0005-0000-0000-0000D0110000}"/>
    <cellStyle name="40% - Accent2 28 2 2 2" xfId="5635" xr:uid="{00000000-0005-0000-0000-0000D1110000}"/>
    <cellStyle name="40% - Accent2 28 2 2 2 2" xfId="14692" xr:uid="{0490B5BC-E1BF-49EF-965A-7BAF8A266459}"/>
    <cellStyle name="40% - Accent2 28 2 2 3" xfId="8553" xr:uid="{00000000-0005-0000-0000-0000D2110000}"/>
    <cellStyle name="40% - Accent2 28 2 2 3 2" xfId="17570" xr:uid="{0311EE35-4EF3-4E85-809E-140422DA30FF}"/>
    <cellStyle name="40% - Accent2 28 2 2 4" xfId="11818" xr:uid="{DA9A6861-1773-4CD4-8CD7-7BD1459C2EB4}"/>
    <cellStyle name="40% - Accent2 28 2 3" xfId="4220" xr:uid="{00000000-0005-0000-0000-0000D3110000}"/>
    <cellStyle name="40% - Accent2 28 2 3 2" xfId="13279" xr:uid="{2B72F29A-9CF6-4491-ADFF-045092FB5BDF}"/>
    <cellStyle name="40% - Accent2 28 2 4" xfId="7134" xr:uid="{00000000-0005-0000-0000-0000D4110000}"/>
    <cellStyle name="40% - Accent2 28 2 4 2" xfId="16159" xr:uid="{60315DFF-D1CD-4B3F-83F6-E3042C9E2BA4}"/>
    <cellStyle name="40% - Accent2 28 2 5" xfId="10403" xr:uid="{553EB5AD-222E-4B1D-9F2B-185BFA46128D}"/>
    <cellStyle name="40% - Accent2 28 3" xfId="2096" xr:uid="{00000000-0005-0000-0000-0000D5110000}"/>
    <cellStyle name="40% - Accent2 28 3 2" xfId="5005" xr:uid="{00000000-0005-0000-0000-0000D6110000}"/>
    <cellStyle name="40% - Accent2 28 3 2 2" xfId="14062" xr:uid="{0C2E238D-CE84-4854-B009-3F5B74ED65CD}"/>
    <cellStyle name="40% - Accent2 28 3 3" xfId="7919" xr:uid="{00000000-0005-0000-0000-0000D7110000}"/>
    <cellStyle name="40% - Accent2 28 3 3 2" xfId="16941" xr:uid="{3C7624E0-F427-4537-B8BA-8818F7965460}"/>
    <cellStyle name="40% - Accent2 28 3 4" xfId="11188" xr:uid="{4E8D567D-CBC3-4EF8-89E8-8C52E52DAC6E}"/>
    <cellStyle name="40% - Accent2 28 4" xfId="3593" xr:uid="{00000000-0005-0000-0000-0000D8110000}"/>
    <cellStyle name="40% - Accent2 28 4 2" xfId="12652" xr:uid="{F94F4B63-9257-49C6-9F5D-092C5ACC3F23}"/>
    <cellStyle name="40% - Accent2 28 5" xfId="6503" xr:uid="{00000000-0005-0000-0000-0000D9110000}"/>
    <cellStyle name="40% - Accent2 28 5 2" xfId="15528" xr:uid="{22DD23D1-CB32-4016-9EBE-D925E1E201B0}"/>
    <cellStyle name="40% - Accent2 28 6" xfId="9771" xr:uid="{9CEEE3A9-5A5B-4215-8A42-D706D345326E}"/>
    <cellStyle name="40% - Accent2 29" xfId="678" xr:uid="{00000000-0005-0000-0000-0000DA110000}"/>
    <cellStyle name="40% - Accent2 29 2" xfId="1317" xr:uid="{00000000-0005-0000-0000-0000DB110000}"/>
    <cellStyle name="40% - Accent2 29 2 2" xfId="2745" xr:uid="{00000000-0005-0000-0000-0000DC110000}"/>
    <cellStyle name="40% - Accent2 29 2 2 2" xfId="5649" xr:uid="{00000000-0005-0000-0000-0000DD110000}"/>
    <cellStyle name="40% - Accent2 29 2 2 2 2" xfId="14706" xr:uid="{0402A1E9-C452-4844-A5C3-223F776391DC}"/>
    <cellStyle name="40% - Accent2 29 2 2 3" xfId="8567" xr:uid="{00000000-0005-0000-0000-0000DE110000}"/>
    <cellStyle name="40% - Accent2 29 2 2 3 2" xfId="17584" xr:uid="{D51AD844-EC2E-432B-91EA-2638F77678D2}"/>
    <cellStyle name="40% - Accent2 29 2 2 4" xfId="11832" xr:uid="{A99D466D-9FE8-4A10-A2AB-4143AFC5B292}"/>
    <cellStyle name="40% - Accent2 29 2 3" xfId="4234" xr:uid="{00000000-0005-0000-0000-0000DF110000}"/>
    <cellStyle name="40% - Accent2 29 2 3 2" xfId="13293" xr:uid="{85D6E64A-F64C-4B9B-AA3B-FCAF4E3A0DEA}"/>
    <cellStyle name="40% - Accent2 29 2 4" xfId="7148" xr:uid="{00000000-0005-0000-0000-0000E0110000}"/>
    <cellStyle name="40% - Accent2 29 2 4 2" xfId="16173" xr:uid="{618A2A78-0085-4C22-918A-B5795F43E0CF}"/>
    <cellStyle name="40% - Accent2 29 2 5" xfId="10417" xr:uid="{D3C5238F-16F7-417F-8295-0AD53FF82EB2}"/>
    <cellStyle name="40% - Accent2 29 3" xfId="2110" xr:uid="{00000000-0005-0000-0000-0000E1110000}"/>
    <cellStyle name="40% - Accent2 29 3 2" xfId="5019" xr:uid="{00000000-0005-0000-0000-0000E2110000}"/>
    <cellStyle name="40% - Accent2 29 3 2 2" xfId="14076" xr:uid="{350B9503-6E0B-4325-8052-FE0817B4914B}"/>
    <cellStyle name="40% - Accent2 29 3 3" xfId="7933" xr:uid="{00000000-0005-0000-0000-0000E3110000}"/>
    <cellStyle name="40% - Accent2 29 3 3 2" xfId="16955" xr:uid="{00E762A7-0755-4D78-B6F5-42386F9573CA}"/>
    <cellStyle name="40% - Accent2 29 3 4" xfId="11202" xr:uid="{069775EA-B267-4670-BA94-F321102E7004}"/>
    <cellStyle name="40% - Accent2 29 4" xfId="3607" xr:uid="{00000000-0005-0000-0000-0000E4110000}"/>
    <cellStyle name="40% - Accent2 29 4 2" xfId="12666" xr:uid="{C82E7022-F7FB-450B-9017-E36993E26656}"/>
    <cellStyle name="40% - Accent2 29 5" xfId="6517" xr:uid="{00000000-0005-0000-0000-0000E5110000}"/>
    <cellStyle name="40% - Accent2 29 5 2" xfId="15542" xr:uid="{7AEDE326-4DB2-4951-86E7-7BDA347F080B}"/>
    <cellStyle name="40% - Accent2 29 6" xfId="9785" xr:uid="{EBE6D5C1-B767-4814-995F-6B3D807B66BE}"/>
    <cellStyle name="40% - Accent2 3" xfId="212" xr:uid="{00000000-0005-0000-0000-0000E6110000}"/>
    <cellStyle name="40% - Accent2 3 2" xfId="558" xr:uid="{00000000-0005-0000-0000-0000E7110000}"/>
    <cellStyle name="40% - Accent2 3 2 2" xfId="1199" xr:uid="{00000000-0005-0000-0000-0000E8110000}"/>
    <cellStyle name="40% - Accent2 3 2 2 2" xfId="2627" xr:uid="{00000000-0005-0000-0000-0000E9110000}"/>
    <cellStyle name="40% - Accent2 3 2 2 2 2" xfId="5531" xr:uid="{00000000-0005-0000-0000-0000EA110000}"/>
    <cellStyle name="40% - Accent2 3 2 2 2 2 2" xfId="14588" xr:uid="{D48D6A97-420F-4E8F-8931-7BF2E74CB30B}"/>
    <cellStyle name="40% - Accent2 3 2 2 2 3" xfId="8449" xr:uid="{00000000-0005-0000-0000-0000EB110000}"/>
    <cellStyle name="40% - Accent2 3 2 2 2 3 2" xfId="17466" xr:uid="{89BD948B-8D28-4BB1-B094-E2ECCDAD40D1}"/>
    <cellStyle name="40% - Accent2 3 2 2 2 4" xfId="11714" xr:uid="{7A5898DC-E07A-4521-970F-AD4728D92B22}"/>
    <cellStyle name="40% - Accent2 3 2 2 3" xfId="4116" xr:uid="{00000000-0005-0000-0000-0000EC110000}"/>
    <cellStyle name="40% - Accent2 3 2 2 3 2" xfId="13175" xr:uid="{94A02F1C-5179-4458-B957-9361372F348C}"/>
    <cellStyle name="40% - Accent2 3 2 2 4" xfId="7030" xr:uid="{00000000-0005-0000-0000-0000ED110000}"/>
    <cellStyle name="40% - Accent2 3 2 2 4 2" xfId="16055" xr:uid="{56E434D3-F3D0-4D30-A5C2-C1A6A6AD8F03}"/>
    <cellStyle name="40% - Accent2 3 2 2 5" xfId="10299" xr:uid="{9E421AC2-83D9-46E3-99E2-79F00435274A}"/>
    <cellStyle name="40% - Accent2 3 2 3" xfId="1992" xr:uid="{00000000-0005-0000-0000-0000EE110000}"/>
    <cellStyle name="40% - Accent2 3 2 3 2" xfId="4901" xr:uid="{00000000-0005-0000-0000-0000EF110000}"/>
    <cellStyle name="40% - Accent2 3 2 3 2 2" xfId="13958" xr:uid="{D21BB9AA-7977-4B8D-8BFE-C1D4BE0A0815}"/>
    <cellStyle name="40% - Accent2 3 2 3 3" xfId="7815" xr:uid="{00000000-0005-0000-0000-0000F0110000}"/>
    <cellStyle name="40% - Accent2 3 2 3 3 2" xfId="16837" xr:uid="{9E2A575D-C857-4654-A183-FA55FB13FD3E}"/>
    <cellStyle name="40% - Accent2 3 2 3 4" xfId="11084" xr:uid="{22C4BA3F-71B2-4D2D-A9A7-31A1E2719E20}"/>
    <cellStyle name="40% - Accent2 3 2 4" xfId="3489" xr:uid="{00000000-0005-0000-0000-0000F1110000}"/>
    <cellStyle name="40% - Accent2 3 2 4 2" xfId="12548" xr:uid="{B546750A-B423-4A21-817F-ED184C2CA310}"/>
    <cellStyle name="40% - Accent2 3 2 5" xfId="6399" xr:uid="{00000000-0005-0000-0000-0000F2110000}"/>
    <cellStyle name="40% - Accent2 3 2 5 2" xfId="15424" xr:uid="{9BBDF481-CC78-4B12-9216-431901D24556}"/>
    <cellStyle name="40% - Accent2 3 2 6" xfId="9667" xr:uid="{0640A8BD-B6F0-41AB-8F83-97F9C1E76F8A}"/>
    <cellStyle name="40% - Accent2 3 3" xfId="857" xr:uid="{00000000-0005-0000-0000-0000F3110000}"/>
    <cellStyle name="40% - Accent2 3 3 2" xfId="2286" xr:uid="{00000000-0005-0000-0000-0000F4110000}"/>
    <cellStyle name="40% - Accent2 3 3 2 2" xfId="5193" xr:uid="{00000000-0005-0000-0000-0000F5110000}"/>
    <cellStyle name="40% - Accent2 3 3 2 2 2" xfId="14250" xr:uid="{F01060F3-FF2F-4187-9ABB-6EBEA1D6BAE5}"/>
    <cellStyle name="40% - Accent2 3 3 2 3" xfId="8109" xr:uid="{00000000-0005-0000-0000-0000F6110000}"/>
    <cellStyle name="40% - Accent2 3 3 2 3 2" xfId="17129" xr:uid="{835D2474-A96C-4B12-A2C8-E4A1C3EE7AE1}"/>
    <cellStyle name="40% - Accent2 3 3 2 4" xfId="11376" xr:uid="{A689ED1B-69DE-4F53-9DBE-EED4846C2474}"/>
    <cellStyle name="40% - Accent2 3 3 3" xfId="3780" xr:uid="{00000000-0005-0000-0000-0000F7110000}"/>
    <cellStyle name="40% - Accent2 3 3 3 2" xfId="12839" xr:uid="{39848911-20BC-47E8-9213-F6E82A007E72}"/>
    <cellStyle name="40% - Accent2 3 3 4" xfId="6692" xr:uid="{00000000-0005-0000-0000-0000F8110000}"/>
    <cellStyle name="40% - Accent2 3 3 4 2" xfId="15717" xr:uid="{1985542D-4358-4AF7-8697-49F659952202}"/>
    <cellStyle name="40% - Accent2 3 3 5" xfId="9960" xr:uid="{9E5BC784-E988-4E09-B912-47B72E068A9F}"/>
    <cellStyle name="40% - Accent2 3 4" xfId="1652" xr:uid="{00000000-0005-0000-0000-0000F9110000}"/>
    <cellStyle name="40% - Accent2 3 4 2" xfId="4564" xr:uid="{00000000-0005-0000-0000-0000FA110000}"/>
    <cellStyle name="40% - Accent2 3 4 2 2" xfId="13621" xr:uid="{716E7CCD-C2DF-4F40-88AC-9A26C43866AD}"/>
    <cellStyle name="40% - Accent2 3 4 3" xfId="7476" xr:uid="{00000000-0005-0000-0000-0000FB110000}"/>
    <cellStyle name="40% - Accent2 3 4 3 2" xfId="16501" xr:uid="{8FA8A36F-9E0A-4112-8820-44750AF32E4E}"/>
    <cellStyle name="40% - Accent2 3 4 4" xfId="10746" xr:uid="{6988575B-F138-44EE-863D-B076FF657112}"/>
    <cellStyle name="40% - Accent2 3 5" xfId="3150" xr:uid="{00000000-0005-0000-0000-0000FC110000}"/>
    <cellStyle name="40% - Accent2 3 5 2" xfId="12212" xr:uid="{B04055D4-C8F2-4EC8-8134-134AD8C3D33C}"/>
    <cellStyle name="40% - Accent2 3 6" xfId="6063" xr:uid="{00000000-0005-0000-0000-0000FD110000}"/>
    <cellStyle name="40% - Accent2 3 6 2" xfId="15088" xr:uid="{DA2B1096-6528-4CFC-9E4D-A9881470A53F}"/>
    <cellStyle name="40% - Accent2 3 7" xfId="9327" xr:uid="{4BF74051-C852-4E90-9880-1A91DB9207C8}"/>
    <cellStyle name="40% - Accent2 30" xfId="692" xr:uid="{00000000-0005-0000-0000-0000FE110000}"/>
    <cellStyle name="40% - Accent2 30 2" xfId="1331" xr:uid="{00000000-0005-0000-0000-0000FF110000}"/>
    <cellStyle name="40% - Accent2 30 2 2" xfId="2759" xr:uid="{00000000-0005-0000-0000-000000120000}"/>
    <cellStyle name="40% - Accent2 30 2 2 2" xfId="5663" xr:uid="{00000000-0005-0000-0000-000001120000}"/>
    <cellStyle name="40% - Accent2 30 2 2 2 2" xfId="14720" xr:uid="{BAD62A71-0BFF-4740-B943-71E7A4BB7BE9}"/>
    <cellStyle name="40% - Accent2 30 2 2 3" xfId="8581" xr:uid="{00000000-0005-0000-0000-000002120000}"/>
    <cellStyle name="40% - Accent2 30 2 2 3 2" xfId="17598" xr:uid="{8D1C8B17-A0F3-4691-B379-FD3301EDF2DD}"/>
    <cellStyle name="40% - Accent2 30 2 2 4" xfId="11846" xr:uid="{37FB5E0B-C1D6-41A4-96B3-23FE0BC5FD75}"/>
    <cellStyle name="40% - Accent2 30 2 3" xfId="4248" xr:uid="{00000000-0005-0000-0000-000003120000}"/>
    <cellStyle name="40% - Accent2 30 2 3 2" xfId="13307" xr:uid="{38F6832A-9EE9-46F4-8BD9-0CCDAD5B534A}"/>
    <cellStyle name="40% - Accent2 30 2 4" xfId="7162" xr:uid="{00000000-0005-0000-0000-000004120000}"/>
    <cellStyle name="40% - Accent2 30 2 4 2" xfId="16187" xr:uid="{20BE169E-1023-4B1E-AB5D-42D8D6A20352}"/>
    <cellStyle name="40% - Accent2 30 2 5" xfId="10431" xr:uid="{9C5D81D4-2791-4351-9E3A-3CD50F4467CA}"/>
    <cellStyle name="40% - Accent2 30 3" xfId="2124" xr:uid="{00000000-0005-0000-0000-000005120000}"/>
    <cellStyle name="40% - Accent2 30 3 2" xfId="5033" xr:uid="{00000000-0005-0000-0000-000006120000}"/>
    <cellStyle name="40% - Accent2 30 3 2 2" xfId="14090" xr:uid="{189B12F0-929B-40D2-8AAE-2108939F18B7}"/>
    <cellStyle name="40% - Accent2 30 3 3" xfId="7947" xr:uid="{00000000-0005-0000-0000-000007120000}"/>
    <cellStyle name="40% - Accent2 30 3 3 2" xfId="16969" xr:uid="{E8802F91-2D3A-4EC3-9784-4B680B1E0B7C}"/>
    <cellStyle name="40% - Accent2 30 3 4" xfId="11216" xr:uid="{B31663D7-226E-47ED-A062-369CDB4D660C}"/>
    <cellStyle name="40% - Accent2 30 4" xfId="3621" xr:uid="{00000000-0005-0000-0000-000008120000}"/>
    <cellStyle name="40% - Accent2 30 4 2" xfId="12680" xr:uid="{7D78BA85-868A-452F-8637-73905FA32275}"/>
    <cellStyle name="40% - Accent2 30 5" xfId="6531" xr:uid="{00000000-0005-0000-0000-000009120000}"/>
    <cellStyle name="40% - Accent2 30 5 2" xfId="15556" xr:uid="{D8DF115F-B394-431D-B054-399DF767D672}"/>
    <cellStyle name="40% - Accent2 30 6" xfId="9799" xr:uid="{1F9F7B76-F86B-47D5-836F-646187F96328}"/>
    <cellStyle name="40% - Accent2 31" xfId="707" xr:uid="{00000000-0005-0000-0000-00000A120000}"/>
    <cellStyle name="40% - Accent2 31 2" xfId="1346" xr:uid="{00000000-0005-0000-0000-00000B120000}"/>
    <cellStyle name="40% - Accent2 31 2 2" xfId="2774" xr:uid="{00000000-0005-0000-0000-00000C120000}"/>
    <cellStyle name="40% - Accent2 31 2 2 2" xfId="5678" xr:uid="{00000000-0005-0000-0000-00000D120000}"/>
    <cellStyle name="40% - Accent2 31 2 2 2 2" xfId="14735" xr:uid="{D7391801-2C51-4F2E-8C2B-D1045DF235D0}"/>
    <cellStyle name="40% - Accent2 31 2 2 3" xfId="8596" xr:uid="{00000000-0005-0000-0000-00000E120000}"/>
    <cellStyle name="40% - Accent2 31 2 2 3 2" xfId="17613" xr:uid="{EA05F837-6FDE-4921-B3A8-99F72F5C507C}"/>
    <cellStyle name="40% - Accent2 31 2 2 4" xfId="11861" xr:uid="{9F424940-7E22-45EA-9BC4-BD2F0C1FDA24}"/>
    <cellStyle name="40% - Accent2 31 2 3" xfId="4263" xr:uid="{00000000-0005-0000-0000-00000F120000}"/>
    <cellStyle name="40% - Accent2 31 2 3 2" xfId="13322" xr:uid="{A9D9B64A-5040-4AD7-B866-112C227837C8}"/>
    <cellStyle name="40% - Accent2 31 2 4" xfId="7177" xr:uid="{00000000-0005-0000-0000-000010120000}"/>
    <cellStyle name="40% - Accent2 31 2 4 2" xfId="16202" xr:uid="{D5FA993F-9B60-493B-9A3B-A2C36C9F2494}"/>
    <cellStyle name="40% - Accent2 31 2 5" xfId="10446" xr:uid="{0E9DC455-B603-4E03-85A4-BA1080E7D73F}"/>
    <cellStyle name="40% - Accent2 31 3" xfId="2139" xr:uid="{00000000-0005-0000-0000-000011120000}"/>
    <cellStyle name="40% - Accent2 31 3 2" xfId="5048" xr:uid="{00000000-0005-0000-0000-000012120000}"/>
    <cellStyle name="40% - Accent2 31 3 2 2" xfId="14105" xr:uid="{E0D3FCBA-73FC-4049-9308-A5AEE70358C0}"/>
    <cellStyle name="40% - Accent2 31 3 3" xfId="7962" xr:uid="{00000000-0005-0000-0000-000013120000}"/>
    <cellStyle name="40% - Accent2 31 3 3 2" xfId="16984" xr:uid="{ED553126-1447-44A0-B085-8E0C289190CA}"/>
    <cellStyle name="40% - Accent2 31 3 4" xfId="11231" xr:uid="{FC151C55-7655-45D6-9935-5D75A484CDD4}"/>
    <cellStyle name="40% - Accent2 31 4" xfId="3636" xr:uid="{00000000-0005-0000-0000-000014120000}"/>
    <cellStyle name="40% - Accent2 31 4 2" xfId="12695" xr:uid="{1BFE9AE8-216A-4023-A616-7DF2823AF447}"/>
    <cellStyle name="40% - Accent2 31 5" xfId="6546" xr:uid="{00000000-0005-0000-0000-000015120000}"/>
    <cellStyle name="40% - Accent2 31 5 2" xfId="15571" xr:uid="{36AA56F4-91C1-4202-A08D-7B05F1C4BCF6}"/>
    <cellStyle name="40% - Accent2 31 6" xfId="9814" xr:uid="{DBED6E90-3826-406B-8C2D-1FBD4ABD21AA}"/>
    <cellStyle name="40% - Accent2 32" xfId="721" xr:uid="{00000000-0005-0000-0000-000016120000}"/>
    <cellStyle name="40% - Accent2 32 2" xfId="1360" xr:uid="{00000000-0005-0000-0000-000017120000}"/>
    <cellStyle name="40% - Accent2 32 2 2" xfId="2788" xr:uid="{00000000-0005-0000-0000-000018120000}"/>
    <cellStyle name="40% - Accent2 32 2 2 2" xfId="5692" xr:uid="{00000000-0005-0000-0000-000019120000}"/>
    <cellStyle name="40% - Accent2 32 2 2 2 2" xfId="14749" xr:uid="{4B5054AE-A2DE-4C88-9D17-016311584868}"/>
    <cellStyle name="40% - Accent2 32 2 2 3" xfId="8610" xr:uid="{00000000-0005-0000-0000-00001A120000}"/>
    <cellStyle name="40% - Accent2 32 2 2 3 2" xfId="17627" xr:uid="{452581C4-5797-45DE-A5EB-5F6A168D9AB2}"/>
    <cellStyle name="40% - Accent2 32 2 2 4" xfId="11875" xr:uid="{37B64689-1F85-4430-93ED-C37C4B048DDE}"/>
    <cellStyle name="40% - Accent2 32 2 3" xfId="4277" xr:uid="{00000000-0005-0000-0000-00001B120000}"/>
    <cellStyle name="40% - Accent2 32 2 3 2" xfId="13336" xr:uid="{A393B3D8-4618-4B9B-8727-37CDD54A3E97}"/>
    <cellStyle name="40% - Accent2 32 2 4" xfId="7191" xr:uid="{00000000-0005-0000-0000-00001C120000}"/>
    <cellStyle name="40% - Accent2 32 2 4 2" xfId="16216" xr:uid="{A7F1363E-992B-427B-8FC3-5822D58B26F6}"/>
    <cellStyle name="40% - Accent2 32 2 5" xfId="10460" xr:uid="{D61CA34E-0429-4014-9B30-71A3DC366595}"/>
    <cellStyle name="40% - Accent2 32 3" xfId="2153" xr:uid="{00000000-0005-0000-0000-00001D120000}"/>
    <cellStyle name="40% - Accent2 32 3 2" xfId="5062" xr:uid="{00000000-0005-0000-0000-00001E120000}"/>
    <cellStyle name="40% - Accent2 32 3 2 2" xfId="14119" xr:uid="{41293A5A-E623-4C1F-B60F-326E52458C9C}"/>
    <cellStyle name="40% - Accent2 32 3 3" xfId="7976" xr:uid="{00000000-0005-0000-0000-00001F120000}"/>
    <cellStyle name="40% - Accent2 32 3 3 2" xfId="16998" xr:uid="{C63AB39B-1181-4998-A14A-5EB73EFD9D53}"/>
    <cellStyle name="40% - Accent2 32 3 4" xfId="11245" xr:uid="{2951449C-1B31-49B4-A431-93B20A62657E}"/>
    <cellStyle name="40% - Accent2 32 4" xfId="3650" xr:uid="{00000000-0005-0000-0000-000020120000}"/>
    <cellStyle name="40% - Accent2 32 4 2" xfId="12709" xr:uid="{9FFB53B7-62A9-451E-8D90-3F875D255010}"/>
    <cellStyle name="40% - Accent2 32 5" xfId="6560" xr:uid="{00000000-0005-0000-0000-000021120000}"/>
    <cellStyle name="40% - Accent2 32 5 2" xfId="15585" xr:uid="{BE883BE5-41A1-44C9-BC38-E0867A8D223D}"/>
    <cellStyle name="40% - Accent2 32 6" xfId="9828" xr:uid="{B6BD0A3B-8913-4DBB-A8CD-E795AA51203E}"/>
    <cellStyle name="40% - Accent2 33" xfId="735" xr:uid="{00000000-0005-0000-0000-000022120000}"/>
    <cellStyle name="40% - Accent2 33 2" xfId="1374" xr:uid="{00000000-0005-0000-0000-000023120000}"/>
    <cellStyle name="40% - Accent2 33 2 2" xfId="2802" xr:uid="{00000000-0005-0000-0000-000024120000}"/>
    <cellStyle name="40% - Accent2 33 2 2 2" xfId="5706" xr:uid="{00000000-0005-0000-0000-000025120000}"/>
    <cellStyle name="40% - Accent2 33 2 2 2 2" xfId="14763" xr:uid="{8B332B8A-FF81-45EF-A1B4-27D3A7EBF31C}"/>
    <cellStyle name="40% - Accent2 33 2 2 3" xfId="8624" xr:uid="{00000000-0005-0000-0000-000026120000}"/>
    <cellStyle name="40% - Accent2 33 2 2 3 2" xfId="17641" xr:uid="{00DBEED0-23F5-4E8B-82C8-5C10A9A0A45A}"/>
    <cellStyle name="40% - Accent2 33 2 2 4" xfId="11889" xr:uid="{2F4B42CA-3070-41E4-A4DB-06E9285F0F75}"/>
    <cellStyle name="40% - Accent2 33 2 3" xfId="4291" xr:uid="{00000000-0005-0000-0000-000027120000}"/>
    <cellStyle name="40% - Accent2 33 2 3 2" xfId="13350" xr:uid="{D9FD2538-0684-41C3-8D7A-35D9C0EAA1BF}"/>
    <cellStyle name="40% - Accent2 33 2 4" xfId="7205" xr:uid="{00000000-0005-0000-0000-000028120000}"/>
    <cellStyle name="40% - Accent2 33 2 4 2" xfId="16230" xr:uid="{293DE145-E6F3-4378-B252-1A5F569BCECB}"/>
    <cellStyle name="40% - Accent2 33 2 5" xfId="10474" xr:uid="{3DA6AC0D-9080-422B-B3A2-108E4F46DE5C}"/>
    <cellStyle name="40% - Accent2 33 3" xfId="2167" xr:uid="{00000000-0005-0000-0000-000029120000}"/>
    <cellStyle name="40% - Accent2 33 3 2" xfId="5076" xr:uid="{00000000-0005-0000-0000-00002A120000}"/>
    <cellStyle name="40% - Accent2 33 3 2 2" xfId="14133" xr:uid="{8484FFC1-08E6-43CE-89CD-7587FD0A6FED}"/>
    <cellStyle name="40% - Accent2 33 3 3" xfId="7990" xr:uid="{00000000-0005-0000-0000-00002B120000}"/>
    <cellStyle name="40% - Accent2 33 3 3 2" xfId="17012" xr:uid="{1DE7D3D5-496A-4347-A2A6-BBDE2E309E00}"/>
    <cellStyle name="40% - Accent2 33 3 4" xfId="11259" xr:uid="{158E05A6-AC50-49B4-AAAB-43269B95E8B8}"/>
    <cellStyle name="40% - Accent2 33 4" xfId="3664" xr:uid="{00000000-0005-0000-0000-00002C120000}"/>
    <cellStyle name="40% - Accent2 33 4 2" xfId="12723" xr:uid="{4CB6B11D-EE99-4180-BF44-E750BE47E03D}"/>
    <cellStyle name="40% - Accent2 33 5" xfId="6574" xr:uid="{00000000-0005-0000-0000-00002D120000}"/>
    <cellStyle name="40% - Accent2 33 5 2" xfId="15599" xr:uid="{F741C80F-C751-4526-8C72-DDD7AB442C05}"/>
    <cellStyle name="40% - Accent2 33 6" xfId="9842" xr:uid="{9B9E0C05-83CD-45A1-914E-DF6AF2CA70AD}"/>
    <cellStyle name="40% - Accent2 34" xfId="749" xr:uid="{00000000-0005-0000-0000-00002E120000}"/>
    <cellStyle name="40% - Accent2 34 2" xfId="1388" xr:uid="{00000000-0005-0000-0000-00002F120000}"/>
    <cellStyle name="40% - Accent2 34 2 2" xfId="2816" xr:uid="{00000000-0005-0000-0000-000030120000}"/>
    <cellStyle name="40% - Accent2 34 2 2 2" xfId="5720" xr:uid="{00000000-0005-0000-0000-000031120000}"/>
    <cellStyle name="40% - Accent2 34 2 2 2 2" xfId="14777" xr:uid="{C923E014-5548-4393-A2C4-2AE938AA1212}"/>
    <cellStyle name="40% - Accent2 34 2 2 3" xfId="8638" xr:uid="{00000000-0005-0000-0000-000032120000}"/>
    <cellStyle name="40% - Accent2 34 2 2 3 2" xfId="17655" xr:uid="{1ACF72B1-98E7-4F11-BD59-2B87DFF071AF}"/>
    <cellStyle name="40% - Accent2 34 2 2 4" xfId="11903" xr:uid="{078CCB14-825F-4AE0-98E2-D7B0F24444EC}"/>
    <cellStyle name="40% - Accent2 34 2 3" xfId="4305" xr:uid="{00000000-0005-0000-0000-000033120000}"/>
    <cellStyle name="40% - Accent2 34 2 3 2" xfId="13364" xr:uid="{2D738D20-1E41-4951-AE79-D916BFF39EE7}"/>
    <cellStyle name="40% - Accent2 34 2 4" xfId="7219" xr:uid="{00000000-0005-0000-0000-000034120000}"/>
    <cellStyle name="40% - Accent2 34 2 4 2" xfId="16244" xr:uid="{015AAA46-DCF6-4C42-8EAD-53410EB05D0F}"/>
    <cellStyle name="40% - Accent2 34 2 5" xfId="10488" xr:uid="{ECAF114E-9CA3-4341-A9A3-582C012066EF}"/>
    <cellStyle name="40% - Accent2 34 3" xfId="2181" xr:uid="{00000000-0005-0000-0000-000035120000}"/>
    <cellStyle name="40% - Accent2 34 3 2" xfId="5090" xr:uid="{00000000-0005-0000-0000-000036120000}"/>
    <cellStyle name="40% - Accent2 34 3 2 2" xfId="14147" xr:uid="{E92D29A0-67F1-42F2-B728-62D1E281F432}"/>
    <cellStyle name="40% - Accent2 34 3 3" xfId="8004" xr:uid="{00000000-0005-0000-0000-000037120000}"/>
    <cellStyle name="40% - Accent2 34 3 3 2" xfId="17026" xr:uid="{79CD9950-D77B-4E4C-98FE-16B9059C0EE1}"/>
    <cellStyle name="40% - Accent2 34 3 4" xfId="11273" xr:uid="{F6E9B3D0-5178-4347-A798-A641254A6D99}"/>
    <cellStyle name="40% - Accent2 34 4" xfId="3678" xr:uid="{00000000-0005-0000-0000-000038120000}"/>
    <cellStyle name="40% - Accent2 34 4 2" xfId="12737" xr:uid="{662472E6-3CE6-4CC2-9DFB-BDF907439F87}"/>
    <cellStyle name="40% - Accent2 34 5" xfId="6588" xr:uid="{00000000-0005-0000-0000-000039120000}"/>
    <cellStyle name="40% - Accent2 34 5 2" xfId="15613" xr:uid="{83057AB5-485E-458F-8191-A93B47152EF8}"/>
    <cellStyle name="40% - Accent2 34 6" xfId="9856" xr:uid="{5A262530-B1ED-463A-97FD-5B3B6A2ECEF2}"/>
    <cellStyle name="40% - Accent2 35" xfId="763" xr:uid="{00000000-0005-0000-0000-00003A120000}"/>
    <cellStyle name="40% - Accent2 35 2" xfId="1402" xr:uid="{00000000-0005-0000-0000-00003B120000}"/>
    <cellStyle name="40% - Accent2 35 2 2" xfId="2830" xr:uid="{00000000-0005-0000-0000-00003C120000}"/>
    <cellStyle name="40% - Accent2 35 2 2 2" xfId="5734" xr:uid="{00000000-0005-0000-0000-00003D120000}"/>
    <cellStyle name="40% - Accent2 35 2 2 2 2" xfId="14791" xr:uid="{E2C00CFC-8C06-4CE6-B209-92E1AA1D6930}"/>
    <cellStyle name="40% - Accent2 35 2 2 3" xfId="8652" xr:uid="{00000000-0005-0000-0000-00003E120000}"/>
    <cellStyle name="40% - Accent2 35 2 2 3 2" xfId="17669" xr:uid="{DEB7DEE9-B1B6-4ACE-8359-52A45D101F4F}"/>
    <cellStyle name="40% - Accent2 35 2 2 4" xfId="11917" xr:uid="{0920FCA1-2E88-488F-A188-71E743DE2545}"/>
    <cellStyle name="40% - Accent2 35 2 3" xfId="4319" xr:uid="{00000000-0005-0000-0000-00003F120000}"/>
    <cellStyle name="40% - Accent2 35 2 3 2" xfId="13378" xr:uid="{5749F1E9-FE84-4430-A1EC-974D69412DBB}"/>
    <cellStyle name="40% - Accent2 35 2 4" xfId="7233" xr:uid="{00000000-0005-0000-0000-000040120000}"/>
    <cellStyle name="40% - Accent2 35 2 4 2" xfId="16258" xr:uid="{F5AE4F97-2022-4A81-B8A4-FC542EA2A1D4}"/>
    <cellStyle name="40% - Accent2 35 2 5" xfId="10502" xr:uid="{A85D30FF-455D-4340-A644-5AC627005EDF}"/>
    <cellStyle name="40% - Accent2 35 3" xfId="2195" xr:uid="{00000000-0005-0000-0000-000041120000}"/>
    <cellStyle name="40% - Accent2 35 3 2" xfId="5104" xr:uid="{00000000-0005-0000-0000-000042120000}"/>
    <cellStyle name="40% - Accent2 35 3 2 2" xfId="14161" xr:uid="{14C10E95-55C5-4435-80A9-899F71DFDB2A}"/>
    <cellStyle name="40% - Accent2 35 3 3" xfId="8018" xr:uid="{00000000-0005-0000-0000-000043120000}"/>
    <cellStyle name="40% - Accent2 35 3 3 2" xfId="17040" xr:uid="{BE99964D-BB38-4849-BD4E-C8E3F554C1AA}"/>
    <cellStyle name="40% - Accent2 35 3 4" xfId="11287" xr:uid="{13934CE4-C4B7-4F2C-B273-561D5067B345}"/>
    <cellStyle name="40% - Accent2 35 4" xfId="3692" xr:uid="{00000000-0005-0000-0000-000044120000}"/>
    <cellStyle name="40% - Accent2 35 4 2" xfId="12751" xr:uid="{9ABA202E-76F0-4C31-B83B-C3005475184F}"/>
    <cellStyle name="40% - Accent2 35 5" xfId="6602" xr:uid="{00000000-0005-0000-0000-000045120000}"/>
    <cellStyle name="40% - Accent2 35 5 2" xfId="15627" xr:uid="{988367B6-6CC2-41E1-8F16-2BE8393F2C14}"/>
    <cellStyle name="40% - Accent2 35 6" xfId="9870" xr:uid="{5106C415-AE18-4FE1-A561-481F8078F4B6}"/>
    <cellStyle name="40% - Accent2 36" xfId="777" xr:uid="{00000000-0005-0000-0000-000046120000}"/>
    <cellStyle name="40% - Accent2 36 2" xfId="1416" xr:uid="{00000000-0005-0000-0000-000047120000}"/>
    <cellStyle name="40% - Accent2 36 2 2" xfId="2844" xr:uid="{00000000-0005-0000-0000-000048120000}"/>
    <cellStyle name="40% - Accent2 36 2 2 2" xfId="5748" xr:uid="{00000000-0005-0000-0000-000049120000}"/>
    <cellStyle name="40% - Accent2 36 2 2 2 2" xfId="14805" xr:uid="{56C9EB6B-7EBC-43A5-B46C-6A8935B2C110}"/>
    <cellStyle name="40% - Accent2 36 2 2 3" xfId="8666" xr:uid="{00000000-0005-0000-0000-00004A120000}"/>
    <cellStyle name="40% - Accent2 36 2 2 3 2" xfId="17683" xr:uid="{6378916B-5273-4FF8-A27D-00B85D975AA0}"/>
    <cellStyle name="40% - Accent2 36 2 2 4" xfId="11931" xr:uid="{70905896-8387-49A6-8B63-703966242443}"/>
    <cellStyle name="40% - Accent2 36 2 3" xfId="4333" xr:uid="{00000000-0005-0000-0000-00004B120000}"/>
    <cellStyle name="40% - Accent2 36 2 3 2" xfId="13392" xr:uid="{B77EB9AF-3E30-4213-8A2F-A6C68814D2FB}"/>
    <cellStyle name="40% - Accent2 36 2 4" xfId="7247" xr:uid="{00000000-0005-0000-0000-00004C120000}"/>
    <cellStyle name="40% - Accent2 36 2 4 2" xfId="16272" xr:uid="{6C1FC4C3-7954-441D-A61D-7C41289115E2}"/>
    <cellStyle name="40% - Accent2 36 2 5" xfId="10516" xr:uid="{FBF97297-E62C-45E3-8819-8A1F129DD9B6}"/>
    <cellStyle name="40% - Accent2 36 3" xfId="2209" xr:uid="{00000000-0005-0000-0000-00004D120000}"/>
    <cellStyle name="40% - Accent2 36 3 2" xfId="5118" xr:uid="{00000000-0005-0000-0000-00004E120000}"/>
    <cellStyle name="40% - Accent2 36 3 2 2" xfId="14175" xr:uid="{B4C7485A-3309-4418-BEE3-DB8DA7918F44}"/>
    <cellStyle name="40% - Accent2 36 3 3" xfId="8032" xr:uid="{00000000-0005-0000-0000-00004F120000}"/>
    <cellStyle name="40% - Accent2 36 3 3 2" xfId="17054" xr:uid="{5B265847-5582-4DCC-B7EE-2F0300587EDD}"/>
    <cellStyle name="40% - Accent2 36 3 4" xfId="11301" xr:uid="{1422B66B-3777-4A95-B576-19E84DE44525}"/>
    <cellStyle name="40% - Accent2 36 4" xfId="3706" xr:uid="{00000000-0005-0000-0000-000050120000}"/>
    <cellStyle name="40% - Accent2 36 4 2" xfId="12765" xr:uid="{AC8C8D3D-5F8E-4294-8DAE-B0854A0E6130}"/>
    <cellStyle name="40% - Accent2 36 5" xfId="6616" xr:uid="{00000000-0005-0000-0000-000051120000}"/>
    <cellStyle name="40% - Accent2 36 5 2" xfId="15641" xr:uid="{1272DFE1-EDCF-4794-AF99-40D1ABA69E0A}"/>
    <cellStyle name="40% - Accent2 36 6" xfId="9884" xr:uid="{BFE1859E-5D57-4A5C-B2CE-1576A6DE08AB}"/>
    <cellStyle name="40% - Accent2 37" xfId="792" xr:uid="{00000000-0005-0000-0000-000052120000}"/>
    <cellStyle name="40% - Accent2 37 2" xfId="1431" xr:uid="{00000000-0005-0000-0000-000053120000}"/>
    <cellStyle name="40% - Accent2 37 2 2" xfId="2859" xr:uid="{00000000-0005-0000-0000-000054120000}"/>
    <cellStyle name="40% - Accent2 37 2 2 2" xfId="5763" xr:uid="{00000000-0005-0000-0000-000055120000}"/>
    <cellStyle name="40% - Accent2 37 2 2 2 2" xfId="14820" xr:uid="{EC153B6E-DD16-457E-B078-3ADCDBD12362}"/>
    <cellStyle name="40% - Accent2 37 2 2 3" xfId="8681" xr:uid="{00000000-0005-0000-0000-000056120000}"/>
    <cellStyle name="40% - Accent2 37 2 2 3 2" xfId="17698" xr:uid="{AB5CB671-5CF7-4476-BDF6-78AD35B32059}"/>
    <cellStyle name="40% - Accent2 37 2 2 4" xfId="11946" xr:uid="{B41DC9B5-2C54-484B-99A0-BA9B0C0D9AB5}"/>
    <cellStyle name="40% - Accent2 37 2 3" xfId="4348" xr:uid="{00000000-0005-0000-0000-000057120000}"/>
    <cellStyle name="40% - Accent2 37 2 3 2" xfId="13407" xr:uid="{9222E64C-E227-4DA0-AC2A-DE3FA78A6801}"/>
    <cellStyle name="40% - Accent2 37 2 4" xfId="7262" xr:uid="{00000000-0005-0000-0000-000058120000}"/>
    <cellStyle name="40% - Accent2 37 2 4 2" xfId="16287" xr:uid="{750C6834-2A24-4869-9EA7-A8EA8A205606}"/>
    <cellStyle name="40% - Accent2 37 2 5" xfId="10531" xr:uid="{A977F0D7-603F-4E7A-B177-F1D10BDADF81}"/>
    <cellStyle name="40% - Accent2 37 3" xfId="2224" xr:uid="{00000000-0005-0000-0000-000059120000}"/>
    <cellStyle name="40% - Accent2 37 3 2" xfId="5133" xr:uid="{00000000-0005-0000-0000-00005A120000}"/>
    <cellStyle name="40% - Accent2 37 3 2 2" xfId="14190" xr:uid="{D9A4B5B1-D6DF-41A9-B5AD-A9249757E5A3}"/>
    <cellStyle name="40% - Accent2 37 3 3" xfId="8047" xr:uid="{00000000-0005-0000-0000-00005B120000}"/>
    <cellStyle name="40% - Accent2 37 3 3 2" xfId="17069" xr:uid="{8DC062F1-1301-4D7D-85B0-FBBFC707A046}"/>
    <cellStyle name="40% - Accent2 37 3 4" xfId="11316" xr:uid="{17415115-D604-4C99-B289-D1A770976B32}"/>
    <cellStyle name="40% - Accent2 37 4" xfId="3721" xr:uid="{00000000-0005-0000-0000-00005C120000}"/>
    <cellStyle name="40% - Accent2 37 4 2" xfId="12780" xr:uid="{1521ECA7-5421-4568-A2A6-63F2C65A8D48}"/>
    <cellStyle name="40% - Accent2 37 5" xfId="6631" xr:uid="{00000000-0005-0000-0000-00005D120000}"/>
    <cellStyle name="40% - Accent2 37 5 2" xfId="15656" xr:uid="{9392485B-8C2D-4FC1-8AD8-A6882520CC63}"/>
    <cellStyle name="40% - Accent2 37 6" xfId="9899" xr:uid="{84135AD4-12E2-4F4F-9BEC-A14906ED4E6B}"/>
    <cellStyle name="40% - Accent2 38" xfId="806" xr:uid="{00000000-0005-0000-0000-00005E120000}"/>
    <cellStyle name="40% - Accent2 38 2" xfId="1445" xr:uid="{00000000-0005-0000-0000-00005F120000}"/>
    <cellStyle name="40% - Accent2 38 2 2" xfId="2873" xr:uid="{00000000-0005-0000-0000-000060120000}"/>
    <cellStyle name="40% - Accent2 38 2 2 2" xfId="5777" xr:uid="{00000000-0005-0000-0000-000061120000}"/>
    <cellStyle name="40% - Accent2 38 2 2 2 2" xfId="14834" xr:uid="{CBFCC4ED-09C5-46C5-BCAF-479C63D88980}"/>
    <cellStyle name="40% - Accent2 38 2 2 3" xfId="8695" xr:uid="{00000000-0005-0000-0000-000062120000}"/>
    <cellStyle name="40% - Accent2 38 2 2 3 2" xfId="17712" xr:uid="{7BF2EC4F-176D-4362-AA1D-CB305B4F34E6}"/>
    <cellStyle name="40% - Accent2 38 2 2 4" xfId="11960" xr:uid="{3C7A9623-5924-4880-A9D8-9A33D0985FB3}"/>
    <cellStyle name="40% - Accent2 38 2 3" xfId="4362" xr:uid="{00000000-0005-0000-0000-000063120000}"/>
    <cellStyle name="40% - Accent2 38 2 3 2" xfId="13421" xr:uid="{C0EC0689-0584-4A04-A905-DC12BA4CB392}"/>
    <cellStyle name="40% - Accent2 38 2 4" xfId="7276" xr:uid="{00000000-0005-0000-0000-000064120000}"/>
    <cellStyle name="40% - Accent2 38 2 4 2" xfId="16301" xr:uid="{DDD0088C-415B-482D-B172-77BFDCF9ECB5}"/>
    <cellStyle name="40% - Accent2 38 2 5" xfId="10545" xr:uid="{52933BCA-3F22-4F55-95B6-A37C4FFE3925}"/>
    <cellStyle name="40% - Accent2 38 3" xfId="2238" xr:uid="{00000000-0005-0000-0000-000065120000}"/>
    <cellStyle name="40% - Accent2 38 3 2" xfId="5147" xr:uid="{00000000-0005-0000-0000-000066120000}"/>
    <cellStyle name="40% - Accent2 38 3 2 2" xfId="14204" xr:uid="{F11B3B1D-7C60-4806-A978-5C0077DC1AAE}"/>
    <cellStyle name="40% - Accent2 38 3 3" xfId="8061" xr:uid="{00000000-0005-0000-0000-000067120000}"/>
    <cellStyle name="40% - Accent2 38 3 3 2" xfId="17083" xr:uid="{F952AE34-3C8D-48E2-A880-7AB29B6EEF2C}"/>
    <cellStyle name="40% - Accent2 38 3 4" xfId="11330" xr:uid="{706E4FB9-FBF8-4513-AA46-59A42AA677A3}"/>
    <cellStyle name="40% - Accent2 38 4" xfId="3735" xr:uid="{00000000-0005-0000-0000-000068120000}"/>
    <cellStyle name="40% - Accent2 38 4 2" xfId="12794" xr:uid="{EFD7DFC9-C559-420D-846B-F2B5EFA1B0EA}"/>
    <cellStyle name="40% - Accent2 38 5" xfId="6645" xr:uid="{00000000-0005-0000-0000-000069120000}"/>
    <cellStyle name="40% - Accent2 38 5 2" xfId="15670" xr:uid="{386918EC-5F7B-4A62-9599-469FA0608860}"/>
    <cellStyle name="40% - Accent2 38 6" xfId="9913" xr:uid="{9442CDFE-44F6-4844-977C-2553F6F89540}"/>
    <cellStyle name="40% - Accent2 39" xfId="820" xr:uid="{00000000-0005-0000-0000-00006A120000}"/>
    <cellStyle name="40% - Accent2 39 2" xfId="2252" xr:uid="{00000000-0005-0000-0000-00006B120000}"/>
    <cellStyle name="40% - Accent2 39 2 2" xfId="5161" xr:uid="{00000000-0005-0000-0000-00006C120000}"/>
    <cellStyle name="40% - Accent2 39 2 2 2" xfId="14218" xr:uid="{D8059369-6E23-4DFD-95D5-A3563EBC1C67}"/>
    <cellStyle name="40% - Accent2 39 2 3" xfId="8075" xr:uid="{00000000-0005-0000-0000-00006D120000}"/>
    <cellStyle name="40% - Accent2 39 2 3 2" xfId="17097" xr:uid="{00A98546-79F7-442B-AFB0-388ECB3E5300}"/>
    <cellStyle name="40% - Accent2 39 2 4" xfId="11344" xr:uid="{629BB4BD-66C8-4C76-81E4-B994A9B2E23B}"/>
    <cellStyle name="40% - Accent2 39 3" xfId="3749" xr:uid="{00000000-0005-0000-0000-00006E120000}"/>
    <cellStyle name="40% - Accent2 39 3 2" xfId="12808" xr:uid="{4EF5B1DF-3A7B-4835-8692-6DA5A6970996}"/>
    <cellStyle name="40% - Accent2 39 4" xfId="6659" xr:uid="{00000000-0005-0000-0000-00006F120000}"/>
    <cellStyle name="40% - Accent2 39 4 2" xfId="15684" xr:uid="{9194F9B8-0419-4CCA-8239-2CC71F57A208}"/>
    <cellStyle name="40% - Accent2 39 5" xfId="9927" xr:uid="{171226B0-1F31-41D0-8CA4-75C6FC228332}"/>
    <cellStyle name="40% - Accent2 4" xfId="226" xr:uid="{00000000-0005-0000-0000-000070120000}"/>
    <cellStyle name="40% - Accent2 4 2" xfId="578" xr:uid="{00000000-0005-0000-0000-000071120000}"/>
    <cellStyle name="40% - Accent2 4 2 2" xfId="1217" xr:uid="{00000000-0005-0000-0000-000072120000}"/>
    <cellStyle name="40% - Accent2 4 2 2 2" xfId="2645" xr:uid="{00000000-0005-0000-0000-000073120000}"/>
    <cellStyle name="40% - Accent2 4 2 2 2 2" xfId="5549" xr:uid="{00000000-0005-0000-0000-000074120000}"/>
    <cellStyle name="40% - Accent2 4 2 2 2 2 2" xfId="14606" xr:uid="{C9121B85-9F32-40FB-A914-52E34A7E419B}"/>
    <cellStyle name="40% - Accent2 4 2 2 2 3" xfId="8467" xr:uid="{00000000-0005-0000-0000-000075120000}"/>
    <cellStyle name="40% - Accent2 4 2 2 2 3 2" xfId="17484" xr:uid="{22D158B4-325C-4BA6-9217-6A03DECDA5E1}"/>
    <cellStyle name="40% - Accent2 4 2 2 2 4" xfId="11732" xr:uid="{B0A0ED95-4BA7-44E3-8E43-26779A6474DA}"/>
    <cellStyle name="40% - Accent2 4 2 2 3" xfId="4134" xr:uid="{00000000-0005-0000-0000-000076120000}"/>
    <cellStyle name="40% - Accent2 4 2 2 3 2" xfId="13193" xr:uid="{2BE304BF-0D38-4BAD-B978-EBAA812F55FC}"/>
    <cellStyle name="40% - Accent2 4 2 2 4" xfId="7048" xr:uid="{00000000-0005-0000-0000-000077120000}"/>
    <cellStyle name="40% - Accent2 4 2 2 4 2" xfId="16073" xr:uid="{C39FB4DD-37EB-46E7-A9C5-E2646FCCD3DE}"/>
    <cellStyle name="40% - Accent2 4 2 2 5" xfId="10317" xr:uid="{FADE96E1-9AB8-493E-9033-B54D0B9C1F38}"/>
    <cellStyle name="40% - Accent2 4 2 3" xfId="2010" xr:uid="{00000000-0005-0000-0000-000078120000}"/>
    <cellStyle name="40% - Accent2 4 2 3 2" xfId="4919" xr:uid="{00000000-0005-0000-0000-000079120000}"/>
    <cellStyle name="40% - Accent2 4 2 3 2 2" xfId="13976" xr:uid="{9BF3ADF0-95BE-4A7E-805C-8C3E36CA5457}"/>
    <cellStyle name="40% - Accent2 4 2 3 3" xfId="7833" xr:uid="{00000000-0005-0000-0000-00007A120000}"/>
    <cellStyle name="40% - Accent2 4 2 3 3 2" xfId="16855" xr:uid="{E03B372B-7E99-4C84-8AC5-9E93864F5C63}"/>
    <cellStyle name="40% - Accent2 4 2 3 4" xfId="11102" xr:uid="{52F24F3D-99B3-4A34-BB4D-6A33AFA33813}"/>
    <cellStyle name="40% - Accent2 4 2 4" xfId="3507" xr:uid="{00000000-0005-0000-0000-00007B120000}"/>
    <cellStyle name="40% - Accent2 4 2 4 2" xfId="12566" xr:uid="{B487CF51-0415-46AC-8E40-8A410BAA914A}"/>
    <cellStyle name="40% - Accent2 4 2 5" xfId="6417" xr:uid="{00000000-0005-0000-0000-00007C120000}"/>
    <cellStyle name="40% - Accent2 4 2 5 2" xfId="15442" xr:uid="{5A5AB1A9-0F15-49C8-A459-7809404300AF}"/>
    <cellStyle name="40% - Accent2 4 2 6" xfId="9685" xr:uid="{6E5605CE-FDA8-4A4F-BB15-9AE7DA281DD4}"/>
    <cellStyle name="40% - Accent2 4 3" xfId="871" xr:uid="{00000000-0005-0000-0000-00007D120000}"/>
    <cellStyle name="40% - Accent2 4 3 2" xfId="2300" xr:uid="{00000000-0005-0000-0000-00007E120000}"/>
    <cellStyle name="40% - Accent2 4 3 2 2" xfId="5207" xr:uid="{00000000-0005-0000-0000-00007F120000}"/>
    <cellStyle name="40% - Accent2 4 3 2 2 2" xfId="14264" xr:uid="{C0F37DE0-50B7-4BD1-893A-07911E92CD94}"/>
    <cellStyle name="40% - Accent2 4 3 2 3" xfId="8123" xr:uid="{00000000-0005-0000-0000-000080120000}"/>
    <cellStyle name="40% - Accent2 4 3 2 3 2" xfId="17143" xr:uid="{DFCF72F6-FFC7-40A5-921A-27AB8F925962}"/>
    <cellStyle name="40% - Accent2 4 3 2 4" xfId="11390" xr:uid="{DCF22BB3-25D2-4B8E-AD64-7971090A4A49}"/>
    <cellStyle name="40% - Accent2 4 3 3" xfId="3794" xr:uid="{00000000-0005-0000-0000-000081120000}"/>
    <cellStyle name="40% - Accent2 4 3 3 2" xfId="12853" xr:uid="{78025BD6-15D8-48E4-AB1C-3BB8D47A8AC9}"/>
    <cellStyle name="40% - Accent2 4 3 4" xfId="6706" xr:uid="{00000000-0005-0000-0000-000082120000}"/>
    <cellStyle name="40% - Accent2 4 3 4 2" xfId="15731" xr:uid="{9507D553-AB9F-4E07-808F-472F4F25CF8D}"/>
    <cellStyle name="40% - Accent2 4 3 5" xfId="9974" xr:uid="{CECAC3A4-5B88-468A-8617-A800B46551D3}"/>
    <cellStyle name="40% - Accent2 4 4" xfId="1666" xr:uid="{00000000-0005-0000-0000-000083120000}"/>
    <cellStyle name="40% - Accent2 4 4 2" xfId="4578" xr:uid="{00000000-0005-0000-0000-000084120000}"/>
    <cellStyle name="40% - Accent2 4 4 2 2" xfId="13635" xr:uid="{524B8B2C-DE50-4FED-AB5C-0964D9B85A08}"/>
    <cellStyle name="40% - Accent2 4 4 3" xfId="7490" xr:uid="{00000000-0005-0000-0000-000085120000}"/>
    <cellStyle name="40% - Accent2 4 4 3 2" xfId="16515" xr:uid="{779340B5-F84C-4966-966D-4180561F6782}"/>
    <cellStyle name="40% - Accent2 4 4 4" xfId="10760" xr:uid="{6D23B579-EB3C-461D-BA88-802D5BCDF8AF}"/>
    <cellStyle name="40% - Accent2 4 5" xfId="3164" xr:uid="{00000000-0005-0000-0000-000086120000}"/>
    <cellStyle name="40% - Accent2 4 5 2" xfId="12226" xr:uid="{E30BF406-1BFA-4210-ADB7-F0F7E3CBA86D}"/>
    <cellStyle name="40% - Accent2 4 6" xfId="6077" xr:uid="{00000000-0005-0000-0000-000087120000}"/>
    <cellStyle name="40% - Accent2 4 6 2" xfId="15102" xr:uid="{127155BC-7BC9-4834-B459-E052BCE531AA}"/>
    <cellStyle name="40% - Accent2 4 7" xfId="9341" xr:uid="{24FDA183-428A-4B06-9286-1751F272D067}"/>
    <cellStyle name="40% - Accent2 40" xfId="1462" xr:uid="{00000000-0005-0000-0000-000088120000}"/>
    <cellStyle name="40% - Accent2 40 2" xfId="2887" xr:uid="{00000000-0005-0000-0000-000089120000}"/>
    <cellStyle name="40% - Accent2 40 2 2" xfId="5791" xr:uid="{00000000-0005-0000-0000-00008A120000}"/>
    <cellStyle name="40% - Accent2 40 2 2 2" xfId="14848" xr:uid="{E5D17034-3C07-4F21-82B3-FB604256A641}"/>
    <cellStyle name="40% - Accent2 40 2 3" xfId="8709" xr:uid="{00000000-0005-0000-0000-00008B120000}"/>
    <cellStyle name="40% - Accent2 40 2 3 2" xfId="17726" xr:uid="{4202959F-552E-4C89-BC1A-1967F5A9EFFF}"/>
    <cellStyle name="40% - Accent2 40 2 4" xfId="11974" xr:uid="{9DB76EE7-7678-449B-BA11-0BE17C362EA8}"/>
    <cellStyle name="40% - Accent2 40 3" xfId="4376" xr:uid="{00000000-0005-0000-0000-00008C120000}"/>
    <cellStyle name="40% - Accent2 40 3 2" xfId="13435" xr:uid="{82F1EBFB-EEB4-42B4-9802-A59D24E08318}"/>
    <cellStyle name="40% - Accent2 40 4" xfId="7290" xr:uid="{00000000-0005-0000-0000-00008D120000}"/>
    <cellStyle name="40% - Accent2 40 4 2" xfId="16315" xr:uid="{A6A9FB5A-CAE2-43FE-978B-C94BE745CD38}"/>
    <cellStyle name="40% - Accent2 40 5" xfId="10559" xr:uid="{449354EA-54E2-4BC1-928F-BF596EECB383}"/>
    <cellStyle name="40% - Accent2 41" xfId="1476" xr:uid="{00000000-0005-0000-0000-00008E120000}"/>
    <cellStyle name="40% - Accent2 41 2" xfId="2901" xr:uid="{00000000-0005-0000-0000-00008F120000}"/>
    <cellStyle name="40% - Accent2 41 2 2" xfId="5805" xr:uid="{00000000-0005-0000-0000-000090120000}"/>
    <cellStyle name="40% - Accent2 41 2 2 2" xfId="14862" xr:uid="{116A41AE-B399-4BF4-A0E2-596AC48BC8C8}"/>
    <cellStyle name="40% - Accent2 41 2 3" xfId="8723" xr:uid="{00000000-0005-0000-0000-000091120000}"/>
    <cellStyle name="40% - Accent2 41 2 3 2" xfId="17740" xr:uid="{62D05A14-9E2E-4E30-B508-A8CEAC96EDA5}"/>
    <cellStyle name="40% - Accent2 41 2 4" xfId="11988" xr:uid="{A5A09DCD-AE16-42F6-BE8B-025170B971C2}"/>
    <cellStyle name="40% - Accent2 41 3" xfId="4390" xr:uid="{00000000-0005-0000-0000-000092120000}"/>
    <cellStyle name="40% - Accent2 41 3 2" xfId="13449" xr:uid="{89DEC7B4-3A7D-48DE-9F1E-92FD37AC5DB7}"/>
    <cellStyle name="40% - Accent2 41 4" xfId="7304" xr:uid="{00000000-0005-0000-0000-000093120000}"/>
    <cellStyle name="40% - Accent2 41 4 2" xfId="16329" xr:uid="{E762D275-B972-4FA8-A146-8D8284C1D69F}"/>
    <cellStyle name="40% - Accent2 41 5" xfId="10573" xr:uid="{AD75AC39-7FA7-485A-8FE6-BF18E777421B}"/>
    <cellStyle name="40% - Accent2 42" xfId="1490" xr:uid="{00000000-0005-0000-0000-000094120000}"/>
    <cellStyle name="40% - Accent2 42 2" xfId="2915" xr:uid="{00000000-0005-0000-0000-000095120000}"/>
    <cellStyle name="40% - Accent2 42 2 2" xfId="5819" xr:uid="{00000000-0005-0000-0000-000096120000}"/>
    <cellStyle name="40% - Accent2 42 2 2 2" xfId="14876" xr:uid="{371A87CC-9DDA-4B66-9B0C-8486A7D93EF2}"/>
    <cellStyle name="40% - Accent2 42 2 3" xfId="8737" xr:uid="{00000000-0005-0000-0000-000097120000}"/>
    <cellStyle name="40% - Accent2 42 2 3 2" xfId="17754" xr:uid="{FBBABA8F-5520-4535-BE32-521C5EAD2F43}"/>
    <cellStyle name="40% - Accent2 42 2 4" xfId="12002" xr:uid="{44B113C3-0B50-415A-B0EB-209065704A74}"/>
    <cellStyle name="40% - Accent2 42 3" xfId="4404" xr:uid="{00000000-0005-0000-0000-000098120000}"/>
    <cellStyle name="40% - Accent2 42 3 2" xfId="13463" xr:uid="{97E47605-6896-4A20-BD09-F5680A0C5B4B}"/>
    <cellStyle name="40% - Accent2 42 4" xfId="7318" xr:uid="{00000000-0005-0000-0000-000099120000}"/>
    <cellStyle name="40% - Accent2 42 4 2" xfId="16343" xr:uid="{CDFF764D-E7C1-4B69-AF48-05A48B68D885}"/>
    <cellStyle name="40% - Accent2 42 5" xfId="10587" xr:uid="{5A4B77DE-3079-4CC2-A43A-3041D52F64DD}"/>
    <cellStyle name="40% - Accent2 43" xfId="1504" xr:uid="{00000000-0005-0000-0000-00009A120000}"/>
    <cellStyle name="40% - Accent2 43 2" xfId="2929" xr:uid="{00000000-0005-0000-0000-00009B120000}"/>
    <cellStyle name="40% - Accent2 43 2 2" xfId="5833" xr:uid="{00000000-0005-0000-0000-00009C120000}"/>
    <cellStyle name="40% - Accent2 43 2 2 2" xfId="14890" xr:uid="{342C6540-BE34-4D48-97DD-64AAEDA4DCDE}"/>
    <cellStyle name="40% - Accent2 43 2 3" xfId="8751" xr:uid="{00000000-0005-0000-0000-00009D120000}"/>
    <cellStyle name="40% - Accent2 43 2 3 2" xfId="17768" xr:uid="{5851D4F3-A563-4199-9510-55B21BF06691}"/>
    <cellStyle name="40% - Accent2 43 2 4" xfId="12016" xr:uid="{40683B0C-2E61-443F-9F85-5C5BC9173D11}"/>
    <cellStyle name="40% - Accent2 43 3" xfId="4418" xr:uid="{00000000-0005-0000-0000-00009E120000}"/>
    <cellStyle name="40% - Accent2 43 3 2" xfId="13477" xr:uid="{3EF34D0B-02E1-4E8C-AF61-71DC97E6025B}"/>
    <cellStyle name="40% - Accent2 43 4" xfId="7332" xr:uid="{00000000-0005-0000-0000-00009F120000}"/>
    <cellStyle name="40% - Accent2 43 4 2" xfId="16357" xr:uid="{35075B99-5CA8-4AA3-BF94-6CEC571CB36C}"/>
    <cellStyle name="40% - Accent2 43 5" xfId="10601" xr:uid="{24E91C8B-97D3-44A5-AC2C-DA3B1E4B2A85}"/>
    <cellStyle name="40% - Accent2 44" xfId="1518" xr:uid="{00000000-0005-0000-0000-0000A0120000}"/>
    <cellStyle name="40% - Accent2 44 2" xfId="2943" xr:uid="{00000000-0005-0000-0000-0000A1120000}"/>
    <cellStyle name="40% - Accent2 44 2 2" xfId="5847" xr:uid="{00000000-0005-0000-0000-0000A2120000}"/>
    <cellStyle name="40% - Accent2 44 2 2 2" xfId="14904" xr:uid="{916C2C2B-D3A6-4C15-9415-F998EB8639E0}"/>
    <cellStyle name="40% - Accent2 44 2 3" xfId="8765" xr:uid="{00000000-0005-0000-0000-0000A3120000}"/>
    <cellStyle name="40% - Accent2 44 2 3 2" xfId="17782" xr:uid="{9A27B939-6613-47C5-936E-9C8F0FDAC063}"/>
    <cellStyle name="40% - Accent2 44 2 4" xfId="12030" xr:uid="{46B9B15E-4CC7-4E8C-B304-FAFD646F391E}"/>
    <cellStyle name="40% - Accent2 44 3" xfId="4432" xr:uid="{00000000-0005-0000-0000-0000A4120000}"/>
    <cellStyle name="40% - Accent2 44 3 2" xfId="13491" xr:uid="{6CBBA5F9-1B4C-4B24-B5AD-5EB0CDE05343}"/>
    <cellStyle name="40% - Accent2 44 4" xfId="7346" xr:uid="{00000000-0005-0000-0000-0000A5120000}"/>
    <cellStyle name="40% - Accent2 44 4 2" xfId="16371" xr:uid="{17B1FC9C-36CF-4F88-B18E-3EF090BB4F10}"/>
    <cellStyle name="40% - Accent2 44 5" xfId="10615" xr:uid="{03EDD4C9-2EF1-444E-80E3-F9C02C009135}"/>
    <cellStyle name="40% - Accent2 45" xfId="1532" xr:uid="{00000000-0005-0000-0000-0000A6120000}"/>
    <cellStyle name="40% - Accent2 45 2" xfId="2957" xr:uid="{00000000-0005-0000-0000-0000A7120000}"/>
    <cellStyle name="40% - Accent2 45 2 2" xfId="5861" xr:uid="{00000000-0005-0000-0000-0000A8120000}"/>
    <cellStyle name="40% - Accent2 45 2 2 2" xfId="14918" xr:uid="{DBDF6498-F1A7-4A10-98DA-E1E549C00ADE}"/>
    <cellStyle name="40% - Accent2 45 2 3" xfId="8779" xr:uid="{00000000-0005-0000-0000-0000A9120000}"/>
    <cellStyle name="40% - Accent2 45 2 3 2" xfId="17796" xr:uid="{8066FC86-9998-4CF6-A1B0-9374773F3F39}"/>
    <cellStyle name="40% - Accent2 45 2 4" xfId="12044" xr:uid="{4A376D89-2D44-47BD-BB31-2D5F9D44D67F}"/>
    <cellStyle name="40% - Accent2 45 3" xfId="4446" xr:uid="{00000000-0005-0000-0000-0000AA120000}"/>
    <cellStyle name="40% - Accent2 45 3 2" xfId="13505" xr:uid="{A43D3ADA-71FA-45E8-B559-A34E217F4F9A}"/>
    <cellStyle name="40% - Accent2 45 4" xfId="7360" xr:uid="{00000000-0005-0000-0000-0000AB120000}"/>
    <cellStyle name="40% - Accent2 45 4 2" xfId="16385" xr:uid="{10C1DBF0-8AC8-47E6-AEC5-FEF732E7221F}"/>
    <cellStyle name="40% - Accent2 45 5" xfId="10629" xr:uid="{A8CDE5C6-874B-442E-BE87-EA3F85F97D86}"/>
    <cellStyle name="40% - Accent2 46" xfId="1547" xr:uid="{00000000-0005-0000-0000-0000AC120000}"/>
    <cellStyle name="40% - Accent2 46 2" xfId="2972" xr:uid="{00000000-0005-0000-0000-0000AD120000}"/>
    <cellStyle name="40% - Accent2 46 2 2" xfId="5876" xr:uid="{00000000-0005-0000-0000-0000AE120000}"/>
    <cellStyle name="40% - Accent2 46 2 2 2" xfId="14933" xr:uid="{0621B328-0BE6-45D8-AC39-2FE0AC65130B}"/>
    <cellStyle name="40% - Accent2 46 2 3" xfId="8794" xr:uid="{00000000-0005-0000-0000-0000AF120000}"/>
    <cellStyle name="40% - Accent2 46 2 3 2" xfId="17811" xr:uid="{2876D116-CB4C-4DA9-A1C3-F3A0AF33E24E}"/>
    <cellStyle name="40% - Accent2 46 2 4" xfId="12059" xr:uid="{B4065859-8C3E-4907-9A55-968EA9775A4D}"/>
    <cellStyle name="40% - Accent2 46 3" xfId="4461" xr:uid="{00000000-0005-0000-0000-0000B0120000}"/>
    <cellStyle name="40% - Accent2 46 3 2" xfId="13520" xr:uid="{423B05D2-62EA-4E03-BFD3-4879C0A0ADE4}"/>
    <cellStyle name="40% - Accent2 46 4" xfId="7375" xr:uid="{00000000-0005-0000-0000-0000B1120000}"/>
    <cellStyle name="40% - Accent2 46 4 2" xfId="16400" xr:uid="{AE4736CB-4074-4F8F-9682-9D51E88C9BF6}"/>
    <cellStyle name="40% - Accent2 46 5" xfId="10644" xr:uid="{B73D189F-EE3A-48CF-8AB9-B839F319DE32}"/>
    <cellStyle name="40% - Accent2 47" xfId="1561" xr:uid="{00000000-0005-0000-0000-0000B2120000}"/>
    <cellStyle name="40% - Accent2 47 2" xfId="2986" xr:uid="{00000000-0005-0000-0000-0000B3120000}"/>
    <cellStyle name="40% - Accent2 47 2 2" xfId="5890" xr:uid="{00000000-0005-0000-0000-0000B4120000}"/>
    <cellStyle name="40% - Accent2 47 2 2 2" xfId="14947" xr:uid="{DF04296A-5F5F-440D-8C67-96A078F8434F}"/>
    <cellStyle name="40% - Accent2 47 2 3" xfId="8808" xr:uid="{00000000-0005-0000-0000-0000B5120000}"/>
    <cellStyle name="40% - Accent2 47 2 3 2" xfId="17825" xr:uid="{56EDE914-78CE-4160-9C60-D379063ED6BF}"/>
    <cellStyle name="40% - Accent2 47 2 4" xfId="12073" xr:uid="{0224D334-D715-4A5B-8D9E-1216AC197BC3}"/>
    <cellStyle name="40% - Accent2 47 3" xfId="4475" xr:uid="{00000000-0005-0000-0000-0000B6120000}"/>
    <cellStyle name="40% - Accent2 47 3 2" xfId="13534" xr:uid="{39141211-4506-49B1-8EFF-1CE20288B8B2}"/>
    <cellStyle name="40% - Accent2 47 4" xfId="7389" xr:uid="{00000000-0005-0000-0000-0000B7120000}"/>
    <cellStyle name="40% - Accent2 47 4 2" xfId="16414" xr:uid="{DE15D520-EA78-4C62-903C-E40B4A4048D9}"/>
    <cellStyle name="40% - Accent2 47 5" xfId="10658" xr:uid="{748AABDC-C601-4E20-BA00-4A425AB387E9}"/>
    <cellStyle name="40% - Accent2 48" xfId="1577" xr:uid="{00000000-0005-0000-0000-0000B8120000}"/>
    <cellStyle name="40% - Accent2 48 2" xfId="3002" xr:uid="{00000000-0005-0000-0000-0000B9120000}"/>
    <cellStyle name="40% - Accent2 48 2 2" xfId="5906" xr:uid="{00000000-0005-0000-0000-0000BA120000}"/>
    <cellStyle name="40% - Accent2 48 2 2 2" xfId="14963" xr:uid="{277B5141-7DCE-4B06-B1BD-506DDDFA63A4}"/>
    <cellStyle name="40% - Accent2 48 2 3" xfId="8824" xr:uid="{00000000-0005-0000-0000-0000BB120000}"/>
    <cellStyle name="40% - Accent2 48 2 3 2" xfId="17841" xr:uid="{C1C6E44E-EDCD-4D0E-A4D0-AB09E2A36367}"/>
    <cellStyle name="40% - Accent2 48 2 4" xfId="12089" xr:uid="{ECDBB083-A3E4-40FD-AF77-9D251CFBBFDD}"/>
    <cellStyle name="40% - Accent2 48 3" xfId="4491" xr:uid="{00000000-0005-0000-0000-0000BC120000}"/>
    <cellStyle name="40% - Accent2 48 3 2" xfId="13550" xr:uid="{E57ED3D2-4297-4298-86FE-E3014CF83264}"/>
    <cellStyle name="40% - Accent2 48 4" xfId="7405" xr:uid="{00000000-0005-0000-0000-0000BD120000}"/>
    <cellStyle name="40% - Accent2 48 4 2" xfId="16430" xr:uid="{EC5135E9-AB9E-442C-B7E3-9CD341DD232D}"/>
    <cellStyle name="40% - Accent2 48 5" xfId="10674" xr:uid="{6271AC95-EA21-448B-92E9-3FF0FD8E7643}"/>
    <cellStyle name="40% - Accent2 49" xfId="1599" xr:uid="{00000000-0005-0000-0000-0000BE120000}"/>
    <cellStyle name="40% - Accent2 49 2" xfId="4512" xr:uid="{00000000-0005-0000-0000-0000BF120000}"/>
    <cellStyle name="40% - Accent2 49 2 2" xfId="13571" xr:uid="{E39691F0-4D3B-4F8D-9503-BC93861582D0}"/>
    <cellStyle name="40% - Accent2 49 3" xfId="7426" xr:uid="{00000000-0005-0000-0000-0000C0120000}"/>
    <cellStyle name="40% - Accent2 49 3 2" xfId="16451" xr:uid="{234C7FF5-68D2-4D7E-9789-2EEEC0852CBD}"/>
    <cellStyle name="40% - Accent2 49 4" xfId="10695" xr:uid="{6A504E6E-0E0D-40F3-A610-FFD9FE445056}"/>
    <cellStyle name="40% - Accent2 5" xfId="240" xr:uid="{00000000-0005-0000-0000-0000C1120000}"/>
    <cellStyle name="40% - Accent2 5 2" xfId="592" xr:uid="{00000000-0005-0000-0000-0000C2120000}"/>
    <cellStyle name="40% - Accent2 5 2 2" xfId="1231" xr:uid="{00000000-0005-0000-0000-0000C3120000}"/>
    <cellStyle name="40% - Accent2 5 2 2 2" xfId="2659" xr:uid="{00000000-0005-0000-0000-0000C4120000}"/>
    <cellStyle name="40% - Accent2 5 2 2 2 2" xfId="5563" xr:uid="{00000000-0005-0000-0000-0000C5120000}"/>
    <cellStyle name="40% - Accent2 5 2 2 2 2 2" xfId="14620" xr:uid="{EE0F84AE-04D6-4615-A540-1958E04D7A26}"/>
    <cellStyle name="40% - Accent2 5 2 2 2 3" xfId="8481" xr:uid="{00000000-0005-0000-0000-0000C6120000}"/>
    <cellStyle name="40% - Accent2 5 2 2 2 3 2" xfId="17498" xr:uid="{99AA5C11-04F1-439C-B634-9D24363993D3}"/>
    <cellStyle name="40% - Accent2 5 2 2 2 4" xfId="11746" xr:uid="{D79D180A-148B-4F47-9728-EEB609BB68BF}"/>
    <cellStyle name="40% - Accent2 5 2 2 3" xfId="4148" xr:uid="{00000000-0005-0000-0000-0000C7120000}"/>
    <cellStyle name="40% - Accent2 5 2 2 3 2" xfId="13207" xr:uid="{2A8AD87D-AD27-47E8-B901-2BDACA8383F0}"/>
    <cellStyle name="40% - Accent2 5 2 2 4" xfId="7062" xr:uid="{00000000-0005-0000-0000-0000C8120000}"/>
    <cellStyle name="40% - Accent2 5 2 2 4 2" xfId="16087" xr:uid="{325A725A-3E42-4C26-9F36-A1E4810408F7}"/>
    <cellStyle name="40% - Accent2 5 2 2 5" xfId="10331" xr:uid="{AB8BB4EB-58BC-4C40-B000-3856A4346C48}"/>
    <cellStyle name="40% - Accent2 5 2 3" xfId="2024" xr:uid="{00000000-0005-0000-0000-0000C9120000}"/>
    <cellStyle name="40% - Accent2 5 2 3 2" xfId="4933" xr:uid="{00000000-0005-0000-0000-0000CA120000}"/>
    <cellStyle name="40% - Accent2 5 2 3 2 2" xfId="13990" xr:uid="{BE255F01-9DC7-4982-8A68-7102AA4C4EF0}"/>
    <cellStyle name="40% - Accent2 5 2 3 3" xfId="7847" xr:uid="{00000000-0005-0000-0000-0000CB120000}"/>
    <cellStyle name="40% - Accent2 5 2 3 3 2" xfId="16869" xr:uid="{A13BA4D7-AD60-4CD7-9B97-60CFF0F401C2}"/>
    <cellStyle name="40% - Accent2 5 2 3 4" xfId="11116" xr:uid="{43A4554C-9F68-4AE1-BBB0-8F5A022E4CF8}"/>
    <cellStyle name="40% - Accent2 5 2 4" xfId="3521" xr:uid="{00000000-0005-0000-0000-0000CC120000}"/>
    <cellStyle name="40% - Accent2 5 2 4 2" xfId="12580" xr:uid="{11190CAF-0DAB-4B79-AAEA-02288F47498D}"/>
    <cellStyle name="40% - Accent2 5 2 5" xfId="6431" xr:uid="{00000000-0005-0000-0000-0000CD120000}"/>
    <cellStyle name="40% - Accent2 5 2 5 2" xfId="15456" xr:uid="{F3A38A6E-1917-4EC7-A3DF-56FC17623AEB}"/>
    <cellStyle name="40% - Accent2 5 2 6" xfId="9699" xr:uid="{9C37655A-75AE-445F-815E-F20EFC78825C}"/>
    <cellStyle name="40% - Accent2 5 3" xfId="885" xr:uid="{00000000-0005-0000-0000-0000CE120000}"/>
    <cellStyle name="40% - Accent2 5 3 2" xfId="2314" xr:uid="{00000000-0005-0000-0000-0000CF120000}"/>
    <cellStyle name="40% - Accent2 5 3 2 2" xfId="5221" xr:uid="{00000000-0005-0000-0000-0000D0120000}"/>
    <cellStyle name="40% - Accent2 5 3 2 2 2" xfId="14278" xr:uid="{A4B2693F-8855-4262-8994-04F41993F316}"/>
    <cellStyle name="40% - Accent2 5 3 2 3" xfId="8137" xr:uid="{00000000-0005-0000-0000-0000D1120000}"/>
    <cellStyle name="40% - Accent2 5 3 2 3 2" xfId="17157" xr:uid="{BAEE839C-B8E6-4E57-A9FB-8815FC644288}"/>
    <cellStyle name="40% - Accent2 5 3 2 4" xfId="11404" xr:uid="{42EC7894-B707-49D9-8050-8E46BBCF8FB3}"/>
    <cellStyle name="40% - Accent2 5 3 3" xfId="3808" xr:uid="{00000000-0005-0000-0000-0000D2120000}"/>
    <cellStyle name="40% - Accent2 5 3 3 2" xfId="12867" xr:uid="{C2EBB81C-6056-4125-9AC4-7AF0D2AE5E42}"/>
    <cellStyle name="40% - Accent2 5 3 4" xfId="6720" xr:uid="{00000000-0005-0000-0000-0000D3120000}"/>
    <cellStyle name="40% - Accent2 5 3 4 2" xfId="15745" xr:uid="{0CADF607-241A-4613-BDE6-C9AE9877B9A1}"/>
    <cellStyle name="40% - Accent2 5 3 5" xfId="9988" xr:uid="{0D49E50F-3364-4353-B604-1B776976EC93}"/>
    <cellStyle name="40% - Accent2 5 4" xfId="1680" xr:uid="{00000000-0005-0000-0000-0000D4120000}"/>
    <cellStyle name="40% - Accent2 5 4 2" xfId="4592" xr:uid="{00000000-0005-0000-0000-0000D5120000}"/>
    <cellStyle name="40% - Accent2 5 4 2 2" xfId="13649" xr:uid="{8CC13024-87DF-4438-8219-22036D9FF8CA}"/>
    <cellStyle name="40% - Accent2 5 4 3" xfId="7504" xr:uid="{00000000-0005-0000-0000-0000D6120000}"/>
    <cellStyle name="40% - Accent2 5 4 3 2" xfId="16529" xr:uid="{3995EE18-CE7B-4563-87C0-89029E10DAB9}"/>
    <cellStyle name="40% - Accent2 5 4 4" xfId="10774" xr:uid="{D15CA485-735F-4E68-ABCA-6C85CEAB493C}"/>
    <cellStyle name="40% - Accent2 5 5" xfId="3178" xr:uid="{00000000-0005-0000-0000-0000D7120000}"/>
    <cellStyle name="40% - Accent2 5 5 2" xfId="12240" xr:uid="{5FE11C15-8598-442D-B70B-9BCCE959C632}"/>
    <cellStyle name="40% - Accent2 5 6" xfId="6091" xr:uid="{00000000-0005-0000-0000-0000D8120000}"/>
    <cellStyle name="40% - Accent2 5 6 2" xfId="15116" xr:uid="{C2540EB0-7651-437A-9F1A-D2A5DACD3444}"/>
    <cellStyle name="40% - Accent2 5 7" xfId="9355" xr:uid="{A6D44973-17F4-4A4D-98F4-A308EA20D4EB}"/>
    <cellStyle name="40% - Accent2 50" xfId="1622" xr:uid="{00000000-0005-0000-0000-0000D9120000}"/>
    <cellStyle name="40% - Accent2 50 2" xfId="4534" xr:uid="{00000000-0005-0000-0000-0000DA120000}"/>
    <cellStyle name="40% - Accent2 50 2 2" xfId="13591" xr:uid="{2393CBAE-2CE1-4B5E-B5C7-578EBFB9D839}"/>
    <cellStyle name="40% - Accent2 50 3" xfId="7446" xr:uid="{00000000-0005-0000-0000-0000DB120000}"/>
    <cellStyle name="40% - Accent2 50 3 2" xfId="16471" xr:uid="{C8DF6AD2-90D5-4E6C-9DAE-5FE0BDF2CF90}"/>
    <cellStyle name="40% - Accent2 50 4" xfId="10716" xr:uid="{C11F5A40-11D2-4666-B631-D8D82A7E751D}"/>
    <cellStyle name="40% - Accent2 51" xfId="3120" xr:uid="{00000000-0005-0000-0000-0000DC120000}"/>
    <cellStyle name="40% - Accent2 51 2" xfId="12182" xr:uid="{0164A2EF-5A7F-4758-A0AC-78BCACEAB1D5}"/>
    <cellStyle name="40% - Accent2 52" xfId="6018" xr:uid="{00000000-0005-0000-0000-0000DD120000}"/>
    <cellStyle name="40% - Accent2 52 2" xfId="15052" xr:uid="{8B499536-A3D8-4A55-86F9-B3CAE0D310A1}"/>
    <cellStyle name="40% - Accent2 53" xfId="9005" xr:uid="{00000000-0005-0000-0000-0000DE120000}"/>
    <cellStyle name="40% - Accent2 53 2" xfId="18017" xr:uid="{BD4CA4B3-3C75-4DDB-8C40-09E6A19257C7}"/>
    <cellStyle name="40% - Accent2 54" xfId="9025" xr:uid="{00000000-0005-0000-0000-0000DF120000}"/>
    <cellStyle name="40% - Accent2 54 2" xfId="18037" xr:uid="{52D72B3E-8F85-4FAD-8AF3-9FCA74B5AA24}"/>
    <cellStyle name="40% - Accent2 55" xfId="9045" xr:uid="{00000000-0005-0000-0000-0000E0120000}"/>
    <cellStyle name="40% - Accent2 55 2" xfId="18057" xr:uid="{3E2C94DF-ADE8-4F9E-9B3B-6415B3999E6E}"/>
    <cellStyle name="40% - Accent2 56" xfId="9066" xr:uid="{00000000-0005-0000-0000-0000E1120000}"/>
    <cellStyle name="40% - Accent2 56 2" xfId="18078" xr:uid="{FEE87979-8F42-4D31-9358-2A016F679164}"/>
    <cellStyle name="40% - Accent2 57" xfId="9087" xr:uid="{00000000-0005-0000-0000-0000E2120000}"/>
    <cellStyle name="40% - Accent2 57 2" xfId="18099" xr:uid="{16171850-A6DE-4B46-9EB4-61EF49A0B224}"/>
    <cellStyle name="40% - Accent2 58" xfId="9108" xr:uid="{00000000-0005-0000-0000-0000E3120000}"/>
    <cellStyle name="40% - Accent2 58 2" xfId="18120" xr:uid="{0E0A98F2-A27C-47AA-9524-3907E64008B2}"/>
    <cellStyle name="40% - Accent2 59" xfId="9130" xr:uid="{00000000-0005-0000-0000-0000E4120000}"/>
    <cellStyle name="40% - Accent2 59 2" xfId="18142" xr:uid="{ACB1C9C5-2A1E-47D6-A393-4A0BA047762B}"/>
    <cellStyle name="40% - Accent2 6" xfId="254" xr:uid="{00000000-0005-0000-0000-0000E5120000}"/>
    <cellStyle name="40% - Accent2 6 2" xfId="899" xr:uid="{00000000-0005-0000-0000-0000E6120000}"/>
    <cellStyle name="40% - Accent2 6 2 2" xfId="2328" xr:uid="{00000000-0005-0000-0000-0000E7120000}"/>
    <cellStyle name="40% - Accent2 6 2 2 2" xfId="5235" xr:uid="{00000000-0005-0000-0000-0000E8120000}"/>
    <cellStyle name="40% - Accent2 6 2 2 2 2" xfId="14292" xr:uid="{8FDCA04F-5646-4559-881A-FEC45C4AA90A}"/>
    <cellStyle name="40% - Accent2 6 2 2 3" xfId="8151" xr:uid="{00000000-0005-0000-0000-0000E9120000}"/>
    <cellStyle name="40% - Accent2 6 2 2 3 2" xfId="17171" xr:uid="{DF789064-06F1-4FA4-A381-A9828CADB015}"/>
    <cellStyle name="40% - Accent2 6 2 2 4" xfId="11418" xr:uid="{3D356BC8-7C51-4508-96CC-6FBDD99AEBA8}"/>
    <cellStyle name="40% - Accent2 6 2 3" xfId="3822" xr:uid="{00000000-0005-0000-0000-0000EA120000}"/>
    <cellStyle name="40% - Accent2 6 2 3 2" xfId="12881" xr:uid="{63572DE0-5A0A-48DE-82F3-8A6B6787331B}"/>
    <cellStyle name="40% - Accent2 6 2 4" xfId="6734" xr:uid="{00000000-0005-0000-0000-0000EB120000}"/>
    <cellStyle name="40% - Accent2 6 2 4 2" xfId="15759" xr:uid="{E1F889F5-C676-4DB4-8105-078281B4F3D5}"/>
    <cellStyle name="40% - Accent2 6 2 5" xfId="10002" xr:uid="{A2610809-874A-4B55-B4B7-67B857C37E73}"/>
    <cellStyle name="40% - Accent2 6 3" xfId="1694" xr:uid="{00000000-0005-0000-0000-0000EC120000}"/>
    <cellStyle name="40% - Accent2 6 3 2" xfId="4606" xr:uid="{00000000-0005-0000-0000-0000ED120000}"/>
    <cellStyle name="40% - Accent2 6 3 2 2" xfId="13663" xr:uid="{300E597C-DF4D-429F-8C60-948515A7FFAE}"/>
    <cellStyle name="40% - Accent2 6 3 3" xfId="7518" xr:uid="{00000000-0005-0000-0000-0000EE120000}"/>
    <cellStyle name="40% - Accent2 6 3 3 2" xfId="16543" xr:uid="{0E747218-8BF6-49D7-A0C4-2838E11166B3}"/>
    <cellStyle name="40% - Accent2 6 3 4" xfId="10788" xr:uid="{F3A88428-CBB7-4C0A-BFF4-1EBD348C85A3}"/>
    <cellStyle name="40% - Accent2 6 4" xfId="3192" xr:uid="{00000000-0005-0000-0000-0000EF120000}"/>
    <cellStyle name="40% - Accent2 6 4 2" xfId="12254" xr:uid="{CDA5D733-0774-467F-A2BE-A1CA65F13082}"/>
    <cellStyle name="40% - Accent2 6 5" xfId="6105" xr:uid="{00000000-0005-0000-0000-0000F0120000}"/>
    <cellStyle name="40% - Accent2 6 5 2" xfId="15130" xr:uid="{DDE18AE7-3F16-46A3-876F-A1514BE03CFE}"/>
    <cellStyle name="40% - Accent2 6 6" xfId="9369" xr:uid="{07E5EC08-15F0-4A06-8308-09D7EC398CE4}"/>
    <cellStyle name="40% - Accent2 60" xfId="9150" xr:uid="{00000000-0005-0000-0000-0000F1120000}"/>
    <cellStyle name="40% - Accent2 60 2" xfId="18162" xr:uid="{C0C275D3-9A59-4667-827B-BEFEAC1AC5FE}"/>
    <cellStyle name="40% - Accent2 61" xfId="9170" xr:uid="{00000000-0005-0000-0000-0000F2120000}"/>
    <cellStyle name="40% - Accent2 61 2" xfId="18182" xr:uid="{91911D32-C380-4EDB-AA76-19B9458C03B3}"/>
    <cellStyle name="40% - Accent2 62" xfId="9190" xr:uid="{00000000-0005-0000-0000-0000F3120000}"/>
    <cellStyle name="40% - Accent2 62 2" xfId="18202" xr:uid="{717C0D05-202A-40E9-845C-80FA8F42AB41}"/>
    <cellStyle name="40% - Accent2 63" xfId="182" xr:uid="{00000000-0005-0000-0000-0000F4120000}"/>
    <cellStyle name="40% - Accent2 63 2" xfId="9297" xr:uid="{8136579D-DD39-4A20-8D09-92F7A6E1F0FF}"/>
    <cellStyle name="40% - Accent2 64" xfId="9215" xr:uid="{48643E43-D786-4ED0-9A96-8C1311964201}"/>
    <cellStyle name="40% - Accent2 7" xfId="268" xr:uid="{00000000-0005-0000-0000-0000F5120000}"/>
    <cellStyle name="40% - Accent2 7 2" xfId="913" xr:uid="{00000000-0005-0000-0000-0000F6120000}"/>
    <cellStyle name="40% - Accent2 7 2 2" xfId="2342" xr:uid="{00000000-0005-0000-0000-0000F7120000}"/>
    <cellStyle name="40% - Accent2 7 2 2 2" xfId="5249" xr:uid="{00000000-0005-0000-0000-0000F8120000}"/>
    <cellStyle name="40% - Accent2 7 2 2 2 2" xfId="14306" xr:uid="{D130B799-3547-41F6-9303-B3EEC7C10CDC}"/>
    <cellStyle name="40% - Accent2 7 2 2 3" xfId="8165" xr:uid="{00000000-0005-0000-0000-0000F9120000}"/>
    <cellStyle name="40% - Accent2 7 2 2 3 2" xfId="17185" xr:uid="{CEF6C3AF-3F9C-4A35-A6FD-AE503929342E}"/>
    <cellStyle name="40% - Accent2 7 2 2 4" xfId="11432" xr:uid="{BB8D1DD3-1428-4BBC-8FBC-BE8A3D07639C}"/>
    <cellStyle name="40% - Accent2 7 2 3" xfId="3836" xr:uid="{00000000-0005-0000-0000-0000FA120000}"/>
    <cellStyle name="40% - Accent2 7 2 3 2" xfId="12895" xr:uid="{2AAEE2E3-5842-4EF7-AA1A-1AC1B4D852AD}"/>
    <cellStyle name="40% - Accent2 7 2 4" xfId="6748" xr:uid="{00000000-0005-0000-0000-0000FB120000}"/>
    <cellStyle name="40% - Accent2 7 2 4 2" xfId="15773" xr:uid="{105D6BEF-8C9D-4778-A801-F4AB1935100E}"/>
    <cellStyle name="40% - Accent2 7 2 5" xfId="10016" xr:uid="{4D934A96-0F5B-405B-ACD8-E194A422767E}"/>
    <cellStyle name="40% - Accent2 7 3" xfId="1708" xr:uid="{00000000-0005-0000-0000-0000FC120000}"/>
    <cellStyle name="40% - Accent2 7 3 2" xfId="4620" xr:uid="{00000000-0005-0000-0000-0000FD120000}"/>
    <cellStyle name="40% - Accent2 7 3 2 2" xfId="13677" xr:uid="{E694F2E5-4A33-4592-B69B-5C673D80129A}"/>
    <cellStyle name="40% - Accent2 7 3 3" xfId="7532" xr:uid="{00000000-0005-0000-0000-0000FE120000}"/>
    <cellStyle name="40% - Accent2 7 3 3 2" xfId="16557" xr:uid="{E804B59E-D890-42F5-9020-77B497A95E01}"/>
    <cellStyle name="40% - Accent2 7 3 4" xfId="10802" xr:uid="{B6EA4968-F316-4306-9B75-5C475FAD622B}"/>
    <cellStyle name="40% - Accent2 7 4" xfId="3206" xr:uid="{00000000-0005-0000-0000-0000FF120000}"/>
    <cellStyle name="40% - Accent2 7 4 2" xfId="12268" xr:uid="{7C067681-72EA-4964-8D4C-E8A976D22A99}"/>
    <cellStyle name="40% - Accent2 7 5" xfId="6119" xr:uid="{00000000-0005-0000-0000-000000130000}"/>
    <cellStyle name="40% - Accent2 7 5 2" xfId="15144" xr:uid="{56EDC070-6BB9-4058-8258-58A30FFA6B3F}"/>
    <cellStyle name="40% - Accent2 7 6" xfId="9383" xr:uid="{EAED76F3-0755-4C24-8ADF-84F1BEC07C6B}"/>
    <cellStyle name="40% - Accent2 8" xfId="283" xr:uid="{00000000-0005-0000-0000-000001130000}"/>
    <cellStyle name="40% - Accent2 8 2" xfId="927" xr:uid="{00000000-0005-0000-0000-000002130000}"/>
    <cellStyle name="40% - Accent2 8 2 2" xfId="2356" xr:uid="{00000000-0005-0000-0000-000003130000}"/>
    <cellStyle name="40% - Accent2 8 2 2 2" xfId="5263" xr:uid="{00000000-0005-0000-0000-000004130000}"/>
    <cellStyle name="40% - Accent2 8 2 2 2 2" xfId="14320" xr:uid="{69EDBF81-E0FB-499C-9525-9F3E3AE36901}"/>
    <cellStyle name="40% - Accent2 8 2 2 3" xfId="8179" xr:uid="{00000000-0005-0000-0000-000005130000}"/>
    <cellStyle name="40% - Accent2 8 2 2 3 2" xfId="17199" xr:uid="{5E35F80A-668F-4216-8CF0-AC7A0F618E07}"/>
    <cellStyle name="40% - Accent2 8 2 2 4" xfId="11446" xr:uid="{088CF7E8-54EE-4462-A931-489D386FBD7F}"/>
    <cellStyle name="40% - Accent2 8 2 3" xfId="3850" xr:uid="{00000000-0005-0000-0000-000006130000}"/>
    <cellStyle name="40% - Accent2 8 2 3 2" xfId="12909" xr:uid="{14423F5E-B0EB-41A5-BF56-831E1B675648}"/>
    <cellStyle name="40% - Accent2 8 2 4" xfId="6762" xr:uid="{00000000-0005-0000-0000-000007130000}"/>
    <cellStyle name="40% - Accent2 8 2 4 2" xfId="15787" xr:uid="{A0F488B2-817C-43A0-952F-86BA62842D33}"/>
    <cellStyle name="40% - Accent2 8 2 5" xfId="10030" xr:uid="{F29AC290-20D0-4AEB-B540-DAF272B831EA}"/>
    <cellStyle name="40% - Accent2 8 3" xfId="1722" xr:uid="{00000000-0005-0000-0000-000008130000}"/>
    <cellStyle name="40% - Accent2 8 3 2" xfId="4634" xr:uid="{00000000-0005-0000-0000-000009130000}"/>
    <cellStyle name="40% - Accent2 8 3 2 2" xfId="13691" xr:uid="{0C82DBE3-A8A1-47F9-8E05-18B2ACE4A977}"/>
    <cellStyle name="40% - Accent2 8 3 3" xfId="7546" xr:uid="{00000000-0005-0000-0000-00000A130000}"/>
    <cellStyle name="40% - Accent2 8 3 3 2" xfId="16571" xr:uid="{B3FB103C-549B-4947-9102-2A83FA32E2C5}"/>
    <cellStyle name="40% - Accent2 8 3 4" xfId="10816" xr:uid="{44E27839-9137-4CB9-A45A-38F1631F02EC}"/>
    <cellStyle name="40% - Accent2 8 4" xfId="3220" xr:uid="{00000000-0005-0000-0000-00000B130000}"/>
    <cellStyle name="40% - Accent2 8 4 2" xfId="12282" xr:uid="{6A469304-5D60-46FF-8079-83326AB9A961}"/>
    <cellStyle name="40% - Accent2 8 5" xfId="6133" xr:uid="{00000000-0005-0000-0000-00000C130000}"/>
    <cellStyle name="40% - Accent2 8 5 2" xfId="15158" xr:uid="{857595B9-3F9D-4B19-AFD1-72F48F2A79B0}"/>
    <cellStyle name="40% - Accent2 8 6" xfId="9397" xr:uid="{A560BE1F-3045-4ECA-A412-255CECDC07B4}"/>
    <cellStyle name="40% - Accent2 9" xfId="304" xr:uid="{00000000-0005-0000-0000-00000D130000}"/>
    <cellStyle name="40% - Accent2 9 2" xfId="945" xr:uid="{00000000-0005-0000-0000-00000E130000}"/>
    <cellStyle name="40% - Accent2 9 2 2" xfId="2374" xr:uid="{00000000-0005-0000-0000-00000F130000}"/>
    <cellStyle name="40% - Accent2 9 2 2 2" xfId="5281" xr:uid="{00000000-0005-0000-0000-000010130000}"/>
    <cellStyle name="40% - Accent2 9 2 2 2 2" xfId="14338" xr:uid="{04DE702F-0C83-48C8-88AE-48D85D6774D6}"/>
    <cellStyle name="40% - Accent2 9 2 2 3" xfId="8197" xr:uid="{00000000-0005-0000-0000-000011130000}"/>
    <cellStyle name="40% - Accent2 9 2 2 3 2" xfId="17217" xr:uid="{CBB5721E-E4A7-4CE4-9817-43B00D48B937}"/>
    <cellStyle name="40% - Accent2 9 2 2 4" xfId="11464" xr:uid="{DEDFF762-3976-4F05-954F-6F9F60A816FD}"/>
    <cellStyle name="40% - Accent2 9 2 3" xfId="3868" xr:uid="{00000000-0005-0000-0000-000012130000}"/>
    <cellStyle name="40% - Accent2 9 2 3 2" xfId="12927" xr:uid="{726A8007-D705-4A6E-8110-B1D2994AEF96}"/>
    <cellStyle name="40% - Accent2 9 2 4" xfId="6780" xr:uid="{00000000-0005-0000-0000-000013130000}"/>
    <cellStyle name="40% - Accent2 9 2 4 2" xfId="15805" xr:uid="{5ADDBAFF-0653-4127-98BE-521DCFFBD9C6}"/>
    <cellStyle name="40% - Accent2 9 2 5" xfId="10048" xr:uid="{FBDA34D9-61EF-4BEB-940B-6FEC6DA287E1}"/>
    <cellStyle name="40% - Accent2 9 3" xfId="1741" xr:uid="{00000000-0005-0000-0000-000014130000}"/>
    <cellStyle name="40% - Accent2 9 3 2" xfId="4653" xr:uid="{00000000-0005-0000-0000-000015130000}"/>
    <cellStyle name="40% - Accent2 9 3 2 2" xfId="13710" xr:uid="{B67F4AC0-90AF-4757-9672-2DE8BB086EED}"/>
    <cellStyle name="40% - Accent2 9 3 3" xfId="7564" xr:uid="{00000000-0005-0000-0000-000016130000}"/>
    <cellStyle name="40% - Accent2 9 3 3 2" xfId="16589" xr:uid="{D13EF715-EFB4-48DB-BA14-635CB939C386}"/>
    <cellStyle name="40% - Accent2 9 3 4" xfId="10835" xr:uid="{9812BCFF-57CD-4620-86DA-9D1B75FF396D}"/>
    <cellStyle name="40% - Accent2 9 4" xfId="3238" xr:uid="{00000000-0005-0000-0000-000017130000}"/>
    <cellStyle name="40% - Accent2 9 4 2" xfId="12300" xr:uid="{6AC90208-0220-44E9-B6E1-2141CD1659FC}"/>
    <cellStyle name="40% - Accent2 9 5" xfId="6151" xr:uid="{00000000-0005-0000-0000-000018130000}"/>
    <cellStyle name="40% - Accent2 9 5 2" xfId="15176" xr:uid="{B5E46CBE-71FD-4C1D-83D8-4C874C0D2FCD}"/>
    <cellStyle name="40% - Accent2 9 6" xfId="9416" xr:uid="{081A7BCE-1B5E-4A5F-BDBC-DEA1D0F2B339}"/>
    <cellStyle name="40% - Accent3" xfId="33" builtinId="39" customBuiltin="1"/>
    <cellStyle name="40% - Accent3 10" xfId="320" xr:uid="{00000000-0005-0000-0000-00001A130000}"/>
    <cellStyle name="40% - Accent3 10 2" xfId="961" xr:uid="{00000000-0005-0000-0000-00001B130000}"/>
    <cellStyle name="40% - Accent3 10 2 2" xfId="2390" xr:uid="{00000000-0005-0000-0000-00001C130000}"/>
    <cellStyle name="40% - Accent3 10 2 2 2" xfId="5297" xr:uid="{00000000-0005-0000-0000-00001D130000}"/>
    <cellStyle name="40% - Accent3 10 2 2 2 2" xfId="14354" xr:uid="{C5D72530-2F2C-4FB8-81C1-A1886D237243}"/>
    <cellStyle name="40% - Accent3 10 2 2 3" xfId="8213" xr:uid="{00000000-0005-0000-0000-00001E130000}"/>
    <cellStyle name="40% - Accent3 10 2 2 3 2" xfId="17233" xr:uid="{6DFEDC5E-9A6D-46E0-87A6-08FC574B7D35}"/>
    <cellStyle name="40% - Accent3 10 2 2 4" xfId="11480" xr:uid="{6D166B81-E462-4917-8FAA-093370A8E7C3}"/>
    <cellStyle name="40% - Accent3 10 2 3" xfId="3884" xr:uid="{00000000-0005-0000-0000-00001F130000}"/>
    <cellStyle name="40% - Accent3 10 2 3 2" xfId="12943" xr:uid="{103940F0-A3F9-4462-8454-1FD9546BA3B3}"/>
    <cellStyle name="40% - Accent3 10 2 4" xfId="6796" xr:uid="{00000000-0005-0000-0000-000020130000}"/>
    <cellStyle name="40% - Accent3 10 2 4 2" xfId="15821" xr:uid="{147BE2E6-1831-4A56-A466-CD85E41CFB24}"/>
    <cellStyle name="40% - Accent3 10 2 5" xfId="10064" xr:uid="{90AACAEA-68FF-4A49-9FFD-32D50EE5976D}"/>
    <cellStyle name="40% - Accent3 10 3" xfId="1757" xr:uid="{00000000-0005-0000-0000-000021130000}"/>
    <cellStyle name="40% - Accent3 10 3 2" xfId="4669" xr:uid="{00000000-0005-0000-0000-000022130000}"/>
    <cellStyle name="40% - Accent3 10 3 2 2" xfId="13726" xr:uid="{00C4BA7A-40FF-470E-8BED-BCCEFC123743}"/>
    <cellStyle name="40% - Accent3 10 3 3" xfId="7580" xr:uid="{00000000-0005-0000-0000-000023130000}"/>
    <cellStyle name="40% - Accent3 10 3 3 2" xfId="16605" xr:uid="{D8B2C3C9-6334-4CFD-9488-26CBAD887C4A}"/>
    <cellStyle name="40% - Accent3 10 3 4" xfId="10851" xr:uid="{B4DDA87A-B17D-4D41-BAC4-7139CEF510D9}"/>
    <cellStyle name="40% - Accent3 10 4" xfId="3254" xr:uid="{00000000-0005-0000-0000-000024130000}"/>
    <cellStyle name="40% - Accent3 10 4 2" xfId="12316" xr:uid="{6C30BC56-BCD6-4949-AFEC-61A31BF8D92C}"/>
    <cellStyle name="40% - Accent3 10 5" xfId="6167" xr:uid="{00000000-0005-0000-0000-000025130000}"/>
    <cellStyle name="40% - Accent3 10 5 2" xfId="15192" xr:uid="{2CF140A3-4235-4E52-9A32-21FA23959E83}"/>
    <cellStyle name="40% - Accent3 10 6" xfId="9432" xr:uid="{4E050C32-137A-41AA-9D00-E5882C67EEBC}"/>
    <cellStyle name="40% - Accent3 11" xfId="334" xr:uid="{00000000-0005-0000-0000-000026130000}"/>
    <cellStyle name="40% - Accent3 11 2" xfId="975" xr:uid="{00000000-0005-0000-0000-000027130000}"/>
    <cellStyle name="40% - Accent3 11 2 2" xfId="2404" xr:uid="{00000000-0005-0000-0000-000028130000}"/>
    <cellStyle name="40% - Accent3 11 2 2 2" xfId="5311" xr:uid="{00000000-0005-0000-0000-000029130000}"/>
    <cellStyle name="40% - Accent3 11 2 2 2 2" xfId="14368" xr:uid="{12BDC524-89A0-4CBF-B7EA-36C92E669B38}"/>
    <cellStyle name="40% - Accent3 11 2 2 3" xfId="8227" xr:uid="{00000000-0005-0000-0000-00002A130000}"/>
    <cellStyle name="40% - Accent3 11 2 2 3 2" xfId="17247" xr:uid="{7AF935FF-94C6-440B-B397-4F1C531BD25E}"/>
    <cellStyle name="40% - Accent3 11 2 2 4" xfId="11494" xr:uid="{3B5A0742-197E-4C5B-80D8-5C66BBADC709}"/>
    <cellStyle name="40% - Accent3 11 2 3" xfId="3898" xr:uid="{00000000-0005-0000-0000-00002B130000}"/>
    <cellStyle name="40% - Accent3 11 2 3 2" xfId="12957" xr:uid="{BD45332F-B75F-402D-AD7C-0C6FDD9CEAC5}"/>
    <cellStyle name="40% - Accent3 11 2 4" xfId="6810" xr:uid="{00000000-0005-0000-0000-00002C130000}"/>
    <cellStyle name="40% - Accent3 11 2 4 2" xfId="15835" xr:uid="{CF4B5E69-0AD5-4F0A-92A1-10927D28F480}"/>
    <cellStyle name="40% - Accent3 11 2 5" xfId="10078" xr:uid="{A6C6118E-377D-44C6-8CCA-53BB74003107}"/>
    <cellStyle name="40% - Accent3 11 3" xfId="1771" xr:uid="{00000000-0005-0000-0000-00002D130000}"/>
    <cellStyle name="40% - Accent3 11 3 2" xfId="4683" xr:uid="{00000000-0005-0000-0000-00002E130000}"/>
    <cellStyle name="40% - Accent3 11 3 2 2" xfId="13740" xr:uid="{A61F8A0F-EF35-4324-B9B8-ADBF3510C498}"/>
    <cellStyle name="40% - Accent3 11 3 3" xfId="7594" xr:uid="{00000000-0005-0000-0000-00002F130000}"/>
    <cellStyle name="40% - Accent3 11 3 3 2" xfId="16619" xr:uid="{C773FF09-C55E-4B52-B62A-7F1A059DD823}"/>
    <cellStyle name="40% - Accent3 11 3 4" xfId="10865" xr:uid="{51A8AD79-9A5C-4E8D-B4E7-E1515451C967}"/>
    <cellStyle name="40% - Accent3 11 4" xfId="3268" xr:uid="{00000000-0005-0000-0000-000030130000}"/>
    <cellStyle name="40% - Accent3 11 4 2" xfId="12330" xr:uid="{5BE3E4E1-0BB8-4ADF-B34E-4DF89D38887F}"/>
    <cellStyle name="40% - Accent3 11 5" xfId="6181" xr:uid="{00000000-0005-0000-0000-000031130000}"/>
    <cellStyle name="40% - Accent3 11 5 2" xfId="15206" xr:uid="{86733F42-BFFE-46FF-85F8-DFDFC654D397}"/>
    <cellStyle name="40% - Accent3 11 6" xfId="9446" xr:uid="{392F8A1F-C65B-455D-B852-1AA12D2FBD8B}"/>
    <cellStyle name="40% - Accent3 12" xfId="348" xr:uid="{00000000-0005-0000-0000-000032130000}"/>
    <cellStyle name="40% - Accent3 12 2" xfId="989" xr:uid="{00000000-0005-0000-0000-000033130000}"/>
    <cellStyle name="40% - Accent3 12 2 2" xfId="2418" xr:uid="{00000000-0005-0000-0000-000034130000}"/>
    <cellStyle name="40% - Accent3 12 2 2 2" xfId="5325" xr:uid="{00000000-0005-0000-0000-000035130000}"/>
    <cellStyle name="40% - Accent3 12 2 2 2 2" xfId="14382" xr:uid="{158AAAE7-E4F3-49A2-BC73-2C7812394739}"/>
    <cellStyle name="40% - Accent3 12 2 2 3" xfId="8241" xr:uid="{00000000-0005-0000-0000-000036130000}"/>
    <cellStyle name="40% - Accent3 12 2 2 3 2" xfId="17261" xr:uid="{FEE7E68C-5F15-4A3B-A5D6-1C0CFE7423D2}"/>
    <cellStyle name="40% - Accent3 12 2 2 4" xfId="11508" xr:uid="{CE0F895D-A9FB-4A7E-A97A-62692EB9FD25}"/>
    <cellStyle name="40% - Accent3 12 2 3" xfId="3912" xr:uid="{00000000-0005-0000-0000-000037130000}"/>
    <cellStyle name="40% - Accent3 12 2 3 2" xfId="12971" xr:uid="{90D24EFE-9A15-40AA-A0B6-1B84A316A9F9}"/>
    <cellStyle name="40% - Accent3 12 2 4" xfId="6824" xr:uid="{00000000-0005-0000-0000-000038130000}"/>
    <cellStyle name="40% - Accent3 12 2 4 2" xfId="15849" xr:uid="{26769019-42E7-4BEB-8859-C6CDC8E37DBC}"/>
    <cellStyle name="40% - Accent3 12 2 5" xfId="10092" xr:uid="{A014D3FA-D30F-4CF3-AEC7-752EC95E1BCB}"/>
    <cellStyle name="40% - Accent3 12 3" xfId="1785" xr:uid="{00000000-0005-0000-0000-000039130000}"/>
    <cellStyle name="40% - Accent3 12 3 2" xfId="4697" xr:uid="{00000000-0005-0000-0000-00003A130000}"/>
    <cellStyle name="40% - Accent3 12 3 2 2" xfId="13754" xr:uid="{99118462-3665-445C-9C2D-79DEB4AED17C}"/>
    <cellStyle name="40% - Accent3 12 3 3" xfId="7608" xr:uid="{00000000-0005-0000-0000-00003B130000}"/>
    <cellStyle name="40% - Accent3 12 3 3 2" xfId="16633" xr:uid="{1FFB114A-4F77-4914-BC15-A0C91F3EDFFA}"/>
    <cellStyle name="40% - Accent3 12 3 4" xfId="10879" xr:uid="{3E3DAD02-1092-456C-B429-A3FD2903952F}"/>
    <cellStyle name="40% - Accent3 12 4" xfId="3282" xr:uid="{00000000-0005-0000-0000-00003C130000}"/>
    <cellStyle name="40% - Accent3 12 4 2" xfId="12344" xr:uid="{CDFF6159-4D07-467A-8AF3-FA39F6FF15CA}"/>
    <cellStyle name="40% - Accent3 12 5" xfId="6195" xr:uid="{00000000-0005-0000-0000-00003D130000}"/>
    <cellStyle name="40% - Accent3 12 5 2" xfId="15220" xr:uid="{F049DE51-1C98-45A3-846F-D7D6375D4FB3}"/>
    <cellStyle name="40% - Accent3 12 6" xfId="9460" xr:uid="{7D7F2AEB-84AC-414A-A76F-71EE877F2C89}"/>
    <cellStyle name="40% - Accent3 13" xfId="365" xr:uid="{00000000-0005-0000-0000-00003E130000}"/>
    <cellStyle name="40% - Accent3 13 2" xfId="1005" xr:uid="{00000000-0005-0000-0000-00003F130000}"/>
    <cellStyle name="40% - Accent3 13 2 2" xfId="2434" xr:uid="{00000000-0005-0000-0000-000040130000}"/>
    <cellStyle name="40% - Accent3 13 2 2 2" xfId="5341" xr:uid="{00000000-0005-0000-0000-000041130000}"/>
    <cellStyle name="40% - Accent3 13 2 2 2 2" xfId="14398" xr:uid="{335FF3E3-FB36-4501-B271-5B33A41C7477}"/>
    <cellStyle name="40% - Accent3 13 2 2 3" xfId="8257" xr:uid="{00000000-0005-0000-0000-000042130000}"/>
    <cellStyle name="40% - Accent3 13 2 2 3 2" xfId="17277" xr:uid="{A1CCCC7C-8D45-486D-9199-5D08E605AC74}"/>
    <cellStyle name="40% - Accent3 13 2 2 4" xfId="11524" xr:uid="{E8803F79-6FA7-4B65-B557-4D8F345EDCBA}"/>
    <cellStyle name="40% - Accent3 13 2 3" xfId="3928" xr:uid="{00000000-0005-0000-0000-000043130000}"/>
    <cellStyle name="40% - Accent3 13 2 3 2" xfId="12987" xr:uid="{3F17233D-633C-4AB3-B289-D76D21646806}"/>
    <cellStyle name="40% - Accent3 13 2 4" xfId="6840" xr:uid="{00000000-0005-0000-0000-000044130000}"/>
    <cellStyle name="40% - Accent3 13 2 4 2" xfId="15865" xr:uid="{028AB9E6-8231-4029-890A-F844B0F32F3D}"/>
    <cellStyle name="40% - Accent3 13 2 5" xfId="10108" xr:uid="{C56B6E79-0183-433F-A9F6-37D76B22F027}"/>
    <cellStyle name="40% - Accent3 13 3" xfId="1801" xr:uid="{00000000-0005-0000-0000-000045130000}"/>
    <cellStyle name="40% - Accent3 13 3 2" xfId="4713" xr:uid="{00000000-0005-0000-0000-000046130000}"/>
    <cellStyle name="40% - Accent3 13 3 2 2" xfId="13770" xr:uid="{F8F3A2D5-6471-451F-AB3D-525D1D5D92EF}"/>
    <cellStyle name="40% - Accent3 13 3 3" xfId="7624" xr:uid="{00000000-0005-0000-0000-000047130000}"/>
    <cellStyle name="40% - Accent3 13 3 3 2" xfId="16649" xr:uid="{AD975AE2-EA16-4725-ABCE-1FB7DB91889E}"/>
    <cellStyle name="40% - Accent3 13 3 4" xfId="10895" xr:uid="{5DF9004D-29E3-4B9E-8DCE-284D0E616789}"/>
    <cellStyle name="40% - Accent3 13 4" xfId="3298" xr:uid="{00000000-0005-0000-0000-000048130000}"/>
    <cellStyle name="40% - Accent3 13 4 2" xfId="12360" xr:uid="{867204A1-CDE7-46DC-9522-FFE6835BE780}"/>
    <cellStyle name="40% - Accent3 13 5" xfId="6211" xr:uid="{00000000-0005-0000-0000-000049130000}"/>
    <cellStyle name="40% - Accent3 13 5 2" xfId="15236" xr:uid="{38A1AB9F-CEBF-460E-808A-B1C0DDDD6EEB}"/>
    <cellStyle name="40% - Accent3 13 6" xfId="9476" xr:uid="{DAE722BB-7DB2-407D-886A-28D5DC7BCB5E}"/>
    <cellStyle name="40% - Accent3 14" xfId="383" xr:uid="{00000000-0005-0000-0000-00004A130000}"/>
    <cellStyle name="40% - Accent3 14 2" xfId="1023" xr:uid="{00000000-0005-0000-0000-00004B130000}"/>
    <cellStyle name="40% - Accent3 14 2 2" xfId="2452" xr:uid="{00000000-0005-0000-0000-00004C130000}"/>
    <cellStyle name="40% - Accent3 14 2 2 2" xfId="5359" xr:uid="{00000000-0005-0000-0000-00004D130000}"/>
    <cellStyle name="40% - Accent3 14 2 2 2 2" xfId="14416" xr:uid="{9BA8DE67-F3D1-4D82-84DA-A4A89FC8661C}"/>
    <cellStyle name="40% - Accent3 14 2 2 3" xfId="8275" xr:uid="{00000000-0005-0000-0000-00004E130000}"/>
    <cellStyle name="40% - Accent3 14 2 2 3 2" xfId="17295" xr:uid="{A315FC06-FCF8-4B2D-914C-7061DD4E59BF}"/>
    <cellStyle name="40% - Accent3 14 2 2 4" xfId="11542" xr:uid="{9022C3FD-0C8A-46E1-90E8-FA1F33472EDB}"/>
    <cellStyle name="40% - Accent3 14 2 3" xfId="3946" xr:uid="{00000000-0005-0000-0000-00004F130000}"/>
    <cellStyle name="40% - Accent3 14 2 3 2" xfId="13005" xr:uid="{B960EEB5-B1CC-4BC7-93F4-AD79F4120A60}"/>
    <cellStyle name="40% - Accent3 14 2 4" xfId="6858" xr:uid="{00000000-0005-0000-0000-000050130000}"/>
    <cellStyle name="40% - Accent3 14 2 4 2" xfId="15883" xr:uid="{CA1C140B-AFE4-43FF-96DB-59BB0C88104B}"/>
    <cellStyle name="40% - Accent3 14 2 5" xfId="10126" xr:uid="{61DE612A-23EF-4333-98BC-636B09E7852C}"/>
    <cellStyle name="40% - Accent3 14 3" xfId="1819" xr:uid="{00000000-0005-0000-0000-000051130000}"/>
    <cellStyle name="40% - Accent3 14 3 2" xfId="4731" xr:uid="{00000000-0005-0000-0000-000052130000}"/>
    <cellStyle name="40% - Accent3 14 3 2 2" xfId="13788" xr:uid="{DC1E8242-98C0-463C-B84C-DD2C8316FF6C}"/>
    <cellStyle name="40% - Accent3 14 3 3" xfId="7642" xr:uid="{00000000-0005-0000-0000-000053130000}"/>
    <cellStyle name="40% - Accent3 14 3 3 2" xfId="16667" xr:uid="{EC6C2B26-1EAE-4050-8EA1-57FA7363290F}"/>
    <cellStyle name="40% - Accent3 14 3 4" xfId="10913" xr:uid="{363ED9A0-5C51-4A89-9879-A91F6D6B04A4}"/>
    <cellStyle name="40% - Accent3 14 4" xfId="3316" xr:uid="{00000000-0005-0000-0000-000054130000}"/>
    <cellStyle name="40% - Accent3 14 4 2" xfId="12378" xr:uid="{04DE4B81-F210-4039-988B-20C3D7C3420F}"/>
    <cellStyle name="40% - Accent3 14 5" xfId="6229" xr:uid="{00000000-0005-0000-0000-000055130000}"/>
    <cellStyle name="40% - Accent3 14 5 2" xfId="15254" xr:uid="{C1883159-FFDA-4F46-AA07-5F175B3D5879}"/>
    <cellStyle name="40% - Accent3 14 6" xfId="9494" xr:uid="{B1E46308-6BAC-4AC3-98C3-EE39948ADA48}"/>
    <cellStyle name="40% - Accent3 15" xfId="409" xr:uid="{00000000-0005-0000-0000-000056130000}"/>
    <cellStyle name="40% - Accent3 15 2" xfId="1049" xr:uid="{00000000-0005-0000-0000-000057130000}"/>
    <cellStyle name="40% - Accent3 15 2 2" xfId="2478" xr:uid="{00000000-0005-0000-0000-000058130000}"/>
    <cellStyle name="40% - Accent3 15 2 2 2" xfId="5385" xr:uid="{00000000-0005-0000-0000-000059130000}"/>
    <cellStyle name="40% - Accent3 15 2 2 2 2" xfId="14442" xr:uid="{37FF934E-E4B8-479C-8DF2-63DC9C44D5D0}"/>
    <cellStyle name="40% - Accent3 15 2 2 3" xfId="8301" xr:uid="{00000000-0005-0000-0000-00005A130000}"/>
    <cellStyle name="40% - Accent3 15 2 2 3 2" xfId="17321" xr:uid="{6E798102-D335-4ADA-8668-30705C3F3F84}"/>
    <cellStyle name="40% - Accent3 15 2 2 4" xfId="11568" xr:uid="{29051310-5193-4178-B8CE-519C097CCD10}"/>
    <cellStyle name="40% - Accent3 15 2 3" xfId="3972" xr:uid="{00000000-0005-0000-0000-00005B130000}"/>
    <cellStyle name="40% - Accent3 15 2 3 2" xfId="13031" xr:uid="{4DB2040B-68DF-479F-91B6-25C2FE0BB820}"/>
    <cellStyle name="40% - Accent3 15 2 4" xfId="6884" xr:uid="{00000000-0005-0000-0000-00005C130000}"/>
    <cellStyle name="40% - Accent3 15 2 4 2" xfId="15909" xr:uid="{62F45446-EB67-4C7E-80FC-20C8878DBBED}"/>
    <cellStyle name="40% - Accent3 15 2 5" xfId="10152" xr:uid="{1A15D4A6-FEF7-4B5F-A5EC-A97F00B2D1C8}"/>
    <cellStyle name="40% - Accent3 15 3" xfId="1845" xr:uid="{00000000-0005-0000-0000-00005D130000}"/>
    <cellStyle name="40% - Accent3 15 3 2" xfId="4757" xr:uid="{00000000-0005-0000-0000-00005E130000}"/>
    <cellStyle name="40% - Accent3 15 3 2 2" xfId="13814" xr:uid="{58C729FF-113C-4EA5-B799-5A34BF05F022}"/>
    <cellStyle name="40% - Accent3 15 3 3" xfId="7668" xr:uid="{00000000-0005-0000-0000-00005F130000}"/>
    <cellStyle name="40% - Accent3 15 3 3 2" xfId="16693" xr:uid="{9AD7A543-342F-40A1-AFE1-A791857CC7FD}"/>
    <cellStyle name="40% - Accent3 15 3 4" xfId="10939" xr:uid="{76925DA5-63AE-4F42-B559-C30B44F836F6}"/>
    <cellStyle name="40% - Accent3 15 4" xfId="3342" xr:uid="{00000000-0005-0000-0000-000060130000}"/>
    <cellStyle name="40% - Accent3 15 4 2" xfId="12404" xr:uid="{071F1646-B688-492E-9F1A-5BBB583DC91C}"/>
    <cellStyle name="40% - Accent3 15 5" xfId="6255" xr:uid="{00000000-0005-0000-0000-000061130000}"/>
    <cellStyle name="40% - Accent3 15 5 2" xfId="15280" xr:uid="{BCE9A71D-E642-46D0-9AF6-600AAC88BF2A}"/>
    <cellStyle name="40% - Accent3 15 6" xfId="9520" xr:uid="{CF9AB8CD-68AF-4FB1-9996-F140E8D84D76}"/>
    <cellStyle name="40% - Accent3 16" xfId="423" xr:uid="{00000000-0005-0000-0000-000062130000}"/>
    <cellStyle name="40% - Accent3 16 2" xfId="1063" xr:uid="{00000000-0005-0000-0000-000063130000}"/>
    <cellStyle name="40% - Accent3 16 2 2" xfId="2492" xr:uid="{00000000-0005-0000-0000-000064130000}"/>
    <cellStyle name="40% - Accent3 16 2 2 2" xfId="5399" xr:uid="{00000000-0005-0000-0000-000065130000}"/>
    <cellStyle name="40% - Accent3 16 2 2 2 2" xfId="14456" xr:uid="{A491A590-1ABE-42E3-925B-07495F5B2207}"/>
    <cellStyle name="40% - Accent3 16 2 2 3" xfId="8315" xr:uid="{00000000-0005-0000-0000-000066130000}"/>
    <cellStyle name="40% - Accent3 16 2 2 3 2" xfId="17335" xr:uid="{6D6B1377-9D83-45F7-B88A-F611E1874E3C}"/>
    <cellStyle name="40% - Accent3 16 2 2 4" xfId="11582" xr:uid="{0215F0DE-80FA-42A6-8634-BED668EA37CE}"/>
    <cellStyle name="40% - Accent3 16 2 3" xfId="3986" xr:uid="{00000000-0005-0000-0000-000067130000}"/>
    <cellStyle name="40% - Accent3 16 2 3 2" xfId="13045" xr:uid="{0354B343-084F-43BD-9C29-FBB8D145CFC2}"/>
    <cellStyle name="40% - Accent3 16 2 4" xfId="6898" xr:uid="{00000000-0005-0000-0000-000068130000}"/>
    <cellStyle name="40% - Accent3 16 2 4 2" xfId="15923" xr:uid="{BAC865EC-36DA-42B7-BFF6-99102C845DF7}"/>
    <cellStyle name="40% - Accent3 16 2 5" xfId="10166" xr:uid="{3B1FAD75-32E5-4346-B7A7-10BB8B6DAC8D}"/>
    <cellStyle name="40% - Accent3 16 3" xfId="1859" xr:uid="{00000000-0005-0000-0000-000069130000}"/>
    <cellStyle name="40% - Accent3 16 3 2" xfId="4771" xr:uid="{00000000-0005-0000-0000-00006A130000}"/>
    <cellStyle name="40% - Accent3 16 3 2 2" xfId="13828" xr:uid="{168BF0C9-3E0D-4E17-92F1-AE31E505F9BB}"/>
    <cellStyle name="40% - Accent3 16 3 3" xfId="7682" xr:uid="{00000000-0005-0000-0000-00006B130000}"/>
    <cellStyle name="40% - Accent3 16 3 3 2" xfId="16707" xr:uid="{6013B391-0505-4F2A-9F9C-0A6F97185DAA}"/>
    <cellStyle name="40% - Accent3 16 3 4" xfId="10953" xr:uid="{A7753FC6-7BB9-4AF1-A262-E0CC0A5254AB}"/>
    <cellStyle name="40% - Accent3 16 4" xfId="3356" xr:uid="{00000000-0005-0000-0000-00006C130000}"/>
    <cellStyle name="40% - Accent3 16 4 2" xfId="12418" xr:uid="{2C548F98-3080-4F60-95E6-7FB188571C42}"/>
    <cellStyle name="40% - Accent3 16 5" xfId="6269" xr:uid="{00000000-0005-0000-0000-00006D130000}"/>
    <cellStyle name="40% - Accent3 16 5 2" xfId="15294" xr:uid="{D129A198-899C-4B32-AB5A-AFC053E4414E}"/>
    <cellStyle name="40% - Accent3 16 6" xfId="9534" xr:uid="{E5FB46F9-2255-4F01-9344-4FBF1578B6DD}"/>
    <cellStyle name="40% - Accent3 17" xfId="437" xr:uid="{00000000-0005-0000-0000-00006E130000}"/>
    <cellStyle name="40% - Accent3 17 2" xfId="1077" xr:uid="{00000000-0005-0000-0000-00006F130000}"/>
    <cellStyle name="40% - Accent3 17 2 2" xfId="2506" xr:uid="{00000000-0005-0000-0000-000070130000}"/>
    <cellStyle name="40% - Accent3 17 2 2 2" xfId="5413" xr:uid="{00000000-0005-0000-0000-000071130000}"/>
    <cellStyle name="40% - Accent3 17 2 2 2 2" xfId="14470" xr:uid="{842C5584-BA92-4667-88D0-BCFABD7011C6}"/>
    <cellStyle name="40% - Accent3 17 2 2 3" xfId="8329" xr:uid="{00000000-0005-0000-0000-000072130000}"/>
    <cellStyle name="40% - Accent3 17 2 2 3 2" xfId="17349" xr:uid="{977511C6-50A5-48E2-9C92-44E6D1A71EDA}"/>
    <cellStyle name="40% - Accent3 17 2 2 4" xfId="11596" xr:uid="{C9ADBB96-D018-4A98-97C3-53D3B1F26379}"/>
    <cellStyle name="40% - Accent3 17 2 3" xfId="4000" xr:uid="{00000000-0005-0000-0000-000073130000}"/>
    <cellStyle name="40% - Accent3 17 2 3 2" xfId="13059" xr:uid="{C5D81BB0-1D8E-4910-81BF-0608036F8401}"/>
    <cellStyle name="40% - Accent3 17 2 4" xfId="6912" xr:uid="{00000000-0005-0000-0000-000074130000}"/>
    <cellStyle name="40% - Accent3 17 2 4 2" xfId="15937" xr:uid="{29ED389B-7B5B-4606-99A0-26C41F5A1B41}"/>
    <cellStyle name="40% - Accent3 17 2 5" xfId="10180" xr:uid="{20F60FBF-B64C-4C08-BFD9-38B5E8163995}"/>
    <cellStyle name="40% - Accent3 17 3" xfId="1873" xr:uid="{00000000-0005-0000-0000-000075130000}"/>
    <cellStyle name="40% - Accent3 17 3 2" xfId="4785" xr:uid="{00000000-0005-0000-0000-000076130000}"/>
    <cellStyle name="40% - Accent3 17 3 2 2" xfId="13842" xr:uid="{25D33D1A-9B23-4239-B41D-C7D08F907924}"/>
    <cellStyle name="40% - Accent3 17 3 3" xfId="7696" xr:uid="{00000000-0005-0000-0000-000077130000}"/>
    <cellStyle name="40% - Accent3 17 3 3 2" xfId="16721" xr:uid="{3C814771-CA16-426E-94BF-6BE15F823C89}"/>
    <cellStyle name="40% - Accent3 17 3 4" xfId="10967" xr:uid="{11EB7B05-8A1F-47D4-A19B-14924D560C8A}"/>
    <cellStyle name="40% - Accent3 17 4" xfId="3370" xr:uid="{00000000-0005-0000-0000-000078130000}"/>
    <cellStyle name="40% - Accent3 17 4 2" xfId="12432" xr:uid="{45FF7908-B51C-4723-8480-D406EDE90DB2}"/>
    <cellStyle name="40% - Accent3 17 5" xfId="6283" xr:uid="{00000000-0005-0000-0000-000079130000}"/>
    <cellStyle name="40% - Accent3 17 5 2" xfId="15308" xr:uid="{AF1F33F6-190B-46B3-BBB1-75974D997E74}"/>
    <cellStyle name="40% - Accent3 17 6" xfId="9548" xr:uid="{E83DEA4E-A5D4-4F28-B52B-5EA275B836BD}"/>
    <cellStyle name="40% - Accent3 18" xfId="452" xr:uid="{00000000-0005-0000-0000-00007A130000}"/>
    <cellStyle name="40% - Accent3 18 2" xfId="1092" xr:uid="{00000000-0005-0000-0000-00007B130000}"/>
    <cellStyle name="40% - Accent3 18 2 2" xfId="2521" xr:uid="{00000000-0005-0000-0000-00007C130000}"/>
    <cellStyle name="40% - Accent3 18 2 2 2" xfId="5428" xr:uid="{00000000-0005-0000-0000-00007D130000}"/>
    <cellStyle name="40% - Accent3 18 2 2 2 2" xfId="14485" xr:uid="{C7BAB5D7-A722-4961-B997-F4D081E5C0EA}"/>
    <cellStyle name="40% - Accent3 18 2 2 3" xfId="8344" xr:uid="{00000000-0005-0000-0000-00007E130000}"/>
    <cellStyle name="40% - Accent3 18 2 2 3 2" xfId="17364" xr:uid="{4457F7D8-E13D-4493-8DDA-587E239E2E06}"/>
    <cellStyle name="40% - Accent3 18 2 2 4" xfId="11611" xr:uid="{B4A5A49B-CE1D-41B4-BD42-556178C0F4CE}"/>
    <cellStyle name="40% - Accent3 18 2 3" xfId="4015" xr:uid="{00000000-0005-0000-0000-00007F130000}"/>
    <cellStyle name="40% - Accent3 18 2 3 2" xfId="13074" xr:uid="{88EF303A-40BA-489A-AE39-9FFDD685596A}"/>
    <cellStyle name="40% - Accent3 18 2 4" xfId="6927" xr:uid="{00000000-0005-0000-0000-000080130000}"/>
    <cellStyle name="40% - Accent3 18 2 4 2" xfId="15952" xr:uid="{07E7BCC3-4507-4B68-8864-1E01DA23E1EC}"/>
    <cellStyle name="40% - Accent3 18 2 5" xfId="10195" xr:uid="{E06E75BA-9189-4FC1-B33C-8AF7E1386DDB}"/>
    <cellStyle name="40% - Accent3 18 3" xfId="1888" xr:uid="{00000000-0005-0000-0000-000081130000}"/>
    <cellStyle name="40% - Accent3 18 3 2" xfId="4800" xr:uid="{00000000-0005-0000-0000-000082130000}"/>
    <cellStyle name="40% - Accent3 18 3 2 2" xfId="13857" xr:uid="{3388ED61-0F2B-4C9E-8077-11F34AB9E6A5}"/>
    <cellStyle name="40% - Accent3 18 3 3" xfId="7711" xr:uid="{00000000-0005-0000-0000-000083130000}"/>
    <cellStyle name="40% - Accent3 18 3 3 2" xfId="16736" xr:uid="{D19A5025-2615-4FEB-AB0B-B83F5D18BFDC}"/>
    <cellStyle name="40% - Accent3 18 3 4" xfId="10982" xr:uid="{80840096-E6F3-457E-9A07-FCABC9C25C91}"/>
    <cellStyle name="40% - Accent3 18 4" xfId="3385" xr:uid="{00000000-0005-0000-0000-000084130000}"/>
    <cellStyle name="40% - Accent3 18 4 2" xfId="12447" xr:uid="{6BE62A8A-D965-4E21-BD7F-2E25E3453DAC}"/>
    <cellStyle name="40% - Accent3 18 5" xfId="6298" xr:uid="{00000000-0005-0000-0000-000085130000}"/>
    <cellStyle name="40% - Accent3 18 5 2" xfId="15323" xr:uid="{49603AB0-38BD-4787-9153-1A66097C21F1}"/>
    <cellStyle name="40% - Accent3 18 6" xfId="9563" xr:uid="{486016CE-A2DC-476E-9122-1AABF1589D1D}"/>
    <cellStyle name="40% - Accent3 19" xfId="466" xr:uid="{00000000-0005-0000-0000-000086130000}"/>
    <cellStyle name="40% - Accent3 19 2" xfId="1106" xr:uid="{00000000-0005-0000-0000-000087130000}"/>
    <cellStyle name="40% - Accent3 19 2 2" xfId="2535" xr:uid="{00000000-0005-0000-0000-000088130000}"/>
    <cellStyle name="40% - Accent3 19 2 2 2" xfId="5442" xr:uid="{00000000-0005-0000-0000-000089130000}"/>
    <cellStyle name="40% - Accent3 19 2 2 2 2" xfId="14499" xr:uid="{F103CE7C-49C4-4CB0-A176-7F1C1B80B406}"/>
    <cellStyle name="40% - Accent3 19 2 2 3" xfId="8358" xr:uid="{00000000-0005-0000-0000-00008A130000}"/>
    <cellStyle name="40% - Accent3 19 2 2 3 2" xfId="17378" xr:uid="{3E150A19-CB82-45E5-91FA-0C9CB9B0C727}"/>
    <cellStyle name="40% - Accent3 19 2 2 4" xfId="11625" xr:uid="{E7C68794-4B01-4C8E-8B4F-EDFD4DC4BA0F}"/>
    <cellStyle name="40% - Accent3 19 2 3" xfId="4029" xr:uid="{00000000-0005-0000-0000-00008B130000}"/>
    <cellStyle name="40% - Accent3 19 2 3 2" xfId="13088" xr:uid="{32A8E2E9-EC9B-4104-ACD5-552869596B31}"/>
    <cellStyle name="40% - Accent3 19 2 4" xfId="6941" xr:uid="{00000000-0005-0000-0000-00008C130000}"/>
    <cellStyle name="40% - Accent3 19 2 4 2" xfId="15966" xr:uid="{A233F759-739D-472F-8664-ACF19A91F95A}"/>
    <cellStyle name="40% - Accent3 19 2 5" xfId="10209" xr:uid="{4BD2235F-2163-4201-B1FE-64006A36BB3D}"/>
    <cellStyle name="40% - Accent3 19 3" xfId="1902" xr:uid="{00000000-0005-0000-0000-00008D130000}"/>
    <cellStyle name="40% - Accent3 19 3 2" xfId="4814" xr:uid="{00000000-0005-0000-0000-00008E130000}"/>
    <cellStyle name="40% - Accent3 19 3 2 2" xfId="13871" xr:uid="{8D53CB88-3F5B-4D03-993C-C89D8D368661}"/>
    <cellStyle name="40% - Accent3 19 3 3" xfId="7725" xr:uid="{00000000-0005-0000-0000-00008F130000}"/>
    <cellStyle name="40% - Accent3 19 3 3 2" xfId="16750" xr:uid="{EBF29CEE-1CF6-46F1-B350-0A5300462D0D}"/>
    <cellStyle name="40% - Accent3 19 3 4" xfId="10996" xr:uid="{B98FF336-2D16-427F-B5D5-02DDBA8AFB72}"/>
    <cellStyle name="40% - Accent3 19 4" xfId="3399" xr:uid="{00000000-0005-0000-0000-000090130000}"/>
    <cellStyle name="40% - Accent3 19 4 2" xfId="12461" xr:uid="{FF6039B8-72E5-417B-A2CD-DB25F1285C9B}"/>
    <cellStyle name="40% - Accent3 19 5" xfId="6312" xr:uid="{00000000-0005-0000-0000-000091130000}"/>
    <cellStyle name="40% - Accent3 19 5 2" xfId="15337" xr:uid="{7D08420C-948D-4270-8793-AA4581E3EE29}"/>
    <cellStyle name="40% - Accent3 19 6" xfId="9577" xr:uid="{CEBBBB2C-EDC0-43BB-91DD-E55EE4361CD1}"/>
    <cellStyle name="40% - Accent3 2" xfId="200" xr:uid="{00000000-0005-0000-0000-000092130000}"/>
    <cellStyle name="40% - Accent3 2 2" xfId="543" xr:uid="{00000000-0005-0000-0000-000093130000}"/>
    <cellStyle name="40% - Accent3 2 2 2" xfId="1183" xr:uid="{00000000-0005-0000-0000-000094130000}"/>
    <cellStyle name="40% - Accent3 2 2 2 2" xfId="2612" xr:uid="{00000000-0005-0000-0000-000095130000}"/>
    <cellStyle name="40% - Accent3 2 2 2 2 2" xfId="5517" xr:uid="{00000000-0005-0000-0000-000096130000}"/>
    <cellStyle name="40% - Accent3 2 2 2 2 2 2" xfId="14574" xr:uid="{5E38A00E-6A89-4F74-AAB3-1D1842B0D2D2}"/>
    <cellStyle name="40% - Accent3 2 2 2 2 3" xfId="8434" xr:uid="{00000000-0005-0000-0000-000097130000}"/>
    <cellStyle name="40% - Accent3 2 2 2 2 3 2" xfId="17452" xr:uid="{356D8379-B37E-43A3-A6A0-57F7B6C7B6E6}"/>
    <cellStyle name="40% - Accent3 2 2 2 2 4" xfId="11700" xr:uid="{1A0BD695-B294-4B24-B375-908334E1613A}"/>
    <cellStyle name="40% - Accent3 2 2 2 3" xfId="4102" xr:uid="{00000000-0005-0000-0000-000098130000}"/>
    <cellStyle name="40% - Accent3 2 2 2 3 2" xfId="13161" xr:uid="{36700F67-76D4-49F3-B4F1-BD63C3FB39D9}"/>
    <cellStyle name="40% - Accent3 2 2 2 4" xfId="7015" xr:uid="{00000000-0005-0000-0000-000099130000}"/>
    <cellStyle name="40% - Accent3 2 2 2 4 2" xfId="16040" xr:uid="{8D86FD9A-9C48-4F0B-B469-8A85ED0727B2}"/>
    <cellStyle name="40% - Accent3 2 2 2 5" xfId="10284" xr:uid="{E704AC67-7447-4DCE-974A-45DEF43E4CB0}"/>
    <cellStyle name="40% - Accent3 2 2 3" xfId="1977" xr:uid="{00000000-0005-0000-0000-00009A130000}"/>
    <cellStyle name="40% - Accent3 2 2 3 2" xfId="4887" xr:uid="{00000000-0005-0000-0000-00009B130000}"/>
    <cellStyle name="40% - Accent3 2 2 3 2 2" xfId="13944" xr:uid="{1EA7C1B1-0452-45E0-BE99-AAB5F1DB6083}"/>
    <cellStyle name="40% - Accent3 2 2 3 3" xfId="7800" xr:uid="{00000000-0005-0000-0000-00009C130000}"/>
    <cellStyle name="40% - Accent3 2 2 3 3 2" xfId="16823" xr:uid="{DE92F84A-A02A-41C1-8CAB-83DF0F0776A4}"/>
    <cellStyle name="40% - Accent3 2 2 3 4" xfId="11069" xr:uid="{DC413546-18B6-43CF-BBF7-6FF9316565EF}"/>
    <cellStyle name="40% - Accent3 2 2 4" xfId="3474" xr:uid="{00000000-0005-0000-0000-00009D130000}"/>
    <cellStyle name="40% - Accent3 2 2 4 2" xfId="12534" xr:uid="{993435F2-18A1-4CD7-A893-9203BC5A2AC1}"/>
    <cellStyle name="40% - Accent3 2 2 5" xfId="6385" xr:uid="{00000000-0005-0000-0000-00009E130000}"/>
    <cellStyle name="40% - Accent3 2 2 5 2" xfId="15410" xr:uid="{6C067707-F51C-4E17-BCD3-0BAD45055EBA}"/>
    <cellStyle name="40% - Accent3 2 2 6" xfId="9652" xr:uid="{DF188E41-8D0D-4543-B5EB-689941BDEE4E}"/>
    <cellStyle name="40% - Accent3 2 3" xfId="845" xr:uid="{00000000-0005-0000-0000-00009F130000}"/>
    <cellStyle name="40% - Accent3 2 3 2" xfId="2274" xr:uid="{00000000-0005-0000-0000-0000A0130000}"/>
    <cellStyle name="40% - Accent3 2 3 2 2" xfId="5181" xr:uid="{00000000-0005-0000-0000-0000A1130000}"/>
    <cellStyle name="40% - Accent3 2 3 2 2 2" xfId="14238" xr:uid="{2C387D76-5010-4854-B1EA-3C3B9868299B}"/>
    <cellStyle name="40% - Accent3 2 3 2 3" xfId="8097" xr:uid="{00000000-0005-0000-0000-0000A2130000}"/>
    <cellStyle name="40% - Accent3 2 3 2 3 2" xfId="17117" xr:uid="{6AAAB64C-FD03-41ED-A34C-33EAC6313CF8}"/>
    <cellStyle name="40% - Accent3 2 3 2 4" xfId="11364" xr:uid="{F6A54D2D-FB11-41B1-80A8-E6AD4DBCD02D}"/>
    <cellStyle name="40% - Accent3 2 3 3" xfId="3768" xr:uid="{00000000-0005-0000-0000-0000A3130000}"/>
    <cellStyle name="40% - Accent3 2 3 3 2" xfId="12827" xr:uid="{A2F6A4C3-AA8F-4060-8E03-1DBAA9D3EA6F}"/>
    <cellStyle name="40% - Accent3 2 3 4" xfId="6680" xr:uid="{00000000-0005-0000-0000-0000A4130000}"/>
    <cellStyle name="40% - Accent3 2 3 4 2" xfId="15705" xr:uid="{B3535F3A-65DA-46E0-858E-32E86BEED5FE}"/>
    <cellStyle name="40% - Accent3 2 3 5" xfId="9948" xr:uid="{2F33BB68-2ACB-4B26-81BE-4964841DFD9E}"/>
    <cellStyle name="40% - Accent3 2 4" xfId="1640" xr:uid="{00000000-0005-0000-0000-0000A5130000}"/>
    <cellStyle name="40% - Accent3 2 4 2" xfId="4552" xr:uid="{00000000-0005-0000-0000-0000A6130000}"/>
    <cellStyle name="40% - Accent3 2 4 2 2" xfId="13609" xr:uid="{5348CD7F-A80F-4798-ADA4-3607C52CA3EA}"/>
    <cellStyle name="40% - Accent3 2 4 3" xfId="7464" xr:uid="{00000000-0005-0000-0000-0000A7130000}"/>
    <cellStyle name="40% - Accent3 2 4 3 2" xfId="16489" xr:uid="{73809D28-6D9B-4132-8A81-203D6F350673}"/>
    <cellStyle name="40% - Accent3 2 4 4" xfId="10734" xr:uid="{43FDA3FD-9659-4534-82CF-4E3CFBCF7288}"/>
    <cellStyle name="40% - Accent3 2 5" xfId="3138" xr:uid="{00000000-0005-0000-0000-0000A8130000}"/>
    <cellStyle name="40% - Accent3 2 5 2" xfId="12200" xr:uid="{63DDE3AB-0262-4706-A83B-1DEED79D19F6}"/>
    <cellStyle name="40% - Accent3 2 6" xfId="6051" xr:uid="{00000000-0005-0000-0000-0000A9130000}"/>
    <cellStyle name="40% - Accent3 2 6 2" xfId="15076" xr:uid="{8529B408-F6E9-474B-BED5-EBA1BF1AAE4D}"/>
    <cellStyle name="40% - Accent3 2 7" xfId="9315" xr:uid="{CA78FA0A-CE13-4D82-88FA-A94F777FD0B9}"/>
    <cellStyle name="40% - Accent3 20" xfId="480" xr:uid="{00000000-0005-0000-0000-0000AA130000}"/>
    <cellStyle name="40% - Accent3 20 2" xfId="1120" xr:uid="{00000000-0005-0000-0000-0000AB130000}"/>
    <cellStyle name="40% - Accent3 20 2 2" xfId="2549" xr:uid="{00000000-0005-0000-0000-0000AC130000}"/>
    <cellStyle name="40% - Accent3 20 2 2 2" xfId="5456" xr:uid="{00000000-0005-0000-0000-0000AD130000}"/>
    <cellStyle name="40% - Accent3 20 2 2 2 2" xfId="14513" xr:uid="{CF6005D6-9111-4810-BCD2-1113A5E4299F}"/>
    <cellStyle name="40% - Accent3 20 2 2 3" xfId="8372" xr:uid="{00000000-0005-0000-0000-0000AE130000}"/>
    <cellStyle name="40% - Accent3 20 2 2 3 2" xfId="17392" xr:uid="{B55DF6CF-9874-4A61-813B-6BA3D93B203E}"/>
    <cellStyle name="40% - Accent3 20 2 2 4" xfId="11639" xr:uid="{8E906DBB-D08F-4C28-9071-5961B8CC361C}"/>
    <cellStyle name="40% - Accent3 20 2 3" xfId="4043" xr:uid="{00000000-0005-0000-0000-0000AF130000}"/>
    <cellStyle name="40% - Accent3 20 2 3 2" xfId="13102" xr:uid="{1F5191D2-856A-46ED-8064-1B84DFEE8E10}"/>
    <cellStyle name="40% - Accent3 20 2 4" xfId="6955" xr:uid="{00000000-0005-0000-0000-0000B0130000}"/>
    <cellStyle name="40% - Accent3 20 2 4 2" xfId="15980" xr:uid="{57F48DF0-D9F7-4F6B-B51F-7226D596AFEA}"/>
    <cellStyle name="40% - Accent3 20 2 5" xfId="10223" xr:uid="{7714B4B3-A925-4BB6-ADA6-D148E0D31624}"/>
    <cellStyle name="40% - Accent3 20 3" xfId="1916" xr:uid="{00000000-0005-0000-0000-0000B1130000}"/>
    <cellStyle name="40% - Accent3 20 3 2" xfId="4828" xr:uid="{00000000-0005-0000-0000-0000B2130000}"/>
    <cellStyle name="40% - Accent3 20 3 2 2" xfId="13885" xr:uid="{466C4648-A34E-403B-B918-3CF96F3BB73B}"/>
    <cellStyle name="40% - Accent3 20 3 3" xfId="7739" xr:uid="{00000000-0005-0000-0000-0000B3130000}"/>
    <cellStyle name="40% - Accent3 20 3 3 2" xfId="16764" xr:uid="{DAD183CC-FC48-4205-82CD-2DA93E212DAA}"/>
    <cellStyle name="40% - Accent3 20 3 4" xfId="11010" xr:uid="{B9F4561D-7277-45DA-ACD8-F0C66B8D89E8}"/>
    <cellStyle name="40% - Accent3 20 4" xfId="3413" xr:uid="{00000000-0005-0000-0000-0000B4130000}"/>
    <cellStyle name="40% - Accent3 20 4 2" xfId="12475" xr:uid="{A5AAF513-AEF5-42AA-87E2-FE934BA5DF18}"/>
    <cellStyle name="40% - Accent3 20 5" xfId="6326" xr:uid="{00000000-0005-0000-0000-0000B5130000}"/>
    <cellStyle name="40% - Accent3 20 5 2" xfId="15351" xr:uid="{43E24DBC-B23A-419A-ACB4-61C7070545B0}"/>
    <cellStyle name="40% - Accent3 20 6" xfId="9591" xr:uid="{B18C68F8-8444-4203-A393-379895A60DE5}"/>
    <cellStyle name="40% - Accent3 21" xfId="494" xr:uid="{00000000-0005-0000-0000-0000B6130000}"/>
    <cellStyle name="40% - Accent3 21 2" xfId="1134" xr:uid="{00000000-0005-0000-0000-0000B7130000}"/>
    <cellStyle name="40% - Accent3 21 2 2" xfId="2563" xr:uid="{00000000-0005-0000-0000-0000B8130000}"/>
    <cellStyle name="40% - Accent3 21 2 2 2" xfId="5470" xr:uid="{00000000-0005-0000-0000-0000B9130000}"/>
    <cellStyle name="40% - Accent3 21 2 2 2 2" xfId="14527" xr:uid="{5FBE3E9F-5DFA-4EA8-948F-6334F09D161D}"/>
    <cellStyle name="40% - Accent3 21 2 2 3" xfId="8386" xr:uid="{00000000-0005-0000-0000-0000BA130000}"/>
    <cellStyle name="40% - Accent3 21 2 2 3 2" xfId="17406" xr:uid="{2E4A6200-1C35-4FE4-9D09-501B8F96E6D9}"/>
    <cellStyle name="40% - Accent3 21 2 2 4" xfId="11653" xr:uid="{163F2BCB-0893-4A4C-B39B-080A6576175D}"/>
    <cellStyle name="40% - Accent3 21 2 3" xfId="4057" xr:uid="{00000000-0005-0000-0000-0000BB130000}"/>
    <cellStyle name="40% - Accent3 21 2 3 2" xfId="13116" xr:uid="{B1A3396C-8D5D-49AE-A0CF-EDA91B72F5C2}"/>
    <cellStyle name="40% - Accent3 21 2 4" xfId="6969" xr:uid="{00000000-0005-0000-0000-0000BC130000}"/>
    <cellStyle name="40% - Accent3 21 2 4 2" xfId="15994" xr:uid="{F0A4BB97-8BAA-4BC1-97F0-3BA4A0EC9CE1}"/>
    <cellStyle name="40% - Accent3 21 2 5" xfId="10237" xr:uid="{0B44F3E5-5F44-49B0-BF45-F5502495D227}"/>
    <cellStyle name="40% - Accent3 21 3" xfId="1930" xr:uid="{00000000-0005-0000-0000-0000BD130000}"/>
    <cellStyle name="40% - Accent3 21 3 2" xfId="4842" xr:uid="{00000000-0005-0000-0000-0000BE130000}"/>
    <cellStyle name="40% - Accent3 21 3 2 2" xfId="13899" xr:uid="{63DF8A59-57E4-498E-BF3F-4706B347EF50}"/>
    <cellStyle name="40% - Accent3 21 3 3" xfId="7753" xr:uid="{00000000-0005-0000-0000-0000BF130000}"/>
    <cellStyle name="40% - Accent3 21 3 3 2" xfId="16778" xr:uid="{3BDC1BCF-EDDB-4881-BCF6-56318E6B3674}"/>
    <cellStyle name="40% - Accent3 21 3 4" xfId="11024" xr:uid="{5340201F-68E0-414D-82C9-D3A6F0EF3C1B}"/>
    <cellStyle name="40% - Accent3 21 4" xfId="3427" xr:uid="{00000000-0005-0000-0000-0000C0130000}"/>
    <cellStyle name="40% - Accent3 21 4 2" xfId="12489" xr:uid="{EA3161AE-BACF-43AE-A458-BA8F4D8C9E04}"/>
    <cellStyle name="40% - Accent3 21 5" xfId="6340" xr:uid="{00000000-0005-0000-0000-0000C1130000}"/>
    <cellStyle name="40% - Accent3 21 5 2" xfId="15365" xr:uid="{810BA651-A89B-4DFE-BCF7-2324936EA235}"/>
    <cellStyle name="40% - Accent3 21 6" xfId="9605" xr:uid="{6DE456D6-620E-4B97-8408-871E5FD091C5}"/>
    <cellStyle name="40% - Accent3 22" xfId="508" xr:uid="{00000000-0005-0000-0000-0000C2130000}"/>
    <cellStyle name="40% - Accent3 22 2" xfId="1148" xr:uid="{00000000-0005-0000-0000-0000C3130000}"/>
    <cellStyle name="40% - Accent3 22 2 2" xfId="2577" xr:uid="{00000000-0005-0000-0000-0000C4130000}"/>
    <cellStyle name="40% - Accent3 22 2 2 2" xfId="5484" xr:uid="{00000000-0005-0000-0000-0000C5130000}"/>
    <cellStyle name="40% - Accent3 22 2 2 2 2" xfId="14541" xr:uid="{A0E89E9C-C135-48B8-95B8-651D8210A929}"/>
    <cellStyle name="40% - Accent3 22 2 2 3" xfId="8400" xr:uid="{00000000-0005-0000-0000-0000C6130000}"/>
    <cellStyle name="40% - Accent3 22 2 2 3 2" xfId="17420" xr:uid="{2111EA95-AB54-45F4-A04F-F3E6D38201F4}"/>
    <cellStyle name="40% - Accent3 22 2 2 4" xfId="11667" xr:uid="{40CD25D3-3A8B-42AB-842C-6BEA194356F4}"/>
    <cellStyle name="40% - Accent3 22 2 3" xfId="4071" xr:uid="{00000000-0005-0000-0000-0000C7130000}"/>
    <cellStyle name="40% - Accent3 22 2 3 2" xfId="13130" xr:uid="{9D7C2024-1837-4385-87BB-A7F55DF5B194}"/>
    <cellStyle name="40% - Accent3 22 2 4" xfId="6983" xr:uid="{00000000-0005-0000-0000-0000C8130000}"/>
    <cellStyle name="40% - Accent3 22 2 4 2" xfId="16008" xr:uid="{614EA794-DD4E-4459-8C3B-C34B4C94F2AB}"/>
    <cellStyle name="40% - Accent3 22 2 5" xfId="10251" xr:uid="{16D0504C-EBED-4681-A104-38837CA8ABCA}"/>
    <cellStyle name="40% - Accent3 22 3" xfId="1944" xr:uid="{00000000-0005-0000-0000-0000C9130000}"/>
    <cellStyle name="40% - Accent3 22 3 2" xfId="4856" xr:uid="{00000000-0005-0000-0000-0000CA130000}"/>
    <cellStyle name="40% - Accent3 22 3 2 2" xfId="13913" xr:uid="{6AF40DB4-ADF9-448A-B86A-20DF7E8E5AB3}"/>
    <cellStyle name="40% - Accent3 22 3 3" xfId="7767" xr:uid="{00000000-0005-0000-0000-0000CB130000}"/>
    <cellStyle name="40% - Accent3 22 3 3 2" xfId="16792" xr:uid="{4E6498B1-DFAA-455E-BCCC-763875DBAF4D}"/>
    <cellStyle name="40% - Accent3 22 3 4" xfId="11038" xr:uid="{081E5ABE-C165-4D3D-8E52-CFD7D711B6CB}"/>
    <cellStyle name="40% - Accent3 22 4" xfId="3441" xr:uid="{00000000-0005-0000-0000-0000CC130000}"/>
    <cellStyle name="40% - Accent3 22 4 2" xfId="12503" xr:uid="{A232F59F-9708-4E9B-BE90-20E471D57071}"/>
    <cellStyle name="40% - Accent3 22 5" xfId="6354" xr:uid="{00000000-0005-0000-0000-0000CD130000}"/>
    <cellStyle name="40% - Accent3 22 5 2" xfId="15379" xr:uid="{EBE86762-31F6-43C5-83E2-4191D686DE45}"/>
    <cellStyle name="40% - Accent3 22 6" xfId="9619" xr:uid="{5B10ABA1-97A5-4103-AF0A-EBCB58284A62}"/>
    <cellStyle name="40% - Accent3 23" xfId="522" xr:uid="{00000000-0005-0000-0000-0000CE130000}"/>
    <cellStyle name="40% - Accent3 23 2" xfId="1162" xr:uid="{00000000-0005-0000-0000-0000CF130000}"/>
    <cellStyle name="40% - Accent3 23 2 2" xfId="2591" xr:uid="{00000000-0005-0000-0000-0000D0130000}"/>
    <cellStyle name="40% - Accent3 23 2 2 2" xfId="5498" xr:uid="{00000000-0005-0000-0000-0000D1130000}"/>
    <cellStyle name="40% - Accent3 23 2 2 2 2" xfId="14555" xr:uid="{87C36C8C-60EC-433C-BD0D-A0C8224483DA}"/>
    <cellStyle name="40% - Accent3 23 2 2 3" xfId="8414" xr:uid="{00000000-0005-0000-0000-0000D2130000}"/>
    <cellStyle name="40% - Accent3 23 2 2 3 2" xfId="17434" xr:uid="{80B70D8B-DE00-44D2-B6B8-2DBF10B3B620}"/>
    <cellStyle name="40% - Accent3 23 2 2 4" xfId="11681" xr:uid="{D7814F98-DF17-428C-8F14-F8BAFA0D8B34}"/>
    <cellStyle name="40% - Accent3 23 2 3" xfId="4085" xr:uid="{00000000-0005-0000-0000-0000D3130000}"/>
    <cellStyle name="40% - Accent3 23 2 3 2" xfId="13144" xr:uid="{761924A1-F5C7-4684-B92C-E3C374D3E38D}"/>
    <cellStyle name="40% - Accent3 23 2 4" xfId="6997" xr:uid="{00000000-0005-0000-0000-0000D4130000}"/>
    <cellStyle name="40% - Accent3 23 2 4 2" xfId="16022" xr:uid="{61B7AF15-732F-4564-97E2-6E136050CA72}"/>
    <cellStyle name="40% - Accent3 23 2 5" xfId="10265" xr:uid="{62270C9D-40DE-46E0-9AB6-66B8A500FA5C}"/>
    <cellStyle name="40% - Accent3 23 3" xfId="1958" xr:uid="{00000000-0005-0000-0000-0000D5130000}"/>
    <cellStyle name="40% - Accent3 23 3 2" xfId="4870" xr:uid="{00000000-0005-0000-0000-0000D6130000}"/>
    <cellStyle name="40% - Accent3 23 3 2 2" xfId="13927" xr:uid="{CB095CC9-533A-4087-ABAD-CF502CC2BDB7}"/>
    <cellStyle name="40% - Accent3 23 3 3" xfId="7781" xr:uid="{00000000-0005-0000-0000-0000D7130000}"/>
    <cellStyle name="40% - Accent3 23 3 3 2" xfId="16806" xr:uid="{5397BC28-302D-4D40-9EC2-0ECBEFB0BC42}"/>
    <cellStyle name="40% - Accent3 23 3 4" xfId="11052" xr:uid="{86FA7133-2E47-4843-8306-975C71202C96}"/>
    <cellStyle name="40% - Accent3 23 4" xfId="3455" xr:uid="{00000000-0005-0000-0000-0000D8130000}"/>
    <cellStyle name="40% - Accent3 23 4 2" xfId="12517" xr:uid="{8CDB8BBA-1AF6-470F-A2EF-FD9B88E47F38}"/>
    <cellStyle name="40% - Accent3 23 5" xfId="6368" xr:uid="{00000000-0005-0000-0000-0000D9130000}"/>
    <cellStyle name="40% - Accent3 23 5 2" xfId="15393" xr:uid="{06CEF78D-1C4E-4E06-AB8F-3527351B0856}"/>
    <cellStyle name="40% - Accent3 23 6" xfId="9633" xr:uid="{074A89B0-5289-41AF-9882-1726CFC48C40}"/>
    <cellStyle name="40% - Accent3 24" xfId="609" xr:uid="{00000000-0005-0000-0000-0000DA130000}"/>
    <cellStyle name="40% - Accent3 24 2" xfId="1248" xr:uid="{00000000-0005-0000-0000-0000DB130000}"/>
    <cellStyle name="40% - Accent3 24 2 2" xfId="2676" xr:uid="{00000000-0005-0000-0000-0000DC130000}"/>
    <cellStyle name="40% - Accent3 24 2 2 2" xfId="5580" xr:uid="{00000000-0005-0000-0000-0000DD130000}"/>
    <cellStyle name="40% - Accent3 24 2 2 2 2" xfId="14637" xr:uid="{A44378DC-B53B-45BE-83E2-64DCBDBD47DB}"/>
    <cellStyle name="40% - Accent3 24 2 2 3" xfId="8498" xr:uid="{00000000-0005-0000-0000-0000DE130000}"/>
    <cellStyle name="40% - Accent3 24 2 2 3 2" xfId="17515" xr:uid="{96BC58FE-0EB8-4D05-85AD-25C1FACE0E56}"/>
    <cellStyle name="40% - Accent3 24 2 2 4" xfId="11763" xr:uid="{E3E29B55-1E4B-4077-9686-E4942F129F67}"/>
    <cellStyle name="40% - Accent3 24 2 3" xfId="4165" xr:uid="{00000000-0005-0000-0000-0000DF130000}"/>
    <cellStyle name="40% - Accent3 24 2 3 2" xfId="13224" xr:uid="{766C70E7-8B68-44B4-8BD2-95B6625CD3ED}"/>
    <cellStyle name="40% - Accent3 24 2 4" xfId="7079" xr:uid="{00000000-0005-0000-0000-0000E0130000}"/>
    <cellStyle name="40% - Accent3 24 2 4 2" xfId="16104" xr:uid="{1C0328EB-6CCC-492B-A25C-97F3142CCE24}"/>
    <cellStyle name="40% - Accent3 24 2 5" xfId="10348" xr:uid="{0809B220-E40D-4437-AB5A-8CD87504F80C}"/>
    <cellStyle name="40% - Accent3 24 3" xfId="2041" xr:uid="{00000000-0005-0000-0000-0000E1130000}"/>
    <cellStyle name="40% - Accent3 24 3 2" xfId="4950" xr:uid="{00000000-0005-0000-0000-0000E2130000}"/>
    <cellStyle name="40% - Accent3 24 3 2 2" xfId="14007" xr:uid="{A885D034-431E-4D7D-B046-E3E12F1DEA5A}"/>
    <cellStyle name="40% - Accent3 24 3 3" xfId="7864" xr:uid="{00000000-0005-0000-0000-0000E3130000}"/>
    <cellStyle name="40% - Accent3 24 3 3 2" xfId="16886" xr:uid="{430B5583-FFEE-45CA-9722-36113A69FE02}"/>
    <cellStyle name="40% - Accent3 24 3 4" xfId="11133" xr:uid="{34789D03-6A40-444E-B684-B5F2138DC5B1}"/>
    <cellStyle name="40% - Accent3 24 4" xfId="3538" xr:uid="{00000000-0005-0000-0000-0000E4130000}"/>
    <cellStyle name="40% - Accent3 24 4 2" xfId="12597" xr:uid="{F586B798-C4BB-4884-A8CB-7890950F0FD8}"/>
    <cellStyle name="40% - Accent3 24 5" xfId="6448" xr:uid="{00000000-0005-0000-0000-0000E5130000}"/>
    <cellStyle name="40% - Accent3 24 5 2" xfId="15473" xr:uid="{CBA5179F-8635-41F4-B9D3-11F2EBEF3B31}"/>
    <cellStyle name="40% - Accent3 24 6" xfId="9716" xr:uid="{E5E7980A-8E4B-4726-BB14-A1BCF1A1A632}"/>
    <cellStyle name="40% - Accent3 25" xfId="624" xr:uid="{00000000-0005-0000-0000-0000E6130000}"/>
    <cellStyle name="40% - Accent3 25 2" xfId="1263" xr:uid="{00000000-0005-0000-0000-0000E7130000}"/>
    <cellStyle name="40% - Accent3 25 2 2" xfId="2691" xr:uid="{00000000-0005-0000-0000-0000E8130000}"/>
    <cellStyle name="40% - Accent3 25 2 2 2" xfId="5595" xr:uid="{00000000-0005-0000-0000-0000E9130000}"/>
    <cellStyle name="40% - Accent3 25 2 2 2 2" xfId="14652" xr:uid="{8F8F9710-F5A2-4EA7-9F09-9401F0FD7E0E}"/>
    <cellStyle name="40% - Accent3 25 2 2 3" xfId="8513" xr:uid="{00000000-0005-0000-0000-0000EA130000}"/>
    <cellStyle name="40% - Accent3 25 2 2 3 2" xfId="17530" xr:uid="{E7B55D3C-70CC-4397-BD9C-C12F0791A130}"/>
    <cellStyle name="40% - Accent3 25 2 2 4" xfId="11778" xr:uid="{EF6D6BA0-88B0-4552-8A7A-083DA42B004E}"/>
    <cellStyle name="40% - Accent3 25 2 3" xfId="4180" xr:uid="{00000000-0005-0000-0000-0000EB130000}"/>
    <cellStyle name="40% - Accent3 25 2 3 2" xfId="13239" xr:uid="{1BCAA958-D4B5-4D82-8ABD-DD81B90C3BE7}"/>
    <cellStyle name="40% - Accent3 25 2 4" xfId="7094" xr:uid="{00000000-0005-0000-0000-0000EC130000}"/>
    <cellStyle name="40% - Accent3 25 2 4 2" xfId="16119" xr:uid="{8B64679A-A7BA-41B2-8641-A14774218153}"/>
    <cellStyle name="40% - Accent3 25 2 5" xfId="10363" xr:uid="{6AEF126B-1B2D-41E3-9619-91089CC2069D}"/>
    <cellStyle name="40% - Accent3 25 3" xfId="2056" xr:uid="{00000000-0005-0000-0000-0000ED130000}"/>
    <cellStyle name="40% - Accent3 25 3 2" xfId="4965" xr:uid="{00000000-0005-0000-0000-0000EE130000}"/>
    <cellStyle name="40% - Accent3 25 3 2 2" xfId="14022" xr:uid="{49BFB252-346D-4FB6-90C9-7F0B65CDD660}"/>
    <cellStyle name="40% - Accent3 25 3 3" xfId="7879" xr:uid="{00000000-0005-0000-0000-0000EF130000}"/>
    <cellStyle name="40% - Accent3 25 3 3 2" xfId="16901" xr:uid="{63A6270F-E354-4ED0-B38E-9D3711D25064}"/>
    <cellStyle name="40% - Accent3 25 3 4" xfId="11148" xr:uid="{84F64478-50D6-4AE7-8DF7-F45D8F9AB691}"/>
    <cellStyle name="40% - Accent3 25 4" xfId="3553" xr:uid="{00000000-0005-0000-0000-0000F0130000}"/>
    <cellStyle name="40% - Accent3 25 4 2" xfId="12612" xr:uid="{AFB676E3-8674-4A15-B246-2D56644B9B2C}"/>
    <cellStyle name="40% - Accent3 25 5" xfId="6463" xr:uid="{00000000-0005-0000-0000-0000F1130000}"/>
    <cellStyle name="40% - Accent3 25 5 2" xfId="15488" xr:uid="{F072C1BD-CA2C-4688-BED2-E9B4FC7C0923}"/>
    <cellStyle name="40% - Accent3 25 6" xfId="9731" xr:uid="{39E56955-BCF5-4560-8942-5F9E6276C0D5}"/>
    <cellStyle name="40% - Accent3 26" xfId="638" xr:uid="{00000000-0005-0000-0000-0000F2130000}"/>
    <cellStyle name="40% - Accent3 26 2" xfId="1277" xr:uid="{00000000-0005-0000-0000-0000F3130000}"/>
    <cellStyle name="40% - Accent3 26 2 2" xfId="2705" xr:uid="{00000000-0005-0000-0000-0000F4130000}"/>
    <cellStyle name="40% - Accent3 26 2 2 2" xfId="5609" xr:uid="{00000000-0005-0000-0000-0000F5130000}"/>
    <cellStyle name="40% - Accent3 26 2 2 2 2" xfId="14666" xr:uid="{4C4CD847-6826-467B-8EE6-47A20E4131CC}"/>
    <cellStyle name="40% - Accent3 26 2 2 3" xfId="8527" xr:uid="{00000000-0005-0000-0000-0000F6130000}"/>
    <cellStyle name="40% - Accent3 26 2 2 3 2" xfId="17544" xr:uid="{AF3BE4F8-7047-45BD-BA4C-E39BAF94DE60}"/>
    <cellStyle name="40% - Accent3 26 2 2 4" xfId="11792" xr:uid="{874737FE-AF7B-4BB8-9BB8-5EC438A1E244}"/>
    <cellStyle name="40% - Accent3 26 2 3" xfId="4194" xr:uid="{00000000-0005-0000-0000-0000F7130000}"/>
    <cellStyle name="40% - Accent3 26 2 3 2" xfId="13253" xr:uid="{664DCE9E-9318-4482-B194-9E8BC039755C}"/>
    <cellStyle name="40% - Accent3 26 2 4" xfId="7108" xr:uid="{00000000-0005-0000-0000-0000F8130000}"/>
    <cellStyle name="40% - Accent3 26 2 4 2" xfId="16133" xr:uid="{B66849C4-0974-4AD1-B725-C4C8EB218733}"/>
    <cellStyle name="40% - Accent3 26 2 5" xfId="10377" xr:uid="{5451AE4F-4297-4C72-BCC7-181BE05C7A72}"/>
    <cellStyle name="40% - Accent3 26 3" xfId="2070" xr:uid="{00000000-0005-0000-0000-0000F9130000}"/>
    <cellStyle name="40% - Accent3 26 3 2" xfId="4979" xr:uid="{00000000-0005-0000-0000-0000FA130000}"/>
    <cellStyle name="40% - Accent3 26 3 2 2" xfId="14036" xr:uid="{3EC53DFF-3EE8-45F2-B284-DD8FA7591530}"/>
    <cellStyle name="40% - Accent3 26 3 3" xfId="7893" xr:uid="{00000000-0005-0000-0000-0000FB130000}"/>
    <cellStyle name="40% - Accent3 26 3 3 2" xfId="16915" xr:uid="{1219B6DE-C3E3-4492-9E3B-027899F3C74D}"/>
    <cellStyle name="40% - Accent3 26 3 4" xfId="11162" xr:uid="{F4AC5003-23A5-4E52-AC22-631A132E5443}"/>
    <cellStyle name="40% - Accent3 26 4" xfId="3567" xr:uid="{00000000-0005-0000-0000-0000FC130000}"/>
    <cellStyle name="40% - Accent3 26 4 2" xfId="12626" xr:uid="{08C9DE87-D812-4A26-8225-79064D533AFC}"/>
    <cellStyle name="40% - Accent3 26 5" xfId="6477" xr:uid="{00000000-0005-0000-0000-0000FD130000}"/>
    <cellStyle name="40% - Accent3 26 5 2" xfId="15502" xr:uid="{0C3E7605-922A-4149-B616-C4F622A9959B}"/>
    <cellStyle name="40% - Accent3 26 6" xfId="9745" xr:uid="{14C29729-8052-466D-9A9A-FE406EF9B16D}"/>
    <cellStyle name="40% - Accent3 27" xfId="652" xr:uid="{00000000-0005-0000-0000-0000FE130000}"/>
    <cellStyle name="40% - Accent3 27 2" xfId="1291" xr:uid="{00000000-0005-0000-0000-0000FF130000}"/>
    <cellStyle name="40% - Accent3 27 2 2" xfId="2719" xr:uid="{00000000-0005-0000-0000-000000140000}"/>
    <cellStyle name="40% - Accent3 27 2 2 2" xfId="5623" xr:uid="{00000000-0005-0000-0000-000001140000}"/>
    <cellStyle name="40% - Accent3 27 2 2 2 2" xfId="14680" xr:uid="{AB3542C1-67A0-4EF9-BE0D-AB7B3889031A}"/>
    <cellStyle name="40% - Accent3 27 2 2 3" xfId="8541" xr:uid="{00000000-0005-0000-0000-000002140000}"/>
    <cellStyle name="40% - Accent3 27 2 2 3 2" xfId="17558" xr:uid="{912D8E1C-EBD1-423D-B174-A8FAD3BA2173}"/>
    <cellStyle name="40% - Accent3 27 2 2 4" xfId="11806" xr:uid="{FF8AE1F1-65A8-4FE1-95C1-C42AC91EA127}"/>
    <cellStyle name="40% - Accent3 27 2 3" xfId="4208" xr:uid="{00000000-0005-0000-0000-000003140000}"/>
    <cellStyle name="40% - Accent3 27 2 3 2" xfId="13267" xr:uid="{CE726777-6101-422B-9C52-ABAA330F98CB}"/>
    <cellStyle name="40% - Accent3 27 2 4" xfId="7122" xr:uid="{00000000-0005-0000-0000-000004140000}"/>
    <cellStyle name="40% - Accent3 27 2 4 2" xfId="16147" xr:uid="{336FD16F-1B40-49CC-8BBB-674B9D644E40}"/>
    <cellStyle name="40% - Accent3 27 2 5" xfId="10391" xr:uid="{B8B2F33C-B32B-43DC-9CC7-CD46A99890C3}"/>
    <cellStyle name="40% - Accent3 27 3" xfId="2084" xr:uid="{00000000-0005-0000-0000-000005140000}"/>
    <cellStyle name="40% - Accent3 27 3 2" xfId="4993" xr:uid="{00000000-0005-0000-0000-000006140000}"/>
    <cellStyle name="40% - Accent3 27 3 2 2" xfId="14050" xr:uid="{D8A94D2C-231E-4652-819E-506270794BB0}"/>
    <cellStyle name="40% - Accent3 27 3 3" xfId="7907" xr:uid="{00000000-0005-0000-0000-000007140000}"/>
    <cellStyle name="40% - Accent3 27 3 3 2" xfId="16929" xr:uid="{9A1145C6-2286-45AD-9B04-CFDFCE8D79B4}"/>
    <cellStyle name="40% - Accent3 27 3 4" xfId="11176" xr:uid="{0169A064-BBB9-4E54-B5BE-0C109A442DF8}"/>
    <cellStyle name="40% - Accent3 27 4" xfId="3581" xr:uid="{00000000-0005-0000-0000-000008140000}"/>
    <cellStyle name="40% - Accent3 27 4 2" xfId="12640" xr:uid="{4D7725E4-FB95-4EE4-94A1-158F4B7058EA}"/>
    <cellStyle name="40% - Accent3 27 5" xfId="6491" xr:uid="{00000000-0005-0000-0000-000009140000}"/>
    <cellStyle name="40% - Accent3 27 5 2" xfId="15516" xr:uid="{B135F623-4970-4452-91F5-58A06CE0D063}"/>
    <cellStyle name="40% - Accent3 27 6" xfId="9759" xr:uid="{72516D31-4B2D-49CF-B34F-8F4AEF477922}"/>
    <cellStyle name="40% - Accent3 28" xfId="666" xr:uid="{00000000-0005-0000-0000-00000A140000}"/>
    <cellStyle name="40% - Accent3 28 2" xfId="1305" xr:uid="{00000000-0005-0000-0000-00000B140000}"/>
    <cellStyle name="40% - Accent3 28 2 2" xfId="2733" xr:uid="{00000000-0005-0000-0000-00000C140000}"/>
    <cellStyle name="40% - Accent3 28 2 2 2" xfId="5637" xr:uid="{00000000-0005-0000-0000-00000D140000}"/>
    <cellStyle name="40% - Accent3 28 2 2 2 2" xfId="14694" xr:uid="{AA301610-9EAB-4F59-8B28-151CD970A07E}"/>
    <cellStyle name="40% - Accent3 28 2 2 3" xfId="8555" xr:uid="{00000000-0005-0000-0000-00000E140000}"/>
    <cellStyle name="40% - Accent3 28 2 2 3 2" xfId="17572" xr:uid="{E55091F4-8BC3-412A-B1C1-5119E8AC18B3}"/>
    <cellStyle name="40% - Accent3 28 2 2 4" xfId="11820" xr:uid="{315BC687-B48E-4F9A-9011-DC4D237C0249}"/>
    <cellStyle name="40% - Accent3 28 2 3" xfId="4222" xr:uid="{00000000-0005-0000-0000-00000F140000}"/>
    <cellStyle name="40% - Accent3 28 2 3 2" xfId="13281" xr:uid="{5705B432-6CAE-48A1-BBB6-66A10B936F11}"/>
    <cellStyle name="40% - Accent3 28 2 4" xfId="7136" xr:uid="{00000000-0005-0000-0000-000010140000}"/>
    <cellStyle name="40% - Accent3 28 2 4 2" xfId="16161" xr:uid="{1D40BA94-8540-4E62-8D72-447B18C125AC}"/>
    <cellStyle name="40% - Accent3 28 2 5" xfId="10405" xr:uid="{FCA77413-EDA4-4630-A5D0-6750B708FA1D}"/>
    <cellStyle name="40% - Accent3 28 3" xfId="2098" xr:uid="{00000000-0005-0000-0000-000011140000}"/>
    <cellStyle name="40% - Accent3 28 3 2" xfId="5007" xr:uid="{00000000-0005-0000-0000-000012140000}"/>
    <cellStyle name="40% - Accent3 28 3 2 2" xfId="14064" xr:uid="{AE8CA34E-CCB7-4950-B82D-C0A817BA4973}"/>
    <cellStyle name="40% - Accent3 28 3 3" xfId="7921" xr:uid="{00000000-0005-0000-0000-000013140000}"/>
    <cellStyle name="40% - Accent3 28 3 3 2" xfId="16943" xr:uid="{E44B8B48-8223-4792-BD63-3B43C6A92AEB}"/>
    <cellStyle name="40% - Accent3 28 3 4" xfId="11190" xr:uid="{3BD7FD87-DB35-4909-BA3B-699B5D09AB18}"/>
    <cellStyle name="40% - Accent3 28 4" xfId="3595" xr:uid="{00000000-0005-0000-0000-000014140000}"/>
    <cellStyle name="40% - Accent3 28 4 2" xfId="12654" xr:uid="{5E686E9F-5508-43A8-8998-725D202E8EEE}"/>
    <cellStyle name="40% - Accent3 28 5" xfId="6505" xr:uid="{00000000-0005-0000-0000-000015140000}"/>
    <cellStyle name="40% - Accent3 28 5 2" xfId="15530" xr:uid="{A245B094-9179-4878-B059-CF5FDE138F8B}"/>
    <cellStyle name="40% - Accent3 28 6" xfId="9773" xr:uid="{9200E10C-BFAC-4ADA-A48C-6FDBBB81E583}"/>
    <cellStyle name="40% - Accent3 29" xfId="680" xr:uid="{00000000-0005-0000-0000-000016140000}"/>
    <cellStyle name="40% - Accent3 29 2" xfId="1319" xr:uid="{00000000-0005-0000-0000-000017140000}"/>
    <cellStyle name="40% - Accent3 29 2 2" xfId="2747" xr:uid="{00000000-0005-0000-0000-000018140000}"/>
    <cellStyle name="40% - Accent3 29 2 2 2" xfId="5651" xr:uid="{00000000-0005-0000-0000-000019140000}"/>
    <cellStyle name="40% - Accent3 29 2 2 2 2" xfId="14708" xr:uid="{835F01C8-9DC4-488D-8FD3-1F8C23D38632}"/>
    <cellStyle name="40% - Accent3 29 2 2 3" xfId="8569" xr:uid="{00000000-0005-0000-0000-00001A140000}"/>
    <cellStyle name="40% - Accent3 29 2 2 3 2" xfId="17586" xr:uid="{3ED8E9EA-0096-4ED9-9405-745BADA49DB4}"/>
    <cellStyle name="40% - Accent3 29 2 2 4" xfId="11834" xr:uid="{A8663B6D-D167-49CB-8C4B-F7417247BBEE}"/>
    <cellStyle name="40% - Accent3 29 2 3" xfId="4236" xr:uid="{00000000-0005-0000-0000-00001B140000}"/>
    <cellStyle name="40% - Accent3 29 2 3 2" xfId="13295" xr:uid="{68ACCD05-1C64-4BBF-BFE8-A31DA20DAF7D}"/>
    <cellStyle name="40% - Accent3 29 2 4" xfId="7150" xr:uid="{00000000-0005-0000-0000-00001C140000}"/>
    <cellStyle name="40% - Accent3 29 2 4 2" xfId="16175" xr:uid="{06F25AF0-2130-4FA3-B29C-8419E6D728F9}"/>
    <cellStyle name="40% - Accent3 29 2 5" xfId="10419" xr:uid="{DFDFFFF3-0F55-4777-9BB7-2358C44094FE}"/>
    <cellStyle name="40% - Accent3 29 3" xfId="2112" xr:uid="{00000000-0005-0000-0000-00001D140000}"/>
    <cellStyle name="40% - Accent3 29 3 2" xfId="5021" xr:uid="{00000000-0005-0000-0000-00001E140000}"/>
    <cellStyle name="40% - Accent3 29 3 2 2" xfId="14078" xr:uid="{C71BFB66-C148-4027-9153-01E323A77FAB}"/>
    <cellStyle name="40% - Accent3 29 3 3" xfId="7935" xr:uid="{00000000-0005-0000-0000-00001F140000}"/>
    <cellStyle name="40% - Accent3 29 3 3 2" xfId="16957" xr:uid="{CC72CB00-198E-4A84-AE56-A9BE096DCD51}"/>
    <cellStyle name="40% - Accent3 29 3 4" xfId="11204" xr:uid="{46767B89-0C9C-40BF-AFFB-6C35200C8880}"/>
    <cellStyle name="40% - Accent3 29 4" xfId="3609" xr:uid="{00000000-0005-0000-0000-000020140000}"/>
    <cellStyle name="40% - Accent3 29 4 2" xfId="12668" xr:uid="{C80487CB-A963-4AB8-AFD0-0A4907A91F8C}"/>
    <cellStyle name="40% - Accent3 29 5" xfId="6519" xr:uid="{00000000-0005-0000-0000-000021140000}"/>
    <cellStyle name="40% - Accent3 29 5 2" xfId="15544" xr:uid="{24E11FC7-821A-4105-9498-427BCAEEBEA8}"/>
    <cellStyle name="40% - Accent3 29 6" xfId="9787" xr:uid="{22CBE5F3-4C6C-4E71-8972-23255EAF1E6E}"/>
    <cellStyle name="40% - Accent3 3" xfId="214" xr:uid="{00000000-0005-0000-0000-000022140000}"/>
    <cellStyle name="40% - Accent3 3 2" xfId="560" xr:uid="{00000000-0005-0000-0000-000023140000}"/>
    <cellStyle name="40% - Accent3 3 2 2" xfId="1201" xr:uid="{00000000-0005-0000-0000-000024140000}"/>
    <cellStyle name="40% - Accent3 3 2 2 2" xfId="2629" xr:uid="{00000000-0005-0000-0000-000025140000}"/>
    <cellStyle name="40% - Accent3 3 2 2 2 2" xfId="5533" xr:uid="{00000000-0005-0000-0000-000026140000}"/>
    <cellStyle name="40% - Accent3 3 2 2 2 2 2" xfId="14590" xr:uid="{898FB1B3-D355-40A2-A70E-516ECD26F712}"/>
    <cellStyle name="40% - Accent3 3 2 2 2 3" xfId="8451" xr:uid="{00000000-0005-0000-0000-000027140000}"/>
    <cellStyle name="40% - Accent3 3 2 2 2 3 2" xfId="17468" xr:uid="{3DA326CC-5CDB-4394-BD56-CBDEF1E4FD50}"/>
    <cellStyle name="40% - Accent3 3 2 2 2 4" xfId="11716" xr:uid="{EFDA5FB9-9341-4A8F-B09B-E52A7B6C88F4}"/>
    <cellStyle name="40% - Accent3 3 2 2 3" xfId="4118" xr:uid="{00000000-0005-0000-0000-000028140000}"/>
    <cellStyle name="40% - Accent3 3 2 2 3 2" xfId="13177" xr:uid="{3B4C860D-7860-4C4B-BA25-EFD099B8EC79}"/>
    <cellStyle name="40% - Accent3 3 2 2 4" xfId="7032" xr:uid="{00000000-0005-0000-0000-000029140000}"/>
    <cellStyle name="40% - Accent3 3 2 2 4 2" xfId="16057" xr:uid="{52FDB7AC-909F-4971-B0D9-D8AC03B0BB38}"/>
    <cellStyle name="40% - Accent3 3 2 2 5" xfId="10301" xr:uid="{FF5C5A13-844D-4E7E-9CCE-AB88AD9FE47E}"/>
    <cellStyle name="40% - Accent3 3 2 3" xfId="1994" xr:uid="{00000000-0005-0000-0000-00002A140000}"/>
    <cellStyle name="40% - Accent3 3 2 3 2" xfId="4903" xr:uid="{00000000-0005-0000-0000-00002B140000}"/>
    <cellStyle name="40% - Accent3 3 2 3 2 2" xfId="13960" xr:uid="{A5BC8D67-4C6D-415C-A99D-646372253CB9}"/>
    <cellStyle name="40% - Accent3 3 2 3 3" xfId="7817" xr:uid="{00000000-0005-0000-0000-00002C140000}"/>
    <cellStyle name="40% - Accent3 3 2 3 3 2" xfId="16839" xr:uid="{F571CB6F-DCD5-4108-A519-E6CFD82D9584}"/>
    <cellStyle name="40% - Accent3 3 2 3 4" xfId="11086" xr:uid="{C0BD80CE-37E9-4133-AF12-0B8817FB7786}"/>
    <cellStyle name="40% - Accent3 3 2 4" xfId="3491" xr:uid="{00000000-0005-0000-0000-00002D140000}"/>
    <cellStyle name="40% - Accent3 3 2 4 2" xfId="12550" xr:uid="{B09636D6-FF4D-4BDB-A596-938DAEAC621F}"/>
    <cellStyle name="40% - Accent3 3 2 5" xfId="6401" xr:uid="{00000000-0005-0000-0000-00002E140000}"/>
    <cellStyle name="40% - Accent3 3 2 5 2" xfId="15426" xr:uid="{B0969B8F-47DF-4440-B51B-BD2AD518A0B7}"/>
    <cellStyle name="40% - Accent3 3 2 6" xfId="9669" xr:uid="{2B47A0A2-3847-4998-9DB0-D0938F15C542}"/>
    <cellStyle name="40% - Accent3 3 3" xfId="859" xr:uid="{00000000-0005-0000-0000-00002F140000}"/>
    <cellStyle name="40% - Accent3 3 3 2" xfId="2288" xr:uid="{00000000-0005-0000-0000-000030140000}"/>
    <cellStyle name="40% - Accent3 3 3 2 2" xfId="5195" xr:uid="{00000000-0005-0000-0000-000031140000}"/>
    <cellStyle name="40% - Accent3 3 3 2 2 2" xfId="14252" xr:uid="{478B9B08-DC74-460A-A61E-3AA973470913}"/>
    <cellStyle name="40% - Accent3 3 3 2 3" xfId="8111" xr:uid="{00000000-0005-0000-0000-000032140000}"/>
    <cellStyle name="40% - Accent3 3 3 2 3 2" xfId="17131" xr:uid="{70546ECE-3C66-49C4-A54B-1396AAFE58E6}"/>
    <cellStyle name="40% - Accent3 3 3 2 4" xfId="11378" xr:uid="{A3E2C1DB-5327-4DDF-9971-C1F10CF7B2CF}"/>
    <cellStyle name="40% - Accent3 3 3 3" xfId="3782" xr:uid="{00000000-0005-0000-0000-000033140000}"/>
    <cellStyle name="40% - Accent3 3 3 3 2" xfId="12841" xr:uid="{11F206D1-185C-48A0-AB1D-788093D650E0}"/>
    <cellStyle name="40% - Accent3 3 3 4" xfId="6694" xr:uid="{00000000-0005-0000-0000-000034140000}"/>
    <cellStyle name="40% - Accent3 3 3 4 2" xfId="15719" xr:uid="{C943CDBA-9263-42F7-ADB5-E3D70ADAA9B5}"/>
    <cellStyle name="40% - Accent3 3 3 5" xfId="9962" xr:uid="{82C08924-8330-449D-9109-2940BE2904C6}"/>
    <cellStyle name="40% - Accent3 3 4" xfId="1654" xr:uid="{00000000-0005-0000-0000-000035140000}"/>
    <cellStyle name="40% - Accent3 3 4 2" xfId="4566" xr:uid="{00000000-0005-0000-0000-000036140000}"/>
    <cellStyle name="40% - Accent3 3 4 2 2" xfId="13623" xr:uid="{79E8EC15-28AA-4F0A-92A6-1A3E794046B4}"/>
    <cellStyle name="40% - Accent3 3 4 3" xfId="7478" xr:uid="{00000000-0005-0000-0000-000037140000}"/>
    <cellStyle name="40% - Accent3 3 4 3 2" xfId="16503" xr:uid="{015A26F7-0397-4800-BD59-D39B0D968B7E}"/>
    <cellStyle name="40% - Accent3 3 4 4" xfId="10748" xr:uid="{87B9E9FF-5BE6-46FA-AFE0-59D014CB5AAA}"/>
    <cellStyle name="40% - Accent3 3 5" xfId="3152" xr:uid="{00000000-0005-0000-0000-000038140000}"/>
    <cellStyle name="40% - Accent3 3 5 2" xfId="12214" xr:uid="{307341DF-A621-472A-AF50-C367747979C7}"/>
    <cellStyle name="40% - Accent3 3 6" xfId="6065" xr:uid="{00000000-0005-0000-0000-000039140000}"/>
    <cellStyle name="40% - Accent3 3 6 2" xfId="15090" xr:uid="{FCFA5527-9CDB-46D3-B56E-2BEBF46046D4}"/>
    <cellStyle name="40% - Accent3 3 7" xfId="9329" xr:uid="{BF0777DD-4186-4D1A-972C-B63CEA89A0F5}"/>
    <cellStyle name="40% - Accent3 30" xfId="694" xr:uid="{00000000-0005-0000-0000-00003A140000}"/>
    <cellStyle name="40% - Accent3 30 2" xfId="1333" xr:uid="{00000000-0005-0000-0000-00003B140000}"/>
    <cellStyle name="40% - Accent3 30 2 2" xfId="2761" xr:uid="{00000000-0005-0000-0000-00003C140000}"/>
    <cellStyle name="40% - Accent3 30 2 2 2" xfId="5665" xr:uid="{00000000-0005-0000-0000-00003D140000}"/>
    <cellStyle name="40% - Accent3 30 2 2 2 2" xfId="14722" xr:uid="{CBCDB9AF-26BA-4D70-8438-9C2909164873}"/>
    <cellStyle name="40% - Accent3 30 2 2 3" xfId="8583" xr:uid="{00000000-0005-0000-0000-00003E140000}"/>
    <cellStyle name="40% - Accent3 30 2 2 3 2" xfId="17600" xr:uid="{DA3B9705-B82B-4DAE-989A-3197D5372769}"/>
    <cellStyle name="40% - Accent3 30 2 2 4" xfId="11848" xr:uid="{570C8FD0-4AAB-479A-A8C7-DB978222298F}"/>
    <cellStyle name="40% - Accent3 30 2 3" xfId="4250" xr:uid="{00000000-0005-0000-0000-00003F140000}"/>
    <cellStyle name="40% - Accent3 30 2 3 2" xfId="13309" xr:uid="{85490EF1-EF97-4AE0-AC1D-FF7A8EDCB6F1}"/>
    <cellStyle name="40% - Accent3 30 2 4" xfId="7164" xr:uid="{00000000-0005-0000-0000-000040140000}"/>
    <cellStyle name="40% - Accent3 30 2 4 2" xfId="16189" xr:uid="{257BE062-B97A-4B4C-A994-AF6FE00451F1}"/>
    <cellStyle name="40% - Accent3 30 2 5" xfId="10433" xr:uid="{CF843302-C01C-40DB-A381-3AE1D8E4C24C}"/>
    <cellStyle name="40% - Accent3 30 3" xfId="2126" xr:uid="{00000000-0005-0000-0000-000041140000}"/>
    <cellStyle name="40% - Accent3 30 3 2" xfId="5035" xr:uid="{00000000-0005-0000-0000-000042140000}"/>
    <cellStyle name="40% - Accent3 30 3 2 2" xfId="14092" xr:uid="{43C0D466-E5CC-4A55-B9D3-FB0871CB58BD}"/>
    <cellStyle name="40% - Accent3 30 3 3" xfId="7949" xr:uid="{00000000-0005-0000-0000-000043140000}"/>
    <cellStyle name="40% - Accent3 30 3 3 2" xfId="16971" xr:uid="{E83CB7A7-10D7-4773-8D41-F4706A0E09DD}"/>
    <cellStyle name="40% - Accent3 30 3 4" xfId="11218" xr:uid="{83862FEE-B40F-47A8-BCDB-3B4C43365D5D}"/>
    <cellStyle name="40% - Accent3 30 4" xfId="3623" xr:uid="{00000000-0005-0000-0000-000044140000}"/>
    <cellStyle name="40% - Accent3 30 4 2" xfId="12682" xr:uid="{F75488B7-E7C9-4297-9680-928A1896A338}"/>
    <cellStyle name="40% - Accent3 30 5" xfId="6533" xr:uid="{00000000-0005-0000-0000-000045140000}"/>
    <cellStyle name="40% - Accent3 30 5 2" xfId="15558" xr:uid="{E5853419-6074-489C-BC65-86D1F8437534}"/>
    <cellStyle name="40% - Accent3 30 6" xfId="9801" xr:uid="{EC4106A1-74E0-47E9-A388-AC2F22283C1A}"/>
    <cellStyle name="40% - Accent3 31" xfId="709" xr:uid="{00000000-0005-0000-0000-000046140000}"/>
    <cellStyle name="40% - Accent3 31 2" xfId="1348" xr:uid="{00000000-0005-0000-0000-000047140000}"/>
    <cellStyle name="40% - Accent3 31 2 2" xfId="2776" xr:uid="{00000000-0005-0000-0000-000048140000}"/>
    <cellStyle name="40% - Accent3 31 2 2 2" xfId="5680" xr:uid="{00000000-0005-0000-0000-000049140000}"/>
    <cellStyle name="40% - Accent3 31 2 2 2 2" xfId="14737" xr:uid="{82194C30-5B71-42B9-80F3-FC0A0B2C22EA}"/>
    <cellStyle name="40% - Accent3 31 2 2 3" xfId="8598" xr:uid="{00000000-0005-0000-0000-00004A140000}"/>
    <cellStyle name="40% - Accent3 31 2 2 3 2" xfId="17615" xr:uid="{1814E864-61A5-48B8-AAFE-2DF3A98678F6}"/>
    <cellStyle name="40% - Accent3 31 2 2 4" xfId="11863" xr:uid="{6EDACAA2-FA67-4A59-8056-1FEEBF044D7D}"/>
    <cellStyle name="40% - Accent3 31 2 3" xfId="4265" xr:uid="{00000000-0005-0000-0000-00004B140000}"/>
    <cellStyle name="40% - Accent3 31 2 3 2" xfId="13324" xr:uid="{A93C9F45-B843-46DF-A4F3-7F01B6F72F84}"/>
    <cellStyle name="40% - Accent3 31 2 4" xfId="7179" xr:uid="{00000000-0005-0000-0000-00004C140000}"/>
    <cellStyle name="40% - Accent3 31 2 4 2" xfId="16204" xr:uid="{7EFE23F0-1624-4BAD-8A24-16501DAD9FB6}"/>
    <cellStyle name="40% - Accent3 31 2 5" xfId="10448" xr:uid="{FE41E00A-CC10-4A33-8B36-3EC267B9893E}"/>
    <cellStyle name="40% - Accent3 31 3" xfId="2141" xr:uid="{00000000-0005-0000-0000-00004D140000}"/>
    <cellStyle name="40% - Accent3 31 3 2" xfId="5050" xr:uid="{00000000-0005-0000-0000-00004E140000}"/>
    <cellStyle name="40% - Accent3 31 3 2 2" xfId="14107" xr:uid="{93A24989-A961-46E2-A49E-AA4D0AF415AD}"/>
    <cellStyle name="40% - Accent3 31 3 3" xfId="7964" xr:uid="{00000000-0005-0000-0000-00004F140000}"/>
    <cellStyle name="40% - Accent3 31 3 3 2" xfId="16986" xr:uid="{E865251A-8CBB-42A7-B91B-3CEF8FD1E35A}"/>
    <cellStyle name="40% - Accent3 31 3 4" xfId="11233" xr:uid="{A451A755-4878-487C-A0BA-155AA2BAB5D4}"/>
    <cellStyle name="40% - Accent3 31 4" xfId="3638" xr:uid="{00000000-0005-0000-0000-000050140000}"/>
    <cellStyle name="40% - Accent3 31 4 2" xfId="12697" xr:uid="{25615A94-F0BE-4E18-A78F-0FCBB3CD3A72}"/>
    <cellStyle name="40% - Accent3 31 5" xfId="6548" xr:uid="{00000000-0005-0000-0000-000051140000}"/>
    <cellStyle name="40% - Accent3 31 5 2" xfId="15573" xr:uid="{836CDC02-6F44-4ABD-942E-B09A0086E3E4}"/>
    <cellStyle name="40% - Accent3 31 6" xfId="9816" xr:uid="{14032C81-E484-4D43-A9AE-90F1404EB76E}"/>
    <cellStyle name="40% - Accent3 32" xfId="723" xr:uid="{00000000-0005-0000-0000-000052140000}"/>
    <cellStyle name="40% - Accent3 32 2" xfId="1362" xr:uid="{00000000-0005-0000-0000-000053140000}"/>
    <cellStyle name="40% - Accent3 32 2 2" xfId="2790" xr:uid="{00000000-0005-0000-0000-000054140000}"/>
    <cellStyle name="40% - Accent3 32 2 2 2" xfId="5694" xr:uid="{00000000-0005-0000-0000-000055140000}"/>
    <cellStyle name="40% - Accent3 32 2 2 2 2" xfId="14751" xr:uid="{D473695B-6870-4FAD-8C50-4564770633D4}"/>
    <cellStyle name="40% - Accent3 32 2 2 3" xfId="8612" xr:uid="{00000000-0005-0000-0000-000056140000}"/>
    <cellStyle name="40% - Accent3 32 2 2 3 2" xfId="17629" xr:uid="{C35868A3-272B-434F-8A0F-020BB5944E4F}"/>
    <cellStyle name="40% - Accent3 32 2 2 4" xfId="11877" xr:uid="{1A1DC71B-C741-461B-800A-3065D2380058}"/>
    <cellStyle name="40% - Accent3 32 2 3" xfId="4279" xr:uid="{00000000-0005-0000-0000-000057140000}"/>
    <cellStyle name="40% - Accent3 32 2 3 2" xfId="13338" xr:uid="{F7BA8E7E-2835-41F1-8305-4F0EE11397B6}"/>
    <cellStyle name="40% - Accent3 32 2 4" xfId="7193" xr:uid="{00000000-0005-0000-0000-000058140000}"/>
    <cellStyle name="40% - Accent3 32 2 4 2" xfId="16218" xr:uid="{136E319D-E009-406C-A621-3DE29393CAF5}"/>
    <cellStyle name="40% - Accent3 32 2 5" xfId="10462" xr:uid="{F5606C84-BAC3-4F55-9F14-EA0AE53C4AEF}"/>
    <cellStyle name="40% - Accent3 32 3" xfId="2155" xr:uid="{00000000-0005-0000-0000-000059140000}"/>
    <cellStyle name="40% - Accent3 32 3 2" xfId="5064" xr:uid="{00000000-0005-0000-0000-00005A140000}"/>
    <cellStyle name="40% - Accent3 32 3 2 2" xfId="14121" xr:uid="{BBFD1F5B-6DD5-4068-958D-2028BF6627F0}"/>
    <cellStyle name="40% - Accent3 32 3 3" xfId="7978" xr:uid="{00000000-0005-0000-0000-00005B140000}"/>
    <cellStyle name="40% - Accent3 32 3 3 2" xfId="17000" xr:uid="{54A4F6AB-F120-4D9C-9959-4DE3B3B8A767}"/>
    <cellStyle name="40% - Accent3 32 3 4" xfId="11247" xr:uid="{11F6C05F-26CE-4A0B-B5A2-A62C6B585682}"/>
    <cellStyle name="40% - Accent3 32 4" xfId="3652" xr:uid="{00000000-0005-0000-0000-00005C140000}"/>
    <cellStyle name="40% - Accent3 32 4 2" xfId="12711" xr:uid="{689AED43-8607-47AC-AE50-CCA3E3955354}"/>
    <cellStyle name="40% - Accent3 32 5" xfId="6562" xr:uid="{00000000-0005-0000-0000-00005D140000}"/>
    <cellStyle name="40% - Accent3 32 5 2" xfId="15587" xr:uid="{A7D175A8-44C1-46D7-8D84-590B4BB724BF}"/>
    <cellStyle name="40% - Accent3 32 6" xfId="9830" xr:uid="{3662EBE5-C588-4BFA-97ED-E1FEED6C9CA0}"/>
    <cellStyle name="40% - Accent3 33" xfId="737" xr:uid="{00000000-0005-0000-0000-00005E140000}"/>
    <cellStyle name="40% - Accent3 33 2" xfId="1376" xr:uid="{00000000-0005-0000-0000-00005F140000}"/>
    <cellStyle name="40% - Accent3 33 2 2" xfId="2804" xr:uid="{00000000-0005-0000-0000-000060140000}"/>
    <cellStyle name="40% - Accent3 33 2 2 2" xfId="5708" xr:uid="{00000000-0005-0000-0000-000061140000}"/>
    <cellStyle name="40% - Accent3 33 2 2 2 2" xfId="14765" xr:uid="{C11383E1-86FF-4AD5-B7F2-35252D266F99}"/>
    <cellStyle name="40% - Accent3 33 2 2 3" xfId="8626" xr:uid="{00000000-0005-0000-0000-000062140000}"/>
    <cellStyle name="40% - Accent3 33 2 2 3 2" xfId="17643" xr:uid="{476E8D41-056E-4E14-8BF6-F986F0DB3498}"/>
    <cellStyle name="40% - Accent3 33 2 2 4" xfId="11891" xr:uid="{B38047CD-6717-48F1-AC0D-A344B9F81D6D}"/>
    <cellStyle name="40% - Accent3 33 2 3" xfId="4293" xr:uid="{00000000-0005-0000-0000-000063140000}"/>
    <cellStyle name="40% - Accent3 33 2 3 2" xfId="13352" xr:uid="{6246447A-479D-4F23-90E4-CAC74319A4EF}"/>
    <cellStyle name="40% - Accent3 33 2 4" xfId="7207" xr:uid="{00000000-0005-0000-0000-000064140000}"/>
    <cellStyle name="40% - Accent3 33 2 4 2" xfId="16232" xr:uid="{A153085B-6A01-4DDB-BC87-FD2EC3095CB3}"/>
    <cellStyle name="40% - Accent3 33 2 5" xfId="10476" xr:uid="{65D14952-C23E-45F0-8F22-0D8460D80D95}"/>
    <cellStyle name="40% - Accent3 33 3" xfId="2169" xr:uid="{00000000-0005-0000-0000-000065140000}"/>
    <cellStyle name="40% - Accent3 33 3 2" xfId="5078" xr:uid="{00000000-0005-0000-0000-000066140000}"/>
    <cellStyle name="40% - Accent3 33 3 2 2" xfId="14135" xr:uid="{A387E259-E932-461E-8F7E-4287501F88FC}"/>
    <cellStyle name="40% - Accent3 33 3 3" xfId="7992" xr:uid="{00000000-0005-0000-0000-000067140000}"/>
    <cellStyle name="40% - Accent3 33 3 3 2" xfId="17014" xr:uid="{FC0E4440-19C1-455E-AF36-B7026198DBBB}"/>
    <cellStyle name="40% - Accent3 33 3 4" xfId="11261" xr:uid="{0DC1DDFA-3F13-4797-BEED-48BCA13CEBED}"/>
    <cellStyle name="40% - Accent3 33 4" xfId="3666" xr:uid="{00000000-0005-0000-0000-000068140000}"/>
    <cellStyle name="40% - Accent3 33 4 2" xfId="12725" xr:uid="{D2B2CD2D-3A71-494B-892E-1D95DE2978F6}"/>
    <cellStyle name="40% - Accent3 33 5" xfId="6576" xr:uid="{00000000-0005-0000-0000-000069140000}"/>
    <cellStyle name="40% - Accent3 33 5 2" xfId="15601" xr:uid="{52F0EDAF-B79F-4B9F-8058-147B4ECDFF48}"/>
    <cellStyle name="40% - Accent3 33 6" xfId="9844" xr:uid="{6314E12B-CD77-40BB-9F51-046D1C510037}"/>
    <cellStyle name="40% - Accent3 34" xfId="751" xr:uid="{00000000-0005-0000-0000-00006A140000}"/>
    <cellStyle name="40% - Accent3 34 2" xfId="1390" xr:uid="{00000000-0005-0000-0000-00006B140000}"/>
    <cellStyle name="40% - Accent3 34 2 2" xfId="2818" xr:uid="{00000000-0005-0000-0000-00006C140000}"/>
    <cellStyle name="40% - Accent3 34 2 2 2" xfId="5722" xr:uid="{00000000-0005-0000-0000-00006D140000}"/>
    <cellStyle name="40% - Accent3 34 2 2 2 2" xfId="14779" xr:uid="{D9AFB4CC-3F2A-49E6-84DC-1C20C9B63F1C}"/>
    <cellStyle name="40% - Accent3 34 2 2 3" xfId="8640" xr:uid="{00000000-0005-0000-0000-00006E140000}"/>
    <cellStyle name="40% - Accent3 34 2 2 3 2" xfId="17657" xr:uid="{2D04FE93-7012-464D-AF8D-3850E73E9509}"/>
    <cellStyle name="40% - Accent3 34 2 2 4" xfId="11905" xr:uid="{75081CF6-AE1C-4C30-BD08-AE17CF73ECC5}"/>
    <cellStyle name="40% - Accent3 34 2 3" xfId="4307" xr:uid="{00000000-0005-0000-0000-00006F140000}"/>
    <cellStyle name="40% - Accent3 34 2 3 2" xfId="13366" xr:uid="{376CE3D4-460F-4F2C-B427-F2E47D3F808D}"/>
    <cellStyle name="40% - Accent3 34 2 4" xfId="7221" xr:uid="{00000000-0005-0000-0000-000070140000}"/>
    <cellStyle name="40% - Accent3 34 2 4 2" xfId="16246" xr:uid="{B70BE6F6-04AD-4F3A-8743-D9A5F0DE696A}"/>
    <cellStyle name="40% - Accent3 34 2 5" xfId="10490" xr:uid="{BBA1ABCD-0540-446B-BA49-E4D70F659078}"/>
    <cellStyle name="40% - Accent3 34 3" xfId="2183" xr:uid="{00000000-0005-0000-0000-000071140000}"/>
    <cellStyle name="40% - Accent3 34 3 2" xfId="5092" xr:uid="{00000000-0005-0000-0000-000072140000}"/>
    <cellStyle name="40% - Accent3 34 3 2 2" xfId="14149" xr:uid="{08673118-BF2B-4F34-B207-1B8415775011}"/>
    <cellStyle name="40% - Accent3 34 3 3" xfId="8006" xr:uid="{00000000-0005-0000-0000-000073140000}"/>
    <cellStyle name="40% - Accent3 34 3 3 2" xfId="17028" xr:uid="{3ECE5857-F56A-4FAF-B318-C2924FD5E486}"/>
    <cellStyle name="40% - Accent3 34 3 4" xfId="11275" xr:uid="{242C718E-4CDC-46EF-9C64-0F1585A19E2E}"/>
    <cellStyle name="40% - Accent3 34 4" xfId="3680" xr:uid="{00000000-0005-0000-0000-000074140000}"/>
    <cellStyle name="40% - Accent3 34 4 2" xfId="12739" xr:uid="{39D1E176-9997-4021-8A11-118BEF609A25}"/>
    <cellStyle name="40% - Accent3 34 5" xfId="6590" xr:uid="{00000000-0005-0000-0000-000075140000}"/>
    <cellStyle name="40% - Accent3 34 5 2" xfId="15615" xr:uid="{44A9C651-D07A-4072-BDCA-5CF05535A483}"/>
    <cellStyle name="40% - Accent3 34 6" xfId="9858" xr:uid="{F915456E-5938-4906-B065-0885ADF53655}"/>
    <cellStyle name="40% - Accent3 35" xfId="765" xr:uid="{00000000-0005-0000-0000-000076140000}"/>
    <cellStyle name="40% - Accent3 35 2" xfId="1404" xr:uid="{00000000-0005-0000-0000-000077140000}"/>
    <cellStyle name="40% - Accent3 35 2 2" xfId="2832" xr:uid="{00000000-0005-0000-0000-000078140000}"/>
    <cellStyle name="40% - Accent3 35 2 2 2" xfId="5736" xr:uid="{00000000-0005-0000-0000-000079140000}"/>
    <cellStyle name="40% - Accent3 35 2 2 2 2" xfId="14793" xr:uid="{B7505BA8-5196-4144-8C2B-597872238E1B}"/>
    <cellStyle name="40% - Accent3 35 2 2 3" xfId="8654" xr:uid="{00000000-0005-0000-0000-00007A140000}"/>
    <cellStyle name="40% - Accent3 35 2 2 3 2" xfId="17671" xr:uid="{F8A7D995-9C0E-4FAE-A63C-8197CB019B12}"/>
    <cellStyle name="40% - Accent3 35 2 2 4" xfId="11919" xr:uid="{8D4D3F28-9493-4304-A5E1-2BD004CB4713}"/>
    <cellStyle name="40% - Accent3 35 2 3" xfId="4321" xr:uid="{00000000-0005-0000-0000-00007B140000}"/>
    <cellStyle name="40% - Accent3 35 2 3 2" xfId="13380" xr:uid="{7AC8B957-C754-4989-A08A-B88EB99E8D6A}"/>
    <cellStyle name="40% - Accent3 35 2 4" xfId="7235" xr:uid="{00000000-0005-0000-0000-00007C140000}"/>
    <cellStyle name="40% - Accent3 35 2 4 2" xfId="16260" xr:uid="{90BCB9B2-DA66-4349-AC7F-D0D3EC61FB07}"/>
    <cellStyle name="40% - Accent3 35 2 5" xfId="10504" xr:uid="{830A8ED4-025F-4A97-8441-668A0EA04D8F}"/>
    <cellStyle name="40% - Accent3 35 3" xfId="2197" xr:uid="{00000000-0005-0000-0000-00007D140000}"/>
    <cellStyle name="40% - Accent3 35 3 2" xfId="5106" xr:uid="{00000000-0005-0000-0000-00007E140000}"/>
    <cellStyle name="40% - Accent3 35 3 2 2" xfId="14163" xr:uid="{7A0CC7D3-5BE6-404B-AE66-3B731126DE4A}"/>
    <cellStyle name="40% - Accent3 35 3 3" xfId="8020" xr:uid="{00000000-0005-0000-0000-00007F140000}"/>
    <cellStyle name="40% - Accent3 35 3 3 2" xfId="17042" xr:uid="{F4B08384-45B9-41AC-A396-2754B38A75C0}"/>
    <cellStyle name="40% - Accent3 35 3 4" xfId="11289" xr:uid="{D22FD9EA-574B-4B0E-9109-FF7083092B66}"/>
    <cellStyle name="40% - Accent3 35 4" xfId="3694" xr:uid="{00000000-0005-0000-0000-000080140000}"/>
    <cellStyle name="40% - Accent3 35 4 2" xfId="12753" xr:uid="{E3610100-3BF1-4AAC-A80B-B562A1D97C82}"/>
    <cellStyle name="40% - Accent3 35 5" xfId="6604" xr:uid="{00000000-0005-0000-0000-000081140000}"/>
    <cellStyle name="40% - Accent3 35 5 2" xfId="15629" xr:uid="{10437D0F-3364-4E96-9F22-FDDE972AF60C}"/>
    <cellStyle name="40% - Accent3 35 6" xfId="9872" xr:uid="{6BD32C7E-0063-4150-99AA-DF139BFF226A}"/>
    <cellStyle name="40% - Accent3 36" xfId="779" xr:uid="{00000000-0005-0000-0000-000082140000}"/>
    <cellStyle name="40% - Accent3 36 2" xfId="1418" xr:uid="{00000000-0005-0000-0000-000083140000}"/>
    <cellStyle name="40% - Accent3 36 2 2" xfId="2846" xr:uid="{00000000-0005-0000-0000-000084140000}"/>
    <cellStyle name="40% - Accent3 36 2 2 2" xfId="5750" xr:uid="{00000000-0005-0000-0000-000085140000}"/>
    <cellStyle name="40% - Accent3 36 2 2 2 2" xfId="14807" xr:uid="{478E2658-B0DE-4AC7-A307-384C33FA1C0E}"/>
    <cellStyle name="40% - Accent3 36 2 2 3" xfId="8668" xr:uid="{00000000-0005-0000-0000-000086140000}"/>
    <cellStyle name="40% - Accent3 36 2 2 3 2" xfId="17685" xr:uid="{0A4B188E-AA58-4178-84D7-A08D6FE6F102}"/>
    <cellStyle name="40% - Accent3 36 2 2 4" xfId="11933" xr:uid="{2A98D681-B71A-43A2-840E-2B7E640F3A75}"/>
    <cellStyle name="40% - Accent3 36 2 3" xfId="4335" xr:uid="{00000000-0005-0000-0000-000087140000}"/>
    <cellStyle name="40% - Accent3 36 2 3 2" xfId="13394" xr:uid="{04CB7EE5-6BBB-48DC-ACD2-C3197A849670}"/>
    <cellStyle name="40% - Accent3 36 2 4" xfId="7249" xr:uid="{00000000-0005-0000-0000-000088140000}"/>
    <cellStyle name="40% - Accent3 36 2 4 2" xfId="16274" xr:uid="{81930446-1F0F-4583-9B00-12D4E8A9FA3D}"/>
    <cellStyle name="40% - Accent3 36 2 5" xfId="10518" xr:uid="{FCC3592C-EE06-413F-B55C-21BBC9CC85FC}"/>
    <cellStyle name="40% - Accent3 36 3" xfId="2211" xr:uid="{00000000-0005-0000-0000-000089140000}"/>
    <cellStyle name="40% - Accent3 36 3 2" xfId="5120" xr:uid="{00000000-0005-0000-0000-00008A140000}"/>
    <cellStyle name="40% - Accent3 36 3 2 2" xfId="14177" xr:uid="{B5203A8A-8714-4454-8BE7-CA0E2BB1B2DF}"/>
    <cellStyle name="40% - Accent3 36 3 3" xfId="8034" xr:uid="{00000000-0005-0000-0000-00008B140000}"/>
    <cellStyle name="40% - Accent3 36 3 3 2" xfId="17056" xr:uid="{F78F59AE-4983-47B9-955D-8A73A0751573}"/>
    <cellStyle name="40% - Accent3 36 3 4" xfId="11303" xr:uid="{80E79D8E-34B0-4530-BE38-EECE6B07276F}"/>
    <cellStyle name="40% - Accent3 36 4" xfId="3708" xr:uid="{00000000-0005-0000-0000-00008C140000}"/>
    <cellStyle name="40% - Accent3 36 4 2" xfId="12767" xr:uid="{D9129D78-BDCC-4935-89AB-1DAD93E228ED}"/>
    <cellStyle name="40% - Accent3 36 5" xfId="6618" xr:uid="{00000000-0005-0000-0000-00008D140000}"/>
    <cellStyle name="40% - Accent3 36 5 2" xfId="15643" xr:uid="{20DE65FC-9D6D-428B-B23E-065541B16563}"/>
    <cellStyle name="40% - Accent3 36 6" xfId="9886" xr:uid="{622EEC7A-9544-456B-92E9-B9A175853465}"/>
    <cellStyle name="40% - Accent3 37" xfId="794" xr:uid="{00000000-0005-0000-0000-00008E140000}"/>
    <cellStyle name="40% - Accent3 37 2" xfId="1433" xr:uid="{00000000-0005-0000-0000-00008F140000}"/>
    <cellStyle name="40% - Accent3 37 2 2" xfId="2861" xr:uid="{00000000-0005-0000-0000-000090140000}"/>
    <cellStyle name="40% - Accent3 37 2 2 2" xfId="5765" xr:uid="{00000000-0005-0000-0000-000091140000}"/>
    <cellStyle name="40% - Accent3 37 2 2 2 2" xfId="14822" xr:uid="{AF61F98C-C454-449F-8B28-73C41E8150DB}"/>
    <cellStyle name="40% - Accent3 37 2 2 3" xfId="8683" xr:uid="{00000000-0005-0000-0000-000092140000}"/>
    <cellStyle name="40% - Accent3 37 2 2 3 2" xfId="17700" xr:uid="{CE68ED82-4177-473A-A5F6-8E7A0E0D4FAD}"/>
    <cellStyle name="40% - Accent3 37 2 2 4" xfId="11948" xr:uid="{D0DF3BDB-9247-4B02-8D98-0B3998BADC94}"/>
    <cellStyle name="40% - Accent3 37 2 3" xfId="4350" xr:uid="{00000000-0005-0000-0000-000093140000}"/>
    <cellStyle name="40% - Accent3 37 2 3 2" xfId="13409" xr:uid="{5D87D775-C6B9-4E9A-8105-A93F6A2142AD}"/>
    <cellStyle name="40% - Accent3 37 2 4" xfId="7264" xr:uid="{00000000-0005-0000-0000-000094140000}"/>
    <cellStyle name="40% - Accent3 37 2 4 2" xfId="16289" xr:uid="{5F16B2F9-CCF1-4D0A-97A7-4570FD945725}"/>
    <cellStyle name="40% - Accent3 37 2 5" xfId="10533" xr:uid="{E291CD2D-D8DF-4ED9-8A2E-F6B0072BBE40}"/>
    <cellStyle name="40% - Accent3 37 3" xfId="2226" xr:uid="{00000000-0005-0000-0000-000095140000}"/>
    <cellStyle name="40% - Accent3 37 3 2" xfId="5135" xr:uid="{00000000-0005-0000-0000-000096140000}"/>
    <cellStyle name="40% - Accent3 37 3 2 2" xfId="14192" xr:uid="{794951AE-56F0-4DF7-B3E6-A638A845EC72}"/>
    <cellStyle name="40% - Accent3 37 3 3" xfId="8049" xr:uid="{00000000-0005-0000-0000-000097140000}"/>
    <cellStyle name="40% - Accent3 37 3 3 2" xfId="17071" xr:uid="{151C9B51-CF5C-411D-971B-6FE8C1211531}"/>
    <cellStyle name="40% - Accent3 37 3 4" xfId="11318" xr:uid="{651FFEB8-C26E-48A6-B76F-788013703B59}"/>
    <cellStyle name="40% - Accent3 37 4" xfId="3723" xr:uid="{00000000-0005-0000-0000-000098140000}"/>
    <cellStyle name="40% - Accent3 37 4 2" xfId="12782" xr:uid="{83BD85C0-89B1-4262-BAA4-4F8624B701DB}"/>
    <cellStyle name="40% - Accent3 37 5" xfId="6633" xr:uid="{00000000-0005-0000-0000-000099140000}"/>
    <cellStyle name="40% - Accent3 37 5 2" xfId="15658" xr:uid="{2F3545ED-EFEC-447B-8A79-CC9C4D39C4F2}"/>
    <cellStyle name="40% - Accent3 37 6" xfId="9901" xr:uid="{20B4E191-0BBE-4C27-AB96-81F7C5DCFF1F}"/>
    <cellStyle name="40% - Accent3 38" xfId="808" xr:uid="{00000000-0005-0000-0000-00009A140000}"/>
    <cellStyle name="40% - Accent3 38 2" xfId="1447" xr:uid="{00000000-0005-0000-0000-00009B140000}"/>
    <cellStyle name="40% - Accent3 38 2 2" xfId="2875" xr:uid="{00000000-0005-0000-0000-00009C140000}"/>
    <cellStyle name="40% - Accent3 38 2 2 2" xfId="5779" xr:uid="{00000000-0005-0000-0000-00009D140000}"/>
    <cellStyle name="40% - Accent3 38 2 2 2 2" xfId="14836" xr:uid="{8CD531A7-E6F1-46CA-AC44-0A2993D855F5}"/>
    <cellStyle name="40% - Accent3 38 2 2 3" xfId="8697" xr:uid="{00000000-0005-0000-0000-00009E140000}"/>
    <cellStyle name="40% - Accent3 38 2 2 3 2" xfId="17714" xr:uid="{1C8A6CFC-5F0C-4DA6-B719-005D78523948}"/>
    <cellStyle name="40% - Accent3 38 2 2 4" xfId="11962" xr:uid="{CFCA6FCD-808F-470E-976E-B7765035FF89}"/>
    <cellStyle name="40% - Accent3 38 2 3" xfId="4364" xr:uid="{00000000-0005-0000-0000-00009F140000}"/>
    <cellStyle name="40% - Accent3 38 2 3 2" xfId="13423" xr:uid="{A0E5E4E2-C653-4A0E-965F-E0FCD477EFB2}"/>
    <cellStyle name="40% - Accent3 38 2 4" xfId="7278" xr:uid="{00000000-0005-0000-0000-0000A0140000}"/>
    <cellStyle name="40% - Accent3 38 2 4 2" xfId="16303" xr:uid="{EF8EA560-AFD7-4D7F-BC31-1AAEB857327E}"/>
    <cellStyle name="40% - Accent3 38 2 5" xfId="10547" xr:uid="{4174A22C-1405-4A7F-ABB4-6FA8D4E3EDDB}"/>
    <cellStyle name="40% - Accent3 38 3" xfId="2240" xr:uid="{00000000-0005-0000-0000-0000A1140000}"/>
    <cellStyle name="40% - Accent3 38 3 2" xfId="5149" xr:uid="{00000000-0005-0000-0000-0000A2140000}"/>
    <cellStyle name="40% - Accent3 38 3 2 2" xfId="14206" xr:uid="{A5FC1276-B44D-48CF-8054-D15DEC9BE4A8}"/>
    <cellStyle name="40% - Accent3 38 3 3" xfId="8063" xr:uid="{00000000-0005-0000-0000-0000A3140000}"/>
    <cellStyle name="40% - Accent3 38 3 3 2" xfId="17085" xr:uid="{6C48AB97-39EB-4085-A576-3676B23D4C42}"/>
    <cellStyle name="40% - Accent3 38 3 4" xfId="11332" xr:uid="{04563C4E-0A5C-4565-B86E-18F8E7332F0E}"/>
    <cellStyle name="40% - Accent3 38 4" xfId="3737" xr:uid="{00000000-0005-0000-0000-0000A4140000}"/>
    <cellStyle name="40% - Accent3 38 4 2" xfId="12796" xr:uid="{7B58901F-E0CF-4776-BC0C-7A0126A82993}"/>
    <cellStyle name="40% - Accent3 38 5" xfId="6647" xr:uid="{00000000-0005-0000-0000-0000A5140000}"/>
    <cellStyle name="40% - Accent3 38 5 2" xfId="15672" xr:uid="{8A730283-C0F9-488B-84CC-56B227428232}"/>
    <cellStyle name="40% - Accent3 38 6" xfId="9915" xr:uid="{DA9BDD03-48FB-4165-AA10-6BAA2EF08C96}"/>
    <cellStyle name="40% - Accent3 39" xfId="822" xr:uid="{00000000-0005-0000-0000-0000A6140000}"/>
    <cellStyle name="40% - Accent3 39 2" xfId="2254" xr:uid="{00000000-0005-0000-0000-0000A7140000}"/>
    <cellStyle name="40% - Accent3 39 2 2" xfId="5163" xr:uid="{00000000-0005-0000-0000-0000A8140000}"/>
    <cellStyle name="40% - Accent3 39 2 2 2" xfId="14220" xr:uid="{D804CF71-87D2-4F5F-8DA9-5C6097F99EE5}"/>
    <cellStyle name="40% - Accent3 39 2 3" xfId="8077" xr:uid="{00000000-0005-0000-0000-0000A9140000}"/>
    <cellStyle name="40% - Accent3 39 2 3 2" xfId="17099" xr:uid="{E875A8DF-0C80-4E36-91F3-6C4B17A1A5E9}"/>
    <cellStyle name="40% - Accent3 39 2 4" xfId="11346" xr:uid="{DCBA56E4-055C-4731-89B7-D2A3F097CF7A}"/>
    <cellStyle name="40% - Accent3 39 3" xfId="3751" xr:uid="{00000000-0005-0000-0000-0000AA140000}"/>
    <cellStyle name="40% - Accent3 39 3 2" xfId="12810" xr:uid="{C20E3DD6-254E-4068-A2F8-94D258B2A313}"/>
    <cellStyle name="40% - Accent3 39 4" xfId="6661" xr:uid="{00000000-0005-0000-0000-0000AB140000}"/>
    <cellStyle name="40% - Accent3 39 4 2" xfId="15686" xr:uid="{2039FA46-6D9A-4903-B34C-B97095BBF6F6}"/>
    <cellStyle name="40% - Accent3 39 5" xfId="9929" xr:uid="{AD40DAD0-A75C-407C-84AD-257B35F8E79A}"/>
    <cellStyle name="40% - Accent3 4" xfId="228" xr:uid="{00000000-0005-0000-0000-0000AC140000}"/>
    <cellStyle name="40% - Accent3 4 2" xfId="580" xr:uid="{00000000-0005-0000-0000-0000AD140000}"/>
    <cellStyle name="40% - Accent3 4 2 2" xfId="1219" xr:uid="{00000000-0005-0000-0000-0000AE140000}"/>
    <cellStyle name="40% - Accent3 4 2 2 2" xfId="2647" xr:uid="{00000000-0005-0000-0000-0000AF140000}"/>
    <cellStyle name="40% - Accent3 4 2 2 2 2" xfId="5551" xr:uid="{00000000-0005-0000-0000-0000B0140000}"/>
    <cellStyle name="40% - Accent3 4 2 2 2 2 2" xfId="14608" xr:uid="{668F9048-0BB6-4CF9-8788-885DBFF2E013}"/>
    <cellStyle name="40% - Accent3 4 2 2 2 3" xfId="8469" xr:uid="{00000000-0005-0000-0000-0000B1140000}"/>
    <cellStyle name="40% - Accent3 4 2 2 2 3 2" xfId="17486" xr:uid="{74A6D1AF-04B2-4B42-BDD1-52C02D87AE8C}"/>
    <cellStyle name="40% - Accent3 4 2 2 2 4" xfId="11734" xr:uid="{99174257-DE9C-43C2-8465-2D4C465026C7}"/>
    <cellStyle name="40% - Accent3 4 2 2 3" xfId="4136" xr:uid="{00000000-0005-0000-0000-0000B2140000}"/>
    <cellStyle name="40% - Accent3 4 2 2 3 2" xfId="13195" xr:uid="{2A8652F4-1D16-4299-A481-776D69B11736}"/>
    <cellStyle name="40% - Accent3 4 2 2 4" xfId="7050" xr:uid="{00000000-0005-0000-0000-0000B3140000}"/>
    <cellStyle name="40% - Accent3 4 2 2 4 2" xfId="16075" xr:uid="{971A4A11-F353-4D86-88AE-F4F8E472D8FC}"/>
    <cellStyle name="40% - Accent3 4 2 2 5" xfId="10319" xr:uid="{9CD22DD8-2DF4-4D89-9657-75262C21399D}"/>
    <cellStyle name="40% - Accent3 4 2 3" xfId="2012" xr:uid="{00000000-0005-0000-0000-0000B4140000}"/>
    <cellStyle name="40% - Accent3 4 2 3 2" xfId="4921" xr:uid="{00000000-0005-0000-0000-0000B5140000}"/>
    <cellStyle name="40% - Accent3 4 2 3 2 2" xfId="13978" xr:uid="{DD7DB970-C52F-4B2F-9270-98F2FD8D2081}"/>
    <cellStyle name="40% - Accent3 4 2 3 3" xfId="7835" xr:uid="{00000000-0005-0000-0000-0000B6140000}"/>
    <cellStyle name="40% - Accent3 4 2 3 3 2" xfId="16857" xr:uid="{ADB71864-E112-4C92-8668-B2F414DA8F41}"/>
    <cellStyle name="40% - Accent3 4 2 3 4" xfId="11104" xr:uid="{06CA1F9B-2627-4219-83F7-4EC71B457978}"/>
    <cellStyle name="40% - Accent3 4 2 4" xfId="3509" xr:uid="{00000000-0005-0000-0000-0000B7140000}"/>
    <cellStyle name="40% - Accent3 4 2 4 2" xfId="12568" xr:uid="{0BE1E103-78C9-47DC-8ADC-335F21569031}"/>
    <cellStyle name="40% - Accent3 4 2 5" xfId="6419" xr:uid="{00000000-0005-0000-0000-0000B8140000}"/>
    <cellStyle name="40% - Accent3 4 2 5 2" xfId="15444" xr:uid="{D4F96C9D-A7C3-4D8C-B3D8-E5C4B49F949E}"/>
    <cellStyle name="40% - Accent3 4 2 6" xfId="9687" xr:uid="{048FBD54-C8DE-4FCB-B772-8411AADA191A}"/>
    <cellStyle name="40% - Accent3 4 3" xfId="873" xr:uid="{00000000-0005-0000-0000-0000B9140000}"/>
    <cellStyle name="40% - Accent3 4 3 2" xfId="2302" xr:uid="{00000000-0005-0000-0000-0000BA140000}"/>
    <cellStyle name="40% - Accent3 4 3 2 2" xfId="5209" xr:uid="{00000000-0005-0000-0000-0000BB140000}"/>
    <cellStyle name="40% - Accent3 4 3 2 2 2" xfId="14266" xr:uid="{5CFEF088-0192-44E1-AEA1-6723628C79AF}"/>
    <cellStyle name="40% - Accent3 4 3 2 3" xfId="8125" xr:uid="{00000000-0005-0000-0000-0000BC140000}"/>
    <cellStyle name="40% - Accent3 4 3 2 3 2" xfId="17145" xr:uid="{8D8CFCF8-B14D-4673-92FA-A27DA2F16548}"/>
    <cellStyle name="40% - Accent3 4 3 2 4" xfId="11392" xr:uid="{9E0FEBF0-0A89-490F-B846-3E7F859A3958}"/>
    <cellStyle name="40% - Accent3 4 3 3" xfId="3796" xr:uid="{00000000-0005-0000-0000-0000BD140000}"/>
    <cellStyle name="40% - Accent3 4 3 3 2" xfId="12855" xr:uid="{0441CC51-DDC4-40E7-A015-8828AAE309FC}"/>
    <cellStyle name="40% - Accent3 4 3 4" xfId="6708" xr:uid="{00000000-0005-0000-0000-0000BE140000}"/>
    <cellStyle name="40% - Accent3 4 3 4 2" xfId="15733" xr:uid="{9F683D88-4EDF-4A83-AAAB-E53273885EB0}"/>
    <cellStyle name="40% - Accent3 4 3 5" xfId="9976" xr:uid="{636EB80A-2209-4D95-880C-83439DD42E8D}"/>
    <cellStyle name="40% - Accent3 4 4" xfId="1668" xr:uid="{00000000-0005-0000-0000-0000BF140000}"/>
    <cellStyle name="40% - Accent3 4 4 2" xfId="4580" xr:uid="{00000000-0005-0000-0000-0000C0140000}"/>
    <cellStyle name="40% - Accent3 4 4 2 2" xfId="13637" xr:uid="{4E46B526-3815-4783-9097-86D2F72AC683}"/>
    <cellStyle name="40% - Accent3 4 4 3" xfId="7492" xr:uid="{00000000-0005-0000-0000-0000C1140000}"/>
    <cellStyle name="40% - Accent3 4 4 3 2" xfId="16517" xr:uid="{1FC4CA5E-1D27-4F20-ADF2-2B2E7DB915EA}"/>
    <cellStyle name="40% - Accent3 4 4 4" xfId="10762" xr:uid="{EB0239D9-F54F-4BB5-B446-2A55B203AD5E}"/>
    <cellStyle name="40% - Accent3 4 5" xfId="3166" xr:uid="{00000000-0005-0000-0000-0000C2140000}"/>
    <cellStyle name="40% - Accent3 4 5 2" xfId="12228" xr:uid="{52172894-E6BA-4E87-963D-FAE3DAA7624A}"/>
    <cellStyle name="40% - Accent3 4 6" xfId="6079" xr:uid="{00000000-0005-0000-0000-0000C3140000}"/>
    <cellStyle name="40% - Accent3 4 6 2" xfId="15104" xr:uid="{38397090-DA02-4828-9127-2B33AD5F3B46}"/>
    <cellStyle name="40% - Accent3 4 7" xfId="9343" xr:uid="{C7C18604-5A22-4DA7-9596-0F292C0D256A}"/>
    <cellStyle name="40% - Accent3 40" xfId="1464" xr:uid="{00000000-0005-0000-0000-0000C4140000}"/>
    <cellStyle name="40% - Accent3 40 2" xfId="2889" xr:uid="{00000000-0005-0000-0000-0000C5140000}"/>
    <cellStyle name="40% - Accent3 40 2 2" xfId="5793" xr:uid="{00000000-0005-0000-0000-0000C6140000}"/>
    <cellStyle name="40% - Accent3 40 2 2 2" xfId="14850" xr:uid="{4BE9A9AA-A687-4FA2-8D54-B6B679586D3B}"/>
    <cellStyle name="40% - Accent3 40 2 3" xfId="8711" xr:uid="{00000000-0005-0000-0000-0000C7140000}"/>
    <cellStyle name="40% - Accent3 40 2 3 2" xfId="17728" xr:uid="{1E188E9D-DF9F-48EB-9866-6274E77F3F43}"/>
    <cellStyle name="40% - Accent3 40 2 4" xfId="11976" xr:uid="{105BF2D9-7621-4C60-9E1C-6D6F58DBAC11}"/>
    <cellStyle name="40% - Accent3 40 3" xfId="4378" xr:uid="{00000000-0005-0000-0000-0000C8140000}"/>
    <cellStyle name="40% - Accent3 40 3 2" xfId="13437" xr:uid="{D8699F73-CAD6-4FFF-89AF-A835C8A10C50}"/>
    <cellStyle name="40% - Accent3 40 4" xfId="7292" xr:uid="{00000000-0005-0000-0000-0000C9140000}"/>
    <cellStyle name="40% - Accent3 40 4 2" xfId="16317" xr:uid="{126CB243-D99A-4AD3-BF77-3CA8F0CF84A5}"/>
    <cellStyle name="40% - Accent3 40 5" xfId="10561" xr:uid="{E25AFF23-19A6-4A4F-AA5B-F567C416A8E8}"/>
    <cellStyle name="40% - Accent3 41" xfId="1478" xr:uid="{00000000-0005-0000-0000-0000CA140000}"/>
    <cellStyle name="40% - Accent3 41 2" xfId="2903" xr:uid="{00000000-0005-0000-0000-0000CB140000}"/>
    <cellStyle name="40% - Accent3 41 2 2" xfId="5807" xr:uid="{00000000-0005-0000-0000-0000CC140000}"/>
    <cellStyle name="40% - Accent3 41 2 2 2" xfId="14864" xr:uid="{0955C839-127D-43F1-BB17-6DD7F1B94081}"/>
    <cellStyle name="40% - Accent3 41 2 3" xfId="8725" xr:uid="{00000000-0005-0000-0000-0000CD140000}"/>
    <cellStyle name="40% - Accent3 41 2 3 2" xfId="17742" xr:uid="{987B3589-B02A-436A-B266-7772F1F87E54}"/>
    <cellStyle name="40% - Accent3 41 2 4" xfId="11990" xr:uid="{19E0B947-BA58-4D35-8FE5-0D70F1C51438}"/>
    <cellStyle name="40% - Accent3 41 3" xfId="4392" xr:uid="{00000000-0005-0000-0000-0000CE140000}"/>
    <cellStyle name="40% - Accent3 41 3 2" xfId="13451" xr:uid="{7031307F-F88D-4DAC-84AE-1D7E06F7A2C2}"/>
    <cellStyle name="40% - Accent3 41 4" xfId="7306" xr:uid="{00000000-0005-0000-0000-0000CF140000}"/>
    <cellStyle name="40% - Accent3 41 4 2" xfId="16331" xr:uid="{87D47523-059D-4EFC-8B82-1757950E4C4C}"/>
    <cellStyle name="40% - Accent3 41 5" xfId="10575" xr:uid="{6E8388C1-067C-4F64-AB10-A48EE8BC69AD}"/>
    <cellStyle name="40% - Accent3 42" xfId="1492" xr:uid="{00000000-0005-0000-0000-0000D0140000}"/>
    <cellStyle name="40% - Accent3 42 2" xfId="2917" xr:uid="{00000000-0005-0000-0000-0000D1140000}"/>
    <cellStyle name="40% - Accent3 42 2 2" xfId="5821" xr:uid="{00000000-0005-0000-0000-0000D2140000}"/>
    <cellStyle name="40% - Accent3 42 2 2 2" xfId="14878" xr:uid="{AFC8C831-4BFA-49C2-B3B6-C1B390E53708}"/>
    <cellStyle name="40% - Accent3 42 2 3" xfId="8739" xr:uid="{00000000-0005-0000-0000-0000D3140000}"/>
    <cellStyle name="40% - Accent3 42 2 3 2" xfId="17756" xr:uid="{F88B7F1B-BB71-48FE-BF6D-F9999E3D911C}"/>
    <cellStyle name="40% - Accent3 42 2 4" xfId="12004" xr:uid="{668B1594-ACC4-461C-8557-9A4C3746B658}"/>
    <cellStyle name="40% - Accent3 42 3" xfId="4406" xr:uid="{00000000-0005-0000-0000-0000D4140000}"/>
    <cellStyle name="40% - Accent3 42 3 2" xfId="13465" xr:uid="{5339F3C6-AFBB-487E-9F53-EFE2CEB48375}"/>
    <cellStyle name="40% - Accent3 42 4" xfId="7320" xr:uid="{00000000-0005-0000-0000-0000D5140000}"/>
    <cellStyle name="40% - Accent3 42 4 2" xfId="16345" xr:uid="{FBF13173-499D-4E98-9F61-A655E997AFCC}"/>
    <cellStyle name="40% - Accent3 42 5" xfId="10589" xr:uid="{F6EFD374-9BE1-4B24-9AD8-915B49F77C30}"/>
    <cellStyle name="40% - Accent3 43" xfId="1506" xr:uid="{00000000-0005-0000-0000-0000D6140000}"/>
    <cellStyle name="40% - Accent3 43 2" xfId="2931" xr:uid="{00000000-0005-0000-0000-0000D7140000}"/>
    <cellStyle name="40% - Accent3 43 2 2" xfId="5835" xr:uid="{00000000-0005-0000-0000-0000D8140000}"/>
    <cellStyle name="40% - Accent3 43 2 2 2" xfId="14892" xr:uid="{C46016BE-E3A0-4612-A9A1-2B06800B1688}"/>
    <cellStyle name="40% - Accent3 43 2 3" xfId="8753" xr:uid="{00000000-0005-0000-0000-0000D9140000}"/>
    <cellStyle name="40% - Accent3 43 2 3 2" xfId="17770" xr:uid="{D109CA1E-CB3F-435B-B286-D54D84B68C78}"/>
    <cellStyle name="40% - Accent3 43 2 4" xfId="12018" xr:uid="{6DABC9B6-CF93-4984-8B81-1FE47925ECCF}"/>
    <cellStyle name="40% - Accent3 43 3" xfId="4420" xr:uid="{00000000-0005-0000-0000-0000DA140000}"/>
    <cellStyle name="40% - Accent3 43 3 2" xfId="13479" xr:uid="{D4AC5F4C-FEFC-40E5-855F-DFE71AD8C10C}"/>
    <cellStyle name="40% - Accent3 43 4" xfId="7334" xr:uid="{00000000-0005-0000-0000-0000DB140000}"/>
    <cellStyle name="40% - Accent3 43 4 2" xfId="16359" xr:uid="{CAAA7DF7-EDFB-4CB9-BD5E-61AA8AA098AD}"/>
    <cellStyle name="40% - Accent3 43 5" xfId="10603" xr:uid="{4877B395-310B-4497-8682-E96B461E9BDD}"/>
    <cellStyle name="40% - Accent3 44" xfId="1520" xr:uid="{00000000-0005-0000-0000-0000DC140000}"/>
    <cellStyle name="40% - Accent3 44 2" xfId="2945" xr:uid="{00000000-0005-0000-0000-0000DD140000}"/>
    <cellStyle name="40% - Accent3 44 2 2" xfId="5849" xr:uid="{00000000-0005-0000-0000-0000DE140000}"/>
    <cellStyle name="40% - Accent3 44 2 2 2" xfId="14906" xr:uid="{F605A10A-81EB-40BB-A16F-B2CC0CDCDCE3}"/>
    <cellStyle name="40% - Accent3 44 2 3" xfId="8767" xr:uid="{00000000-0005-0000-0000-0000DF140000}"/>
    <cellStyle name="40% - Accent3 44 2 3 2" xfId="17784" xr:uid="{181788E8-297C-4088-8696-D0C38547C750}"/>
    <cellStyle name="40% - Accent3 44 2 4" xfId="12032" xr:uid="{76D819B8-2DBA-472D-B39C-3CF282008E17}"/>
    <cellStyle name="40% - Accent3 44 3" xfId="4434" xr:uid="{00000000-0005-0000-0000-0000E0140000}"/>
    <cellStyle name="40% - Accent3 44 3 2" xfId="13493" xr:uid="{F92B3893-1095-4101-AEDC-D15C65638EE0}"/>
    <cellStyle name="40% - Accent3 44 4" xfId="7348" xr:uid="{00000000-0005-0000-0000-0000E1140000}"/>
    <cellStyle name="40% - Accent3 44 4 2" xfId="16373" xr:uid="{A66CCB23-A4B3-4761-A310-1844B57C04DA}"/>
    <cellStyle name="40% - Accent3 44 5" xfId="10617" xr:uid="{5E04BB6A-F5BB-4C21-B04E-71277CF81AEE}"/>
    <cellStyle name="40% - Accent3 45" xfId="1534" xr:uid="{00000000-0005-0000-0000-0000E2140000}"/>
    <cellStyle name="40% - Accent3 45 2" xfId="2959" xr:uid="{00000000-0005-0000-0000-0000E3140000}"/>
    <cellStyle name="40% - Accent3 45 2 2" xfId="5863" xr:uid="{00000000-0005-0000-0000-0000E4140000}"/>
    <cellStyle name="40% - Accent3 45 2 2 2" xfId="14920" xr:uid="{C7018F78-E52F-4FAC-99BA-92786658192A}"/>
    <cellStyle name="40% - Accent3 45 2 3" xfId="8781" xr:uid="{00000000-0005-0000-0000-0000E5140000}"/>
    <cellStyle name="40% - Accent3 45 2 3 2" xfId="17798" xr:uid="{8DA98BF6-1B1F-43F8-8EC6-1BF98FC978EF}"/>
    <cellStyle name="40% - Accent3 45 2 4" xfId="12046" xr:uid="{0B409E37-F964-4449-A1D5-168D418DF082}"/>
    <cellStyle name="40% - Accent3 45 3" xfId="4448" xr:uid="{00000000-0005-0000-0000-0000E6140000}"/>
    <cellStyle name="40% - Accent3 45 3 2" xfId="13507" xr:uid="{DC17CECE-8E11-4F58-AA76-5F576D4E8459}"/>
    <cellStyle name="40% - Accent3 45 4" xfId="7362" xr:uid="{00000000-0005-0000-0000-0000E7140000}"/>
    <cellStyle name="40% - Accent3 45 4 2" xfId="16387" xr:uid="{F3FB3D07-A9EA-4827-AB3D-DD1671F9EB5E}"/>
    <cellStyle name="40% - Accent3 45 5" xfId="10631" xr:uid="{CE2E2E3A-E9B7-40AB-8FB4-49C9FE9E178E}"/>
    <cellStyle name="40% - Accent3 46" xfId="1549" xr:uid="{00000000-0005-0000-0000-0000E8140000}"/>
    <cellStyle name="40% - Accent3 46 2" xfId="2974" xr:uid="{00000000-0005-0000-0000-0000E9140000}"/>
    <cellStyle name="40% - Accent3 46 2 2" xfId="5878" xr:uid="{00000000-0005-0000-0000-0000EA140000}"/>
    <cellStyle name="40% - Accent3 46 2 2 2" xfId="14935" xr:uid="{522178A1-23FA-43B7-9F2B-5C8FFEA1C8A4}"/>
    <cellStyle name="40% - Accent3 46 2 3" xfId="8796" xr:uid="{00000000-0005-0000-0000-0000EB140000}"/>
    <cellStyle name="40% - Accent3 46 2 3 2" xfId="17813" xr:uid="{396AD5B7-9A3A-440E-AB9D-1780CAEA427C}"/>
    <cellStyle name="40% - Accent3 46 2 4" xfId="12061" xr:uid="{575EA2DE-407F-4E5F-824C-522688C6A2B2}"/>
    <cellStyle name="40% - Accent3 46 3" xfId="4463" xr:uid="{00000000-0005-0000-0000-0000EC140000}"/>
    <cellStyle name="40% - Accent3 46 3 2" xfId="13522" xr:uid="{2DFD754A-604A-49F5-B7EC-49A914C5D7D0}"/>
    <cellStyle name="40% - Accent3 46 4" xfId="7377" xr:uid="{00000000-0005-0000-0000-0000ED140000}"/>
    <cellStyle name="40% - Accent3 46 4 2" xfId="16402" xr:uid="{D32FF45D-4839-4704-B748-61DCDDBCA56C}"/>
    <cellStyle name="40% - Accent3 46 5" xfId="10646" xr:uid="{74FC673E-FC10-43C6-BD9F-97032338CD37}"/>
    <cellStyle name="40% - Accent3 47" xfId="1563" xr:uid="{00000000-0005-0000-0000-0000EE140000}"/>
    <cellStyle name="40% - Accent3 47 2" xfId="2988" xr:uid="{00000000-0005-0000-0000-0000EF140000}"/>
    <cellStyle name="40% - Accent3 47 2 2" xfId="5892" xr:uid="{00000000-0005-0000-0000-0000F0140000}"/>
    <cellStyle name="40% - Accent3 47 2 2 2" xfId="14949" xr:uid="{FBD799AB-20C3-4698-92C1-2EC2063BD184}"/>
    <cellStyle name="40% - Accent3 47 2 3" xfId="8810" xr:uid="{00000000-0005-0000-0000-0000F1140000}"/>
    <cellStyle name="40% - Accent3 47 2 3 2" xfId="17827" xr:uid="{C7C37C2F-175B-4BD7-BDF4-75935337F26C}"/>
    <cellStyle name="40% - Accent3 47 2 4" xfId="12075" xr:uid="{DF3757B9-1670-4E45-A37F-13EC3DBAE823}"/>
    <cellStyle name="40% - Accent3 47 3" xfId="4477" xr:uid="{00000000-0005-0000-0000-0000F2140000}"/>
    <cellStyle name="40% - Accent3 47 3 2" xfId="13536" xr:uid="{891C08D1-1929-4A0F-B902-D1918E7AF41D}"/>
    <cellStyle name="40% - Accent3 47 4" xfId="7391" xr:uid="{00000000-0005-0000-0000-0000F3140000}"/>
    <cellStyle name="40% - Accent3 47 4 2" xfId="16416" xr:uid="{E94207D7-A76E-4750-80CF-5858C9F0570C}"/>
    <cellStyle name="40% - Accent3 47 5" xfId="10660" xr:uid="{AC191160-47A5-43F4-889C-987D8E09C26B}"/>
    <cellStyle name="40% - Accent3 48" xfId="1580" xr:uid="{00000000-0005-0000-0000-0000F4140000}"/>
    <cellStyle name="40% - Accent3 48 2" xfId="3005" xr:uid="{00000000-0005-0000-0000-0000F5140000}"/>
    <cellStyle name="40% - Accent3 48 2 2" xfId="5909" xr:uid="{00000000-0005-0000-0000-0000F6140000}"/>
    <cellStyle name="40% - Accent3 48 2 2 2" xfId="14966" xr:uid="{F33B709B-A166-4A7F-B981-1460A2F6BC2B}"/>
    <cellStyle name="40% - Accent3 48 2 3" xfId="8827" xr:uid="{00000000-0005-0000-0000-0000F7140000}"/>
    <cellStyle name="40% - Accent3 48 2 3 2" xfId="17844" xr:uid="{4BF67D4C-9580-4FB9-9A01-CAA84D725497}"/>
    <cellStyle name="40% - Accent3 48 2 4" xfId="12092" xr:uid="{1329CFA7-1A85-4CAB-860A-628E1CE96CC9}"/>
    <cellStyle name="40% - Accent3 48 3" xfId="4494" xr:uid="{00000000-0005-0000-0000-0000F8140000}"/>
    <cellStyle name="40% - Accent3 48 3 2" xfId="13553" xr:uid="{BBABFFDF-02F1-4F81-9D66-02C9CF8D71FA}"/>
    <cellStyle name="40% - Accent3 48 4" xfId="7408" xr:uid="{00000000-0005-0000-0000-0000F9140000}"/>
    <cellStyle name="40% - Accent3 48 4 2" xfId="16433" xr:uid="{0C63EC84-10A4-450F-A357-300888F9A904}"/>
    <cellStyle name="40% - Accent3 48 5" xfId="10677" xr:uid="{9AF2D616-F7FC-4447-9B9A-D0E08AE596E0}"/>
    <cellStyle name="40% - Accent3 49" xfId="1602" xr:uid="{00000000-0005-0000-0000-0000FA140000}"/>
    <cellStyle name="40% - Accent3 49 2" xfId="4515" xr:uid="{00000000-0005-0000-0000-0000FB140000}"/>
    <cellStyle name="40% - Accent3 49 2 2" xfId="13574" xr:uid="{78A13CE0-B151-4DE6-AA2A-C7D2A8BC2BEC}"/>
    <cellStyle name="40% - Accent3 49 3" xfId="7429" xr:uid="{00000000-0005-0000-0000-0000FC140000}"/>
    <cellStyle name="40% - Accent3 49 3 2" xfId="16454" xr:uid="{42AD877C-219B-4EBE-ACF4-5A0E0EC115E2}"/>
    <cellStyle name="40% - Accent3 49 4" xfId="10698" xr:uid="{1E21B54C-0871-452F-8630-9C668DA19831}"/>
    <cellStyle name="40% - Accent3 5" xfId="242" xr:uid="{00000000-0005-0000-0000-0000FD140000}"/>
    <cellStyle name="40% - Accent3 5 2" xfId="594" xr:uid="{00000000-0005-0000-0000-0000FE140000}"/>
    <cellStyle name="40% - Accent3 5 2 2" xfId="1233" xr:uid="{00000000-0005-0000-0000-0000FF140000}"/>
    <cellStyle name="40% - Accent3 5 2 2 2" xfId="2661" xr:uid="{00000000-0005-0000-0000-000000150000}"/>
    <cellStyle name="40% - Accent3 5 2 2 2 2" xfId="5565" xr:uid="{00000000-0005-0000-0000-000001150000}"/>
    <cellStyle name="40% - Accent3 5 2 2 2 2 2" xfId="14622" xr:uid="{921C508A-0733-4F89-9D80-FAA8AB8DB9E9}"/>
    <cellStyle name="40% - Accent3 5 2 2 2 3" xfId="8483" xr:uid="{00000000-0005-0000-0000-000002150000}"/>
    <cellStyle name="40% - Accent3 5 2 2 2 3 2" xfId="17500" xr:uid="{F7C73280-727E-4A1A-A3C7-2E3F460B5C92}"/>
    <cellStyle name="40% - Accent3 5 2 2 2 4" xfId="11748" xr:uid="{81C44EE5-FFAA-4962-838E-35C5C4C1A364}"/>
    <cellStyle name="40% - Accent3 5 2 2 3" xfId="4150" xr:uid="{00000000-0005-0000-0000-000003150000}"/>
    <cellStyle name="40% - Accent3 5 2 2 3 2" xfId="13209" xr:uid="{979853C8-492A-453E-8476-EA031AB21BE6}"/>
    <cellStyle name="40% - Accent3 5 2 2 4" xfId="7064" xr:uid="{00000000-0005-0000-0000-000004150000}"/>
    <cellStyle name="40% - Accent3 5 2 2 4 2" xfId="16089" xr:uid="{F02AD886-2DB9-48C7-86CF-E03658F068DD}"/>
    <cellStyle name="40% - Accent3 5 2 2 5" xfId="10333" xr:uid="{9A21A495-AC12-4873-932B-FE3EE5CA3A34}"/>
    <cellStyle name="40% - Accent3 5 2 3" xfId="2026" xr:uid="{00000000-0005-0000-0000-000005150000}"/>
    <cellStyle name="40% - Accent3 5 2 3 2" xfId="4935" xr:uid="{00000000-0005-0000-0000-000006150000}"/>
    <cellStyle name="40% - Accent3 5 2 3 2 2" xfId="13992" xr:uid="{6B2B7900-8D97-4B54-A2AB-E2A7C6B5947A}"/>
    <cellStyle name="40% - Accent3 5 2 3 3" xfId="7849" xr:uid="{00000000-0005-0000-0000-000007150000}"/>
    <cellStyle name="40% - Accent3 5 2 3 3 2" xfId="16871" xr:uid="{2B6ED35A-F1FE-4786-94B6-B76886CDCD67}"/>
    <cellStyle name="40% - Accent3 5 2 3 4" xfId="11118" xr:uid="{C6181062-970B-4BA3-B2D7-0757F18BEAC2}"/>
    <cellStyle name="40% - Accent3 5 2 4" xfId="3523" xr:uid="{00000000-0005-0000-0000-000008150000}"/>
    <cellStyle name="40% - Accent3 5 2 4 2" xfId="12582" xr:uid="{3A3794AC-3B97-4534-A79F-9231224EA56D}"/>
    <cellStyle name="40% - Accent3 5 2 5" xfId="6433" xr:uid="{00000000-0005-0000-0000-000009150000}"/>
    <cellStyle name="40% - Accent3 5 2 5 2" xfId="15458" xr:uid="{F6D54E7C-DF07-4A3A-8476-278C31F5CDE9}"/>
    <cellStyle name="40% - Accent3 5 2 6" xfId="9701" xr:uid="{3AE96A0A-9D05-4D81-87D1-044187DFD043}"/>
    <cellStyle name="40% - Accent3 5 3" xfId="887" xr:uid="{00000000-0005-0000-0000-00000A150000}"/>
    <cellStyle name="40% - Accent3 5 3 2" xfId="2316" xr:uid="{00000000-0005-0000-0000-00000B150000}"/>
    <cellStyle name="40% - Accent3 5 3 2 2" xfId="5223" xr:uid="{00000000-0005-0000-0000-00000C150000}"/>
    <cellStyle name="40% - Accent3 5 3 2 2 2" xfId="14280" xr:uid="{43721865-4798-4E45-AB31-37ED244A4D64}"/>
    <cellStyle name="40% - Accent3 5 3 2 3" xfId="8139" xr:uid="{00000000-0005-0000-0000-00000D150000}"/>
    <cellStyle name="40% - Accent3 5 3 2 3 2" xfId="17159" xr:uid="{40E1D024-38B2-48AE-BB57-F4AFE2ADFBF3}"/>
    <cellStyle name="40% - Accent3 5 3 2 4" xfId="11406" xr:uid="{17C6E5DC-36AE-464F-BA83-214CA2651DA5}"/>
    <cellStyle name="40% - Accent3 5 3 3" xfId="3810" xr:uid="{00000000-0005-0000-0000-00000E150000}"/>
    <cellStyle name="40% - Accent3 5 3 3 2" xfId="12869" xr:uid="{5D8EB35D-6D15-43F2-97CC-B42710061103}"/>
    <cellStyle name="40% - Accent3 5 3 4" xfId="6722" xr:uid="{00000000-0005-0000-0000-00000F150000}"/>
    <cellStyle name="40% - Accent3 5 3 4 2" xfId="15747" xr:uid="{2D53AC29-7275-4991-BF20-1F6D77D62618}"/>
    <cellStyle name="40% - Accent3 5 3 5" xfId="9990" xr:uid="{B5D30053-A3AE-427D-9998-6A66D1739D9D}"/>
    <cellStyle name="40% - Accent3 5 4" xfId="1682" xr:uid="{00000000-0005-0000-0000-000010150000}"/>
    <cellStyle name="40% - Accent3 5 4 2" xfId="4594" xr:uid="{00000000-0005-0000-0000-000011150000}"/>
    <cellStyle name="40% - Accent3 5 4 2 2" xfId="13651" xr:uid="{DF5B7498-5582-48A4-A4D4-4318FFB31275}"/>
    <cellStyle name="40% - Accent3 5 4 3" xfId="7506" xr:uid="{00000000-0005-0000-0000-000012150000}"/>
    <cellStyle name="40% - Accent3 5 4 3 2" xfId="16531" xr:uid="{FB5DA460-7CEB-4E17-8689-5551378BF263}"/>
    <cellStyle name="40% - Accent3 5 4 4" xfId="10776" xr:uid="{98AD9ED1-CCED-42B7-90D5-63947AD389B8}"/>
    <cellStyle name="40% - Accent3 5 5" xfId="3180" xr:uid="{00000000-0005-0000-0000-000013150000}"/>
    <cellStyle name="40% - Accent3 5 5 2" xfId="12242" xr:uid="{7EA0B986-7CD2-4CAE-802E-14B2C964E227}"/>
    <cellStyle name="40% - Accent3 5 6" xfId="6093" xr:uid="{00000000-0005-0000-0000-000014150000}"/>
    <cellStyle name="40% - Accent3 5 6 2" xfId="15118" xr:uid="{E8700EDF-6492-42A5-BA52-854CD448E911}"/>
    <cellStyle name="40% - Accent3 5 7" xfId="9357" xr:uid="{2B5581EE-777B-4FE6-B830-226A595A53AF}"/>
    <cellStyle name="40% - Accent3 50" xfId="1624" xr:uid="{00000000-0005-0000-0000-000015150000}"/>
    <cellStyle name="40% - Accent3 50 2" xfId="4536" xr:uid="{00000000-0005-0000-0000-000016150000}"/>
    <cellStyle name="40% - Accent3 50 2 2" xfId="13593" xr:uid="{E40197BE-5F08-4F2F-8549-C8552030F855}"/>
    <cellStyle name="40% - Accent3 50 3" xfId="7448" xr:uid="{00000000-0005-0000-0000-000017150000}"/>
    <cellStyle name="40% - Accent3 50 3 2" xfId="16473" xr:uid="{AEB159CC-CFF8-48E5-AE63-1243A49A693F}"/>
    <cellStyle name="40% - Accent3 50 4" xfId="10718" xr:uid="{F1441683-EDA6-4FA7-B1F1-E07DF514CD7A}"/>
    <cellStyle name="40% - Accent3 51" xfId="3122" xr:uid="{00000000-0005-0000-0000-000018150000}"/>
    <cellStyle name="40% - Accent3 51 2" xfId="12184" xr:uid="{22F148F9-2F46-4B36-881D-5BB8CD2E95AF}"/>
    <cellStyle name="40% - Accent3 52" xfId="6021" xr:uid="{00000000-0005-0000-0000-000019150000}"/>
    <cellStyle name="40% - Accent3 52 2" xfId="15055" xr:uid="{EFF871AF-F3D6-4BFC-9B80-BC06E73E81B9}"/>
    <cellStyle name="40% - Accent3 53" xfId="9008" xr:uid="{00000000-0005-0000-0000-00001A150000}"/>
    <cellStyle name="40% - Accent3 53 2" xfId="18020" xr:uid="{454CD178-808E-48A1-AF38-B558322E2A17}"/>
    <cellStyle name="40% - Accent3 54" xfId="9028" xr:uid="{00000000-0005-0000-0000-00001B150000}"/>
    <cellStyle name="40% - Accent3 54 2" xfId="18040" xr:uid="{FB7E77DC-FFA9-47C6-BD71-9F355DAF48AB}"/>
    <cellStyle name="40% - Accent3 55" xfId="9048" xr:uid="{00000000-0005-0000-0000-00001C150000}"/>
    <cellStyle name="40% - Accent3 55 2" xfId="18060" xr:uid="{EBF8E022-216A-495F-BE7D-A3CE4FAA0232}"/>
    <cellStyle name="40% - Accent3 56" xfId="9069" xr:uid="{00000000-0005-0000-0000-00001D150000}"/>
    <cellStyle name="40% - Accent3 56 2" xfId="18081" xr:uid="{122266F1-F0F9-43CA-B6C0-3C1DF73B3FFC}"/>
    <cellStyle name="40% - Accent3 57" xfId="9090" xr:uid="{00000000-0005-0000-0000-00001E150000}"/>
    <cellStyle name="40% - Accent3 57 2" xfId="18102" xr:uid="{7437AB3A-FC51-466B-91A2-48D9749A9FC4}"/>
    <cellStyle name="40% - Accent3 58" xfId="9111" xr:uid="{00000000-0005-0000-0000-00001F150000}"/>
    <cellStyle name="40% - Accent3 58 2" xfId="18123" xr:uid="{5F1857AD-CC9A-42D9-AF4F-F4A1E17FFEB0}"/>
    <cellStyle name="40% - Accent3 59" xfId="9133" xr:uid="{00000000-0005-0000-0000-000020150000}"/>
    <cellStyle name="40% - Accent3 59 2" xfId="18145" xr:uid="{174B6EF2-E8EE-46D7-8196-C85D63338CB8}"/>
    <cellStyle name="40% - Accent3 6" xfId="256" xr:uid="{00000000-0005-0000-0000-000021150000}"/>
    <cellStyle name="40% - Accent3 6 2" xfId="901" xr:uid="{00000000-0005-0000-0000-000022150000}"/>
    <cellStyle name="40% - Accent3 6 2 2" xfId="2330" xr:uid="{00000000-0005-0000-0000-000023150000}"/>
    <cellStyle name="40% - Accent3 6 2 2 2" xfId="5237" xr:uid="{00000000-0005-0000-0000-000024150000}"/>
    <cellStyle name="40% - Accent3 6 2 2 2 2" xfId="14294" xr:uid="{F06D8B9E-5204-4094-9637-D6809BFD0288}"/>
    <cellStyle name="40% - Accent3 6 2 2 3" xfId="8153" xr:uid="{00000000-0005-0000-0000-000025150000}"/>
    <cellStyle name="40% - Accent3 6 2 2 3 2" xfId="17173" xr:uid="{5C9EB866-2651-4F68-B92B-29B41A60D11C}"/>
    <cellStyle name="40% - Accent3 6 2 2 4" xfId="11420" xr:uid="{A04732A2-750B-4DA1-80F3-8A38D9A8857F}"/>
    <cellStyle name="40% - Accent3 6 2 3" xfId="3824" xr:uid="{00000000-0005-0000-0000-000026150000}"/>
    <cellStyle name="40% - Accent3 6 2 3 2" xfId="12883" xr:uid="{55DE80A2-D4DF-4255-8664-6B77A9223F87}"/>
    <cellStyle name="40% - Accent3 6 2 4" xfId="6736" xr:uid="{00000000-0005-0000-0000-000027150000}"/>
    <cellStyle name="40% - Accent3 6 2 4 2" xfId="15761" xr:uid="{6345538E-8556-4F5D-9553-2F2149C0DC57}"/>
    <cellStyle name="40% - Accent3 6 2 5" xfId="10004" xr:uid="{A952FFAC-9179-4251-8715-B57A1B509D12}"/>
    <cellStyle name="40% - Accent3 6 3" xfId="1696" xr:uid="{00000000-0005-0000-0000-000028150000}"/>
    <cellStyle name="40% - Accent3 6 3 2" xfId="4608" xr:uid="{00000000-0005-0000-0000-000029150000}"/>
    <cellStyle name="40% - Accent3 6 3 2 2" xfId="13665" xr:uid="{262394AC-4D4A-4F30-B2EB-3C9F7EC42C5C}"/>
    <cellStyle name="40% - Accent3 6 3 3" xfId="7520" xr:uid="{00000000-0005-0000-0000-00002A150000}"/>
    <cellStyle name="40% - Accent3 6 3 3 2" xfId="16545" xr:uid="{C5FDB69F-163F-4C58-86DF-F4680F815C5D}"/>
    <cellStyle name="40% - Accent3 6 3 4" xfId="10790" xr:uid="{938728B1-A0F4-42FE-94E4-FDAE65D707A2}"/>
    <cellStyle name="40% - Accent3 6 4" xfId="3194" xr:uid="{00000000-0005-0000-0000-00002B150000}"/>
    <cellStyle name="40% - Accent3 6 4 2" xfId="12256" xr:uid="{5879362E-3C30-4FBC-B68D-671E20A05EE4}"/>
    <cellStyle name="40% - Accent3 6 5" xfId="6107" xr:uid="{00000000-0005-0000-0000-00002C150000}"/>
    <cellStyle name="40% - Accent3 6 5 2" xfId="15132" xr:uid="{386578F5-5822-409F-92C9-ACDE6138888E}"/>
    <cellStyle name="40% - Accent3 6 6" xfId="9371" xr:uid="{52B1BBBC-75BA-4881-993D-A84042375483}"/>
    <cellStyle name="40% - Accent3 60" xfId="9153" xr:uid="{00000000-0005-0000-0000-00002D150000}"/>
    <cellStyle name="40% - Accent3 60 2" xfId="18165" xr:uid="{9B59683D-512C-4E6D-86A9-1FE864B89F20}"/>
    <cellStyle name="40% - Accent3 61" xfId="9173" xr:uid="{00000000-0005-0000-0000-00002E150000}"/>
    <cellStyle name="40% - Accent3 61 2" xfId="18185" xr:uid="{EB9CF702-2B34-4691-9FD9-C0A640601FA6}"/>
    <cellStyle name="40% - Accent3 62" xfId="9193" xr:uid="{00000000-0005-0000-0000-00002F150000}"/>
    <cellStyle name="40% - Accent3 62 2" xfId="18205" xr:uid="{02941768-92A5-459F-99B6-F92F19B4F518}"/>
    <cellStyle name="40% - Accent3 63" xfId="184" xr:uid="{00000000-0005-0000-0000-000030150000}"/>
    <cellStyle name="40% - Accent3 63 2" xfId="9299" xr:uid="{6CE994C8-9FA7-44B1-B5FE-CD95EF4674ED}"/>
    <cellStyle name="40% - Accent3 64" xfId="9217" xr:uid="{E8C4BE85-7CA3-48E1-95D3-E217F2BC386F}"/>
    <cellStyle name="40% - Accent3 7" xfId="270" xr:uid="{00000000-0005-0000-0000-000031150000}"/>
    <cellStyle name="40% - Accent3 7 2" xfId="915" xr:uid="{00000000-0005-0000-0000-000032150000}"/>
    <cellStyle name="40% - Accent3 7 2 2" xfId="2344" xr:uid="{00000000-0005-0000-0000-000033150000}"/>
    <cellStyle name="40% - Accent3 7 2 2 2" xfId="5251" xr:uid="{00000000-0005-0000-0000-000034150000}"/>
    <cellStyle name="40% - Accent3 7 2 2 2 2" xfId="14308" xr:uid="{4757E0D8-23E5-41FF-9641-02541A16C189}"/>
    <cellStyle name="40% - Accent3 7 2 2 3" xfId="8167" xr:uid="{00000000-0005-0000-0000-000035150000}"/>
    <cellStyle name="40% - Accent3 7 2 2 3 2" xfId="17187" xr:uid="{0BA94815-2A32-49C9-9845-490F87BD4A14}"/>
    <cellStyle name="40% - Accent3 7 2 2 4" xfId="11434" xr:uid="{9BDC7BBD-68B2-4E63-BE60-2C81D0413B80}"/>
    <cellStyle name="40% - Accent3 7 2 3" xfId="3838" xr:uid="{00000000-0005-0000-0000-000036150000}"/>
    <cellStyle name="40% - Accent3 7 2 3 2" xfId="12897" xr:uid="{43219BDA-E67D-4478-9B1C-A65350019197}"/>
    <cellStyle name="40% - Accent3 7 2 4" xfId="6750" xr:uid="{00000000-0005-0000-0000-000037150000}"/>
    <cellStyle name="40% - Accent3 7 2 4 2" xfId="15775" xr:uid="{5567BBCD-3809-4309-B1AF-79D943A38530}"/>
    <cellStyle name="40% - Accent3 7 2 5" xfId="10018" xr:uid="{65B3627D-37BB-4B73-84F8-6CFC944263A9}"/>
    <cellStyle name="40% - Accent3 7 3" xfId="1710" xr:uid="{00000000-0005-0000-0000-000038150000}"/>
    <cellStyle name="40% - Accent3 7 3 2" xfId="4622" xr:uid="{00000000-0005-0000-0000-000039150000}"/>
    <cellStyle name="40% - Accent3 7 3 2 2" xfId="13679" xr:uid="{EF12CE9D-32AE-440F-98AE-42162749A888}"/>
    <cellStyle name="40% - Accent3 7 3 3" xfId="7534" xr:uid="{00000000-0005-0000-0000-00003A150000}"/>
    <cellStyle name="40% - Accent3 7 3 3 2" xfId="16559" xr:uid="{D5404442-7C53-4016-81AD-7E1D40A159D7}"/>
    <cellStyle name="40% - Accent3 7 3 4" xfId="10804" xr:uid="{450481B7-F878-40FE-BC1D-D2A43CC54134}"/>
    <cellStyle name="40% - Accent3 7 4" xfId="3208" xr:uid="{00000000-0005-0000-0000-00003B150000}"/>
    <cellStyle name="40% - Accent3 7 4 2" xfId="12270" xr:uid="{20C19FFE-34B2-4921-A696-B24A0214378E}"/>
    <cellStyle name="40% - Accent3 7 5" xfId="6121" xr:uid="{00000000-0005-0000-0000-00003C150000}"/>
    <cellStyle name="40% - Accent3 7 5 2" xfId="15146" xr:uid="{83E339A8-FA43-4CC3-AA66-212276007EAD}"/>
    <cellStyle name="40% - Accent3 7 6" xfId="9385" xr:uid="{A23CFBFC-8C35-4B3D-A3D1-8C11529C2B3F}"/>
    <cellStyle name="40% - Accent3 8" xfId="285" xr:uid="{00000000-0005-0000-0000-00003D150000}"/>
    <cellStyle name="40% - Accent3 8 2" xfId="929" xr:uid="{00000000-0005-0000-0000-00003E150000}"/>
    <cellStyle name="40% - Accent3 8 2 2" xfId="2358" xr:uid="{00000000-0005-0000-0000-00003F150000}"/>
    <cellStyle name="40% - Accent3 8 2 2 2" xfId="5265" xr:uid="{00000000-0005-0000-0000-000040150000}"/>
    <cellStyle name="40% - Accent3 8 2 2 2 2" xfId="14322" xr:uid="{33613DE6-0074-4A1D-AB13-E9F618F0BE20}"/>
    <cellStyle name="40% - Accent3 8 2 2 3" xfId="8181" xr:uid="{00000000-0005-0000-0000-000041150000}"/>
    <cellStyle name="40% - Accent3 8 2 2 3 2" xfId="17201" xr:uid="{879811EF-7397-4FA2-8B24-C637F3D787F0}"/>
    <cellStyle name="40% - Accent3 8 2 2 4" xfId="11448" xr:uid="{12AAD850-7915-4C8C-867D-AC81ABA8EF27}"/>
    <cellStyle name="40% - Accent3 8 2 3" xfId="3852" xr:uid="{00000000-0005-0000-0000-000042150000}"/>
    <cellStyle name="40% - Accent3 8 2 3 2" xfId="12911" xr:uid="{2C4A18E2-D2A1-4689-93EB-BC7637950A05}"/>
    <cellStyle name="40% - Accent3 8 2 4" xfId="6764" xr:uid="{00000000-0005-0000-0000-000043150000}"/>
    <cellStyle name="40% - Accent3 8 2 4 2" xfId="15789" xr:uid="{6ABA863B-2516-4267-8F63-3B4B43BF7D10}"/>
    <cellStyle name="40% - Accent3 8 2 5" xfId="10032" xr:uid="{953D8049-3CA1-4954-9295-7112082EAC20}"/>
    <cellStyle name="40% - Accent3 8 3" xfId="1724" xr:uid="{00000000-0005-0000-0000-000044150000}"/>
    <cellStyle name="40% - Accent3 8 3 2" xfId="4636" xr:uid="{00000000-0005-0000-0000-000045150000}"/>
    <cellStyle name="40% - Accent3 8 3 2 2" xfId="13693" xr:uid="{0C8CD72D-3C34-4F6B-B315-6EBD420E75CC}"/>
    <cellStyle name="40% - Accent3 8 3 3" xfId="7548" xr:uid="{00000000-0005-0000-0000-000046150000}"/>
    <cellStyle name="40% - Accent3 8 3 3 2" xfId="16573" xr:uid="{BDBF3A2B-3174-485C-9AC2-D83F57208A44}"/>
    <cellStyle name="40% - Accent3 8 3 4" xfId="10818" xr:uid="{109C4DC1-1231-4245-AB65-1F9917B98987}"/>
    <cellStyle name="40% - Accent3 8 4" xfId="3222" xr:uid="{00000000-0005-0000-0000-000047150000}"/>
    <cellStyle name="40% - Accent3 8 4 2" xfId="12284" xr:uid="{42E76332-52EC-4BF6-BE57-1C0389DF707F}"/>
    <cellStyle name="40% - Accent3 8 5" xfId="6135" xr:uid="{00000000-0005-0000-0000-000048150000}"/>
    <cellStyle name="40% - Accent3 8 5 2" xfId="15160" xr:uid="{326C421E-7D0F-4A15-B696-6A4771E82BBF}"/>
    <cellStyle name="40% - Accent3 8 6" xfId="9399" xr:uid="{1DE8644F-C6D3-4CCD-9DFD-4468CC881EED}"/>
    <cellStyle name="40% - Accent3 9" xfId="306" xr:uid="{00000000-0005-0000-0000-000049150000}"/>
    <cellStyle name="40% - Accent3 9 2" xfId="947" xr:uid="{00000000-0005-0000-0000-00004A150000}"/>
    <cellStyle name="40% - Accent3 9 2 2" xfId="2376" xr:uid="{00000000-0005-0000-0000-00004B150000}"/>
    <cellStyle name="40% - Accent3 9 2 2 2" xfId="5283" xr:uid="{00000000-0005-0000-0000-00004C150000}"/>
    <cellStyle name="40% - Accent3 9 2 2 2 2" xfId="14340" xr:uid="{BE4B5ED6-29EB-4DF2-AFB6-E32A0B9CE547}"/>
    <cellStyle name="40% - Accent3 9 2 2 3" xfId="8199" xr:uid="{00000000-0005-0000-0000-00004D150000}"/>
    <cellStyle name="40% - Accent3 9 2 2 3 2" xfId="17219" xr:uid="{0B867184-7956-4340-86E8-50DCF2653D35}"/>
    <cellStyle name="40% - Accent3 9 2 2 4" xfId="11466" xr:uid="{0B6BC29C-3999-4516-B2BC-495B30D6B336}"/>
    <cellStyle name="40% - Accent3 9 2 3" xfId="3870" xr:uid="{00000000-0005-0000-0000-00004E150000}"/>
    <cellStyle name="40% - Accent3 9 2 3 2" xfId="12929" xr:uid="{B12671C6-512E-4E9E-B329-36CAFC400993}"/>
    <cellStyle name="40% - Accent3 9 2 4" xfId="6782" xr:uid="{00000000-0005-0000-0000-00004F150000}"/>
    <cellStyle name="40% - Accent3 9 2 4 2" xfId="15807" xr:uid="{EAB273F5-078F-490D-AF32-861C89BF503F}"/>
    <cellStyle name="40% - Accent3 9 2 5" xfId="10050" xr:uid="{AF35791E-1BAB-4654-900C-7659F5C83C11}"/>
    <cellStyle name="40% - Accent3 9 3" xfId="1743" xr:uid="{00000000-0005-0000-0000-000050150000}"/>
    <cellStyle name="40% - Accent3 9 3 2" xfId="4655" xr:uid="{00000000-0005-0000-0000-000051150000}"/>
    <cellStyle name="40% - Accent3 9 3 2 2" xfId="13712" xr:uid="{729AFCAC-6AD0-4E97-B9CA-AE3E9730037C}"/>
    <cellStyle name="40% - Accent3 9 3 3" xfId="7566" xr:uid="{00000000-0005-0000-0000-000052150000}"/>
    <cellStyle name="40% - Accent3 9 3 3 2" xfId="16591" xr:uid="{3DB0E6D7-77CE-4731-B5AD-DAB507CB9535}"/>
    <cellStyle name="40% - Accent3 9 3 4" xfId="10837" xr:uid="{C5E5EF95-1DF0-4761-9BC2-57C1BE700C8C}"/>
    <cellStyle name="40% - Accent3 9 4" xfId="3240" xr:uid="{00000000-0005-0000-0000-000053150000}"/>
    <cellStyle name="40% - Accent3 9 4 2" xfId="12302" xr:uid="{76D53E28-51F6-44CA-8A98-B36054FCB942}"/>
    <cellStyle name="40% - Accent3 9 5" xfId="6153" xr:uid="{00000000-0005-0000-0000-000054150000}"/>
    <cellStyle name="40% - Accent3 9 5 2" xfId="15178" xr:uid="{5C7B5310-06B9-46A2-889F-AD7E65C4F7F0}"/>
    <cellStyle name="40% - Accent3 9 6" xfId="9418" xr:uid="{5C95129D-7857-4C9D-9BF0-D652393658D1}"/>
    <cellStyle name="40% - Accent4" xfId="37" builtinId="43" customBuiltin="1"/>
    <cellStyle name="40% - Accent4 10" xfId="322" xr:uid="{00000000-0005-0000-0000-000056150000}"/>
    <cellStyle name="40% - Accent4 10 2" xfId="963" xr:uid="{00000000-0005-0000-0000-000057150000}"/>
    <cellStyle name="40% - Accent4 10 2 2" xfId="2392" xr:uid="{00000000-0005-0000-0000-000058150000}"/>
    <cellStyle name="40% - Accent4 10 2 2 2" xfId="5299" xr:uid="{00000000-0005-0000-0000-000059150000}"/>
    <cellStyle name="40% - Accent4 10 2 2 2 2" xfId="14356" xr:uid="{D79C2881-F8A0-4E73-B97C-3407E8E80772}"/>
    <cellStyle name="40% - Accent4 10 2 2 3" xfId="8215" xr:uid="{00000000-0005-0000-0000-00005A150000}"/>
    <cellStyle name="40% - Accent4 10 2 2 3 2" xfId="17235" xr:uid="{11835200-F0EB-45E7-B87B-2B2919DFA5E6}"/>
    <cellStyle name="40% - Accent4 10 2 2 4" xfId="11482" xr:uid="{5EC52F4C-92C4-4BE7-A52A-5DA2E91EFE24}"/>
    <cellStyle name="40% - Accent4 10 2 3" xfId="3886" xr:uid="{00000000-0005-0000-0000-00005B150000}"/>
    <cellStyle name="40% - Accent4 10 2 3 2" xfId="12945" xr:uid="{ED9B6CA9-6060-47E1-BD68-ED4F42FCFF6F}"/>
    <cellStyle name="40% - Accent4 10 2 4" xfId="6798" xr:uid="{00000000-0005-0000-0000-00005C150000}"/>
    <cellStyle name="40% - Accent4 10 2 4 2" xfId="15823" xr:uid="{4CE0756A-0178-46DB-AE17-705F8F728788}"/>
    <cellStyle name="40% - Accent4 10 2 5" xfId="10066" xr:uid="{0EDA2162-E606-484E-80AA-5F2C176A4343}"/>
    <cellStyle name="40% - Accent4 10 3" xfId="1759" xr:uid="{00000000-0005-0000-0000-00005D150000}"/>
    <cellStyle name="40% - Accent4 10 3 2" xfId="4671" xr:uid="{00000000-0005-0000-0000-00005E150000}"/>
    <cellStyle name="40% - Accent4 10 3 2 2" xfId="13728" xr:uid="{0D323385-656D-43B1-8967-629344A428DA}"/>
    <cellStyle name="40% - Accent4 10 3 3" xfId="7582" xr:uid="{00000000-0005-0000-0000-00005F150000}"/>
    <cellStyle name="40% - Accent4 10 3 3 2" xfId="16607" xr:uid="{FF8E4956-5F5B-4840-9BB7-5EC099302013}"/>
    <cellStyle name="40% - Accent4 10 3 4" xfId="10853" xr:uid="{9DB9F3BC-E7D0-4149-8618-9F3752FD6C0A}"/>
    <cellStyle name="40% - Accent4 10 4" xfId="3256" xr:uid="{00000000-0005-0000-0000-000060150000}"/>
    <cellStyle name="40% - Accent4 10 4 2" xfId="12318" xr:uid="{61CBF66A-3F83-4395-BE21-DC5D2FE4E0CA}"/>
    <cellStyle name="40% - Accent4 10 5" xfId="6169" xr:uid="{00000000-0005-0000-0000-000061150000}"/>
    <cellStyle name="40% - Accent4 10 5 2" xfId="15194" xr:uid="{8537C129-BC3C-4079-923A-84395DB09E73}"/>
    <cellStyle name="40% - Accent4 10 6" xfId="9434" xr:uid="{C3259CB5-4508-4D64-833F-164EB46A8053}"/>
    <cellStyle name="40% - Accent4 11" xfId="336" xr:uid="{00000000-0005-0000-0000-000062150000}"/>
    <cellStyle name="40% - Accent4 11 2" xfId="977" xr:uid="{00000000-0005-0000-0000-000063150000}"/>
    <cellStyle name="40% - Accent4 11 2 2" xfId="2406" xr:uid="{00000000-0005-0000-0000-000064150000}"/>
    <cellStyle name="40% - Accent4 11 2 2 2" xfId="5313" xr:uid="{00000000-0005-0000-0000-000065150000}"/>
    <cellStyle name="40% - Accent4 11 2 2 2 2" xfId="14370" xr:uid="{772A7124-89A1-4BF8-81DF-48393D74C23F}"/>
    <cellStyle name="40% - Accent4 11 2 2 3" xfId="8229" xr:uid="{00000000-0005-0000-0000-000066150000}"/>
    <cellStyle name="40% - Accent4 11 2 2 3 2" xfId="17249" xr:uid="{C31DC324-4B34-467B-AF95-E6792A3FD324}"/>
    <cellStyle name="40% - Accent4 11 2 2 4" xfId="11496" xr:uid="{DFB0F829-F326-42FA-B67F-3F4F1AF0518F}"/>
    <cellStyle name="40% - Accent4 11 2 3" xfId="3900" xr:uid="{00000000-0005-0000-0000-000067150000}"/>
    <cellStyle name="40% - Accent4 11 2 3 2" xfId="12959" xr:uid="{A322465B-C0E9-4969-9372-75DB04F5C764}"/>
    <cellStyle name="40% - Accent4 11 2 4" xfId="6812" xr:uid="{00000000-0005-0000-0000-000068150000}"/>
    <cellStyle name="40% - Accent4 11 2 4 2" xfId="15837" xr:uid="{2B81FAA5-31AC-4892-9C7C-2F69D2B26A25}"/>
    <cellStyle name="40% - Accent4 11 2 5" xfId="10080" xr:uid="{5A32261B-0897-4B58-A130-850520A8EC5B}"/>
    <cellStyle name="40% - Accent4 11 3" xfId="1773" xr:uid="{00000000-0005-0000-0000-000069150000}"/>
    <cellStyle name="40% - Accent4 11 3 2" xfId="4685" xr:uid="{00000000-0005-0000-0000-00006A150000}"/>
    <cellStyle name="40% - Accent4 11 3 2 2" xfId="13742" xr:uid="{1FF280C4-2BAE-4FA0-900F-1ABBC6EEC933}"/>
    <cellStyle name="40% - Accent4 11 3 3" xfId="7596" xr:uid="{00000000-0005-0000-0000-00006B150000}"/>
    <cellStyle name="40% - Accent4 11 3 3 2" xfId="16621" xr:uid="{56729418-03A4-407B-90FE-111AA9EC5C8D}"/>
    <cellStyle name="40% - Accent4 11 3 4" xfId="10867" xr:uid="{334AFA13-4923-4FFB-9057-0DFB5CC9D478}"/>
    <cellStyle name="40% - Accent4 11 4" xfId="3270" xr:uid="{00000000-0005-0000-0000-00006C150000}"/>
    <cellStyle name="40% - Accent4 11 4 2" xfId="12332" xr:uid="{DD9728FA-ECDA-41C6-887A-111C2E010874}"/>
    <cellStyle name="40% - Accent4 11 5" xfId="6183" xr:uid="{00000000-0005-0000-0000-00006D150000}"/>
    <cellStyle name="40% - Accent4 11 5 2" xfId="15208" xr:uid="{CDD739A2-7C16-4883-96FC-E3AF6CB23E1D}"/>
    <cellStyle name="40% - Accent4 11 6" xfId="9448" xr:uid="{CCA62AFA-EA71-4F1C-91FB-FEB5682DF437}"/>
    <cellStyle name="40% - Accent4 12" xfId="350" xr:uid="{00000000-0005-0000-0000-00006E150000}"/>
    <cellStyle name="40% - Accent4 12 2" xfId="991" xr:uid="{00000000-0005-0000-0000-00006F150000}"/>
    <cellStyle name="40% - Accent4 12 2 2" xfId="2420" xr:uid="{00000000-0005-0000-0000-000070150000}"/>
    <cellStyle name="40% - Accent4 12 2 2 2" xfId="5327" xr:uid="{00000000-0005-0000-0000-000071150000}"/>
    <cellStyle name="40% - Accent4 12 2 2 2 2" xfId="14384" xr:uid="{9C0BF866-F932-441E-84E8-FF9D43567E40}"/>
    <cellStyle name="40% - Accent4 12 2 2 3" xfId="8243" xr:uid="{00000000-0005-0000-0000-000072150000}"/>
    <cellStyle name="40% - Accent4 12 2 2 3 2" xfId="17263" xr:uid="{5D420380-1BF7-4C22-BEA2-F5803A67161F}"/>
    <cellStyle name="40% - Accent4 12 2 2 4" xfId="11510" xr:uid="{F52D65B5-BC38-48F3-881F-5F5282E62750}"/>
    <cellStyle name="40% - Accent4 12 2 3" xfId="3914" xr:uid="{00000000-0005-0000-0000-000073150000}"/>
    <cellStyle name="40% - Accent4 12 2 3 2" xfId="12973" xr:uid="{E06AB7D1-74EC-4761-96B9-D668A67A4707}"/>
    <cellStyle name="40% - Accent4 12 2 4" xfId="6826" xr:uid="{00000000-0005-0000-0000-000074150000}"/>
    <cellStyle name="40% - Accent4 12 2 4 2" xfId="15851" xr:uid="{0F7DB65A-9950-4451-AC4F-B8115EA1537F}"/>
    <cellStyle name="40% - Accent4 12 2 5" xfId="10094" xr:uid="{AAFBB841-6808-42B1-BC84-7DB944EEBB9D}"/>
    <cellStyle name="40% - Accent4 12 3" xfId="1787" xr:uid="{00000000-0005-0000-0000-000075150000}"/>
    <cellStyle name="40% - Accent4 12 3 2" xfId="4699" xr:uid="{00000000-0005-0000-0000-000076150000}"/>
    <cellStyle name="40% - Accent4 12 3 2 2" xfId="13756" xr:uid="{9293E18F-F7C0-452A-882C-46AA3D5C6B9E}"/>
    <cellStyle name="40% - Accent4 12 3 3" xfId="7610" xr:uid="{00000000-0005-0000-0000-000077150000}"/>
    <cellStyle name="40% - Accent4 12 3 3 2" xfId="16635" xr:uid="{AA8E3134-9FAF-4251-8BA1-A58CBE877196}"/>
    <cellStyle name="40% - Accent4 12 3 4" xfId="10881" xr:uid="{08EABB60-DE63-4707-ADB4-C785C0C3D726}"/>
    <cellStyle name="40% - Accent4 12 4" xfId="3284" xr:uid="{00000000-0005-0000-0000-000078150000}"/>
    <cellStyle name="40% - Accent4 12 4 2" xfId="12346" xr:uid="{4F717F07-E056-43B3-9627-02038FE5D6D0}"/>
    <cellStyle name="40% - Accent4 12 5" xfId="6197" xr:uid="{00000000-0005-0000-0000-000079150000}"/>
    <cellStyle name="40% - Accent4 12 5 2" xfId="15222" xr:uid="{C7506AA0-8470-4BD3-AED9-D6D34D4EE653}"/>
    <cellStyle name="40% - Accent4 12 6" xfId="9462" xr:uid="{1FC4CCB2-F175-4F5D-84BF-C16A3FB91249}"/>
    <cellStyle name="40% - Accent4 13" xfId="368" xr:uid="{00000000-0005-0000-0000-00007A150000}"/>
    <cellStyle name="40% - Accent4 13 2" xfId="1008" xr:uid="{00000000-0005-0000-0000-00007B150000}"/>
    <cellStyle name="40% - Accent4 13 2 2" xfId="2437" xr:uid="{00000000-0005-0000-0000-00007C150000}"/>
    <cellStyle name="40% - Accent4 13 2 2 2" xfId="5344" xr:uid="{00000000-0005-0000-0000-00007D150000}"/>
    <cellStyle name="40% - Accent4 13 2 2 2 2" xfId="14401" xr:uid="{67455E22-979F-43DC-9B00-B55196DD2B87}"/>
    <cellStyle name="40% - Accent4 13 2 2 3" xfId="8260" xr:uid="{00000000-0005-0000-0000-00007E150000}"/>
    <cellStyle name="40% - Accent4 13 2 2 3 2" xfId="17280" xr:uid="{82704206-98C2-4FC5-837C-2BC23A9890EB}"/>
    <cellStyle name="40% - Accent4 13 2 2 4" xfId="11527" xr:uid="{A6F48D46-0BE1-4DBD-A9CB-2A02A7AA6202}"/>
    <cellStyle name="40% - Accent4 13 2 3" xfId="3931" xr:uid="{00000000-0005-0000-0000-00007F150000}"/>
    <cellStyle name="40% - Accent4 13 2 3 2" xfId="12990" xr:uid="{5B502DA3-CC6F-42E5-8277-0442FC863CA0}"/>
    <cellStyle name="40% - Accent4 13 2 4" xfId="6843" xr:uid="{00000000-0005-0000-0000-000080150000}"/>
    <cellStyle name="40% - Accent4 13 2 4 2" xfId="15868" xr:uid="{2BF9BE92-7B92-4BD0-9B4C-F77000A09CE8}"/>
    <cellStyle name="40% - Accent4 13 2 5" xfId="10111" xr:uid="{D4FA7958-E493-4C5F-A69C-59E892E7F4E9}"/>
    <cellStyle name="40% - Accent4 13 3" xfId="1804" xr:uid="{00000000-0005-0000-0000-000081150000}"/>
    <cellStyle name="40% - Accent4 13 3 2" xfId="4716" xr:uid="{00000000-0005-0000-0000-000082150000}"/>
    <cellStyle name="40% - Accent4 13 3 2 2" xfId="13773" xr:uid="{6018FEC5-D4A9-4260-B1FE-7ADCECEB5C52}"/>
    <cellStyle name="40% - Accent4 13 3 3" xfId="7627" xr:uid="{00000000-0005-0000-0000-000083150000}"/>
    <cellStyle name="40% - Accent4 13 3 3 2" xfId="16652" xr:uid="{C0645EBA-799A-4815-AD58-CBC1B5A2916F}"/>
    <cellStyle name="40% - Accent4 13 3 4" xfId="10898" xr:uid="{F0EBFA7A-6D6D-490D-8FA5-1977519B83A2}"/>
    <cellStyle name="40% - Accent4 13 4" xfId="3301" xr:uid="{00000000-0005-0000-0000-000084150000}"/>
    <cellStyle name="40% - Accent4 13 4 2" xfId="12363" xr:uid="{448BA6C3-8BE1-4AE3-950B-EED394EA54C3}"/>
    <cellStyle name="40% - Accent4 13 5" xfId="6214" xr:uid="{00000000-0005-0000-0000-000085150000}"/>
    <cellStyle name="40% - Accent4 13 5 2" xfId="15239" xr:uid="{47C60973-F305-4703-801D-FB57068ACBD8}"/>
    <cellStyle name="40% - Accent4 13 6" xfId="9479" xr:uid="{F174E870-832D-4568-9BF1-1480CC69046C}"/>
    <cellStyle name="40% - Accent4 14" xfId="385" xr:uid="{00000000-0005-0000-0000-000086150000}"/>
    <cellStyle name="40% - Accent4 14 2" xfId="1025" xr:uid="{00000000-0005-0000-0000-000087150000}"/>
    <cellStyle name="40% - Accent4 14 2 2" xfId="2454" xr:uid="{00000000-0005-0000-0000-000088150000}"/>
    <cellStyle name="40% - Accent4 14 2 2 2" xfId="5361" xr:uid="{00000000-0005-0000-0000-000089150000}"/>
    <cellStyle name="40% - Accent4 14 2 2 2 2" xfId="14418" xr:uid="{E56613BC-16C9-49D6-8CB8-3038FBDF2C98}"/>
    <cellStyle name="40% - Accent4 14 2 2 3" xfId="8277" xr:uid="{00000000-0005-0000-0000-00008A150000}"/>
    <cellStyle name="40% - Accent4 14 2 2 3 2" xfId="17297" xr:uid="{8E8F011A-259A-48AB-9A3C-0CD457DC16C6}"/>
    <cellStyle name="40% - Accent4 14 2 2 4" xfId="11544" xr:uid="{FF641C43-7971-46ED-9836-3EA57531E2AD}"/>
    <cellStyle name="40% - Accent4 14 2 3" xfId="3948" xr:uid="{00000000-0005-0000-0000-00008B150000}"/>
    <cellStyle name="40% - Accent4 14 2 3 2" xfId="13007" xr:uid="{62A877EF-D1DE-4EB3-A18D-580940171C71}"/>
    <cellStyle name="40% - Accent4 14 2 4" xfId="6860" xr:uid="{00000000-0005-0000-0000-00008C150000}"/>
    <cellStyle name="40% - Accent4 14 2 4 2" xfId="15885" xr:uid="{1A0A13C9-574A-4FE9-AE90-4917BF3F0FD6}"/>
    <cellStyle name="40% - Accent4 14 2 5" xfId="10128" xr:uid="{5F91DB82-ADA0-46F2-809A-1E357009522B}"/>
    <cellStyle name="40% - Accent4 14 3" xfId="1821" xr:uid="{00000000-0005-0000-0000-00008D150000}"/>
    <cellStyle name="40% - Accent4 14 3 2" xfId="4733" xr:uid="{00000000-0005-0000-0000-00008E150000}"/>
    <cellStyle name="40% - Accent4 14 3 2 2" xfId="13790" xr:uid="{EA8A5C0E-FC7C-431C-A63A-52F95DDE2923}"/>
    <cellStyle name="40% - Accent4 14 3 3" xfId="7644" xr:uid="{00000000-0005-0000-0000-00008F150000}"/>
    <cellStyle name="40% - Accent4 14 3 3 2" xfId="16669" xr:uid="{96C2E616-42EF-4A64-9839-B3F94CB6A39A}"/>
    <cellStyle name="40% - Accent4 14 3 4" xfId="10915" xr:uid="{28CBAAF4-4EED-4471-A36D-C4D44105A0C4}"/>
    <cellStyle name="40% - Accent4 14 4" xfId="3318" xr:uid="{00000000-0005-0000-0000-000090150000}"/>
    <cellStyle name="40% - Accent4 14 4 2" xfId="12380" xr:uid="{5D0354CB-BE3F-4853-AFB8-F88C606D482D}"/>
    <cellStyle name="40% - Accent4 14 5" xfId="6231" xr:uid="{00000000-0005-0000-0000-000091150000}"/>
    <cellStyle name="40% - Accent4 14 5 2" xfId="15256" xr:uid="{37623533-4768-4DFC-8C0F-E5A3C3727856}"/>
    <cellStyle name="40% - Accent4 14 6" xfId="9496" xr:uid="{E697EB44-24A1-4B40-A984-B85FD2A99264}"/>
    <cellStyle name="40% - Accent4 15" xfId="411" xr:uid="{00000000-0005-0000-0000-000092150000}"/>
    <cellStyle name="40% - Accent4 15 2" xfId="1051" xr:uid="{00000000-0005-0000-0000-000093150000}"/>
    <cellStyle name="40% - Accent4 15 2 2" xfId="2480" xr:uid="{00000000-0005-0000-0000-000094150000}"/>
    <cellStyle name="40% - Accent4 15 2 2 2" xfId="5387" xr:uid="{00000000-0005-0000-0000-000095150000}"/>
    <cellStyle name="40% - Accent4 15 2 2 2 2" xfId="14444" xr:uid="{6741193F-283E-4472-B860-F59727F8C6F7}"/>
    <cellStyle name="40% - Accent4 15 2 2 3" xfId="8303" xr:uid="{00000000-0005-0000-0000-000096150000}"/>
    <cellStyle name="40% - Accent4 15 2 2 3 2" xfId="17323" xr:uid="{5573E7B2-7E2E-4B68-AEBB-0831A78DE8D2}"/>
    <cellStyle name="40% - Accent4 15 2 2 4" xfId="11570" xr:uid="{F264A2B9-9337-41AA-9705-02D8AF1D1AA3}"/>
    <cellStyle name="40% - Accent4 15 2 3" xfId="3974" xr:uid="{00000000-0005-0000-0000-000097150000}"/>
    <cellStyle name="40% - Accent4 15 2 3 2" xfId="13033" xr:uid="{DECAF7CA-4487-4F53-8A31-622E730D22B1}"/>
    <cellStyle name="40% - Accent4 15 2 4" xfId="6886" xr:uid="{00000000-0005-0000-0000-000098150000}"/>
    <cellStyle name="40% - Accent4 15 2 4 2" xfId="15911" xr:uid="{DCAB3A51-ABB7-4058-8F52-435834152355}"/>
    <cellStyle name="40% - Accent4 15 2 5" xfId="10154" xr:uid="{06DA1453-9C51-49C8-9801-67FF20C84C20}"/>
    <cellStyle name="40% - Accent4 15 3" xfId="1847" xr:uid="{00000000-0005-0000-0000-000099150000}"/>
    <cellStyle name="40% - Accent4 15 3 2" xfId="4759" xr:uid="{00000000-0005-0000-0000-00009A150000}"/>
    <cellStyle name="40% - Accent4 15 3 2 2" xfId="13816" xr:uid="{0EAF9F7D-AE8A-4A19-8ADE-1169EC590608}"/>
    <cellStyle name="40% - Accent4 15 3 3" xfId="7670" xr:uid="{00000000-0005-0000-0000-00009B150000}"/>
    <cellStyle name="40% - Accent4 15 3 3 2" xfId="16695" xr:uid="{F6567370-487F-4144-A865-4823E7690584}"/>
    <cellStyle name="40% - Accent4 15 3 4" xfId="10941" xr:uid="{2DF8C484-5677-4F8B-B9E5-71ABB698B592}"/>
    <cellStyle name="40% - Accent4 15 4" xfId="3344" xr:uid="{00000000-0005-0000-0000-00009C150000}"/>
    <cellStyle name="40% - Accent4 15 4 2" xfId="12406" xr:uid="{947F0414-0259-46C6-BFC4-2D619724E84B}"/>
    <cellStyle name="40% - Accent4 15 5" xfId="6257" xr:uid="{00000000-0005-0000-0000-00009D150000}"/>
    <cellStyle name="40% - Accent4 15 5 2" xfId="15282" xr:uid="{0236C9C7-F0B1-4304-8742-6E9D10BB13A3}"/>
    <cellStyle name="40% - Accent4 15 6" xfId="9522" xr:uid="{8815A514-7762-49BD-BB0B-4BF498B82706}"/>
    <cellStyle name="40% - Accent4 16" xfId="425" xr:uid="{00000000-0005-0000-0000-00009E150000}"/>
    <cellStyle name="40% - Accent4 16 2" xfId="1065" xr:uid="{00000000-0005-0000-0000-00009F150000}"/>
    <cellStyle name="40% - Accent4 16 2 2" xfId="2494" xr:uid="{00000000-0005-0000-0000-0000A0150000}"/>
    <cellStyle name="40% - Accent4 16 2 2 2" xfId="5401" xr:uid="{00000000-0005-0000-0000-0000A1150000}"/>
    <cellStyle name="40% - Accent4 16 2 2 2 2" xfId="14458" xr:uid="{45BA5A2D-6305-4076-BFAA-3915B1CF4C84}"/>
    <cellStyle name="40% - Accent4 16 2 2 3" xfId="8317" xr:uid="{00000000-0005-0000-0000-0000A2150000}"/>
    <cellStyle name="40% - Accent4 16 2 2 3 2" xfId="17337" xr:uid="{2686EA39-69FF-4A04-B23D-BBC59ADF68D6}"/>
    <cellStyle name="40% - Accent4 16 2 2 4" xfId="11584" xr:uid="{4F18BCFF-DC2E-4F46-B28E-B3744FAEB391}"/>
    <cellStyle name="40% - Accent4 16 2 3" xfId="3988" xr:uid="{00000000-0005-0000-0000-0000A3150000}"/>
    <cellStyle name="40% - Accent4 16 2 3 2" xfId="13047" xr:uid="{1A6F314A-E21C-4CAE-A535-A8FC8D034BD2}"/>
    <cellStyle name="40% - Accent4 16 2 4" xfId="6900" xr:uid="{00000000-0005-0000-0000-0000A4150000}"/>
    <cellStyle name="40% - Accent4 16 2 4 2" xfId="15925" xr:uid="{8A45FBFB-EBFA-4DD2-9297-30BF7A21673A}"/>
    <cellStyle name="40% - Accent4 16 2 5" xfId="10168" xr:uid="{3C921894-9AC3-490D-B935-0CE8511472BE}"/>
    <cellStyle name="40% - Accent4 16 3" xfId="1861" xr:uid="{00000000-0005-0000-0000-0000A5150000}"/>
    <cellStyle name="40% - Accent4 16 3 2" xfId="4773" xr:uid="{00000000-0005-0000-0000-0000A6150000}"/>
    <cellStyle name="40% - Accent4 16 3 2 2" xfId="13830" xr:uid="{AE90A1F5-8ACD-4BD2-AC33-16BD9F2A5416}"/>
    <cellStyle name="40% - Accent4 16 3 3" xfId="7684" xr:uid="{00000000-0005-0000-0000-0000A7150000}"/>
    <cellStyle name="40% - Accent4 16 3 3 2" xfId="16709" xr:uid="{D16693D4-973D-40FA-91C8-2D27D6D655F2}"/>
    <cellStyle name="40% - Accent4 16 3 4" xfId="10955" xr:uid="{E1F5834B-AB77-4BEA-B7A1-8280426227DA}"/>
    <cellStyle name="40% - Accent4 16 4" xfId="3358" xr:uid="{00000000-0005-0000-0000-0000A8150000}"/>
    <cellStyle name="40% - Accent4 16 4 2" xfId="12420" xr:uid="{C26324A9-E9FC-4B2B-9A78-F0EFCA338EC0}"/>
    <cellStyle name="40% - Accent4 16 5" xfId="6271" xr:uid="{00000000-0005-0000-0000-0000A9150000}"/>
    <cellStyle name="40% - Accent4 16 5 2" xfId="15296" xr:uid="{7C22453F-61DD-41A0-AC03-44284275709E}"/>
    <cellStyle name="40% - Accent4 16 6" xfId="9536" xr:uid="{78FF7A71-6F5A-4575-A2F5-08FD3AD575FF}"/>
    <cellStyle name="40% - Accent4 17" xfId="439" xr:uid="{00000000-0005-0000-0000-0000AA150000}"/>
    <cellStyle name="40% - Accent4 17 2" xfId="1079" xr:uid="{00000000-0005-0000-0000-0000AB150000}"/>
    <cellStyle name="40% - Accent4 17 2 2" xfId="2508" xr:uid="{00000000-0005-0000-0000-0000AC150000}"/>
    <cellStyle name="40% - Accent4 17 2 2 2" xfId="5415" xr:uid="{00000000-0005-0000-0000-0000AD150000}"/>
    <cellStyle name="40% - Accent4 17 2 2 2 2" xfId="14472" xr:uid="{6968ED26-EA00-488F-80BA-F33557F83347}"/>
    <cellStyle name="40% - Accent4 17 2 2 3" xfId="8331" xr:uid="{00000000-0005-0000-0000-0000AE150000}"/>
    <cellStyle name="40% - Accent4 17 2 2 3 2" xfId="17351" xr:uid="{95A7B8DF-EFAD-4743-AF6E-9F3CC339F17F}"/>
    <cellStyle name="40% - Accent4 17 2 2 4" xfId="11598" xr:uid="{D9584808-7239-41ED-A567-A35B794C0D6A}"/>
    <cellStyle name="40% - Accent4 17 2 3" xfId="4002" xr:uid="{00000000-0005-0000-0000-0000AF150000}"/>
    <cellStyle name="40% - Accent4 17 2 3 2" xfId="13061" xr:uid="{236A3C64-56DA-4BEF-85B3-9167A1CB59B7}"/>
    <cellStyle name="40% - Accent4 17 2 4" xfId="6914" xr:uid="{00000000-0005-0000-0000-0000B0150000}"/>
    <cellStyle name="40% - Accent4 17 2 4 2" xfId="15939" xr:uid="{A2784879-3DF3-42CE-94D6-3CE91EB4750E}"/>
    <cellStyle name="40% - Accent4 17 2 5" xfId="10182" xr:uid="{FA0E7CB3-291C-45AF-A6CE-E66AA04B0934}"/>
    <cellStyle name="40% - Accent4 17 3" xfId="1875" xr:uid="{00000000-0005-0000-0000-0000B1150000}"/>
    <cellStyle name="40% - Accent4 17 3 2" xfId="4787" xr:uid="{00000000-0005-0000-0000-0000B2150000}"/>
    <cellStyle name="40% - Accent4 17 3 2 2" xfId="13844" xr:uid="{FC6EB9DB-0291-403B-942B-6BC543C6DCB7}"/>
    <cellStyle name="40% - Accent4 17 3 3" xfId="7698" xr:uid="{00000000-0005-0000-0000-0000B3150000}"/>
    <cellStyle name="40% - Accent4 17 3 3 2" xfId="16723" xr:uid="{11970732-A2A0-46F3-88F8-994259B97D07}"/>
    <cellStyle name="40% - Accent4 17 3 4" xfId="10969" xr:uid="{F2A13601-43EF-4F6C-A92E-40794384A186}"/>
    <cellStyle name="40% - Accent4 17 4" xfId="3372" xr:uid="{00000000-0005-0000-0000-0000B4150000}"/>
    <cellStyle name="40% - Accent4 17 4 2" xfId="12434" xr:uid="{16F8C69D-ED1F-47D3-BF1F-B8CC8C45CF68}"/>
    <cellStyle name="40% - Accent4 17 5" xfId="6285" xr:uid="{00000000-0005-0000-0000-0000B5150000}"/>
    <cellStyle name="40% - Accent4 17 5 2" xfId="15310" xr:uid="{ADCB7C41-3D6D-46C3-8CC2-CCA5D8DFFFDA}"/>
    <cellStyle name="40% - Accent4 17 6" xfId="9550" xr:uid="{8FF077C4-71D1-4F56-AA8A-190C307019A7}"/>
    <cellStyle name="40% - Accent4 18" xfId="454" xr:uid="{00000000-0005-0000-0000-0000B6150000}"/>
    <cellStyle name="40% - Accent4 18 2" xfId="1094" xr:uid="{00000000-0005-0000-0000-0000B7150000}"/>
    <cellStyle name="40% - Accent4 18 2 2" xfId="2523" xr:uid="{00000000-0005-0000-0000-0000B8150000}"/>
    <cellStyle name="40% - Accent4 18 2 2 2" xfId="5430" xr:uid="{00000000-0005-0000-0000-0000B9150000}"/>
    <cellStyle name="40% - Accent4 18 2 2 2 2" xfId="14487" xr:uid="{3E1707B2-7AB9-4E0A-BE26-5D9FEC885137}"/>
    <cellStyle name="40% - Accent4 18 2 2 3" xfId="8346" xr:uid="{00000000-0005-0000-0000-0000BA150000}"/>
    <cellStyle name="40% - Accent4 18 2 2 3 2" xfId="17366" xr:uid="{87A59D17-E98E-445E-B3C8-CD63CEC2B6E2}"/>
    <cellStyle name="40% - Accent4 18 2 2 4" xfId="11613" xr:uid="{978EC9FA-7C30-4363-BCFF-EE8E5A29A747}"/>
    <cellStyle name="40% - Accent4 18 2 3" xfId="4017" xr:uid="{00000000-0005-0000-0000-0000BB150000}"/>
    <cellStyle name="40% - Accent4 18 2 3 2" xfId="13076" xr:uid="{D2047395-BBC1-4F33-9AB9-3808D2565CF6}"/>
    <cellStyle name="40% - Accent4 18 2 4" xfId="6929" xr:uid="{00000000-0005-0000-0000-0000BC150000}"/>
    <cellStyle name="40% - Accent4 18 2 4 2" xfId="15954" xr:uid="{1E3BCE00-A715-4D88-9B85-BF1CD154FA2C}"/>
    <cellStyle name="40% - Accent4 18 2 5" xfId="10197" xr:uid="{F4230988-FFC7-4BF6-9E33-88F0B7237E4C}"/>
    <cellStyle name="40% - Accent4 18 3" xfId="1890" xr:uid="{00000000-0005-0000-0000-0000BD150000}"/>
    <cellStyle name="40% - Accent4 18 3 2" xfId="4802" xr:uid="{00000000-0005-0000-0000-0000BE150000}"/>
    <cellStyle name="40% - Accent4 18 3 2 2" xfId="13859" xr:uid="{C3D5D1EC-E78C-49A8-964A-C0BE85300D53}"/>
    <cellStyle name="40% - Accent4 18 3 3" xfId="7713" xr:uid="{00000000-0005-0000-0000-0000BF150000}"/>
    <cellStyle name="40% - Accent4 18 3 3 2" xfId="16738" xr:uid="{DAE189B7-6DCD-4CB5-93FD-28A7B852C793}"/>
    <cellStyle name="40% - Accent4 18 3 4" xfId="10984" xr:uid="{581F7E46-6207-4F20-BEDF-97421F4B5FBE}"/>
    <cellStyle name="40% - Accent4 18 4" xfId="3387" xr:uid="{00000000-0005-0000-0000-0000C0150000}"/>
    <cellStyle name="40% - Accent4 18 4 2" xfId="12449" xr:uid="{75B4E5E6-AD2A-47CF-A975-E71E285D68E1}"/>
    <cellStyle name="40% - Accent4 18 5" xfId="6300" xr:uid="{00000000-0005-0000-0000-0000C1150000}"/>
    <cellStyle name="40% - Accent4 18 5 2" xfId="15325" xr:uid="{22DF8804-F108-40A4-85E1-BC5A2AAB64E5}"/>
    <cellStyle name="40% - Accent4 18 6" xfId="9565" xr:uid="{25FA1FC9-5A60-40EE-884C-31DF1A3A3D2F}"/>
    <cellStyle name="40% - Accent4 19" xfId="468" xr:uid="{00000000-0005-0000-0000-0000C2150000}"/>
    <cellStyle name="40% - Accent4 19 2" xfId="1108" xr:uid="{00000000-0005-0000-0000-0000C3150000}"/>
    <cellStyle name="40% - Accent4 19 2 2" xfId="2537" xr:uid="{00000000-0005-0000-0000-0000C4150000}"/>
    <cellStyle name="40% - Accent4 19 2 2 2" xfId="5444" xr:uid="{00000000-0005-0000-0000-0000C5150000}"/>
    <cellStyle name="40% - Accent4 19 2 2 2 2" xfId="14501" xr:uid="{F8DDA7EA-10EC-4EE2-A4BA-2FA91DC1655A}"/>
    <cellStyle name="40% - Accent4 19 2 2 3" xfId="8360" xr:uid="{00000000-0005-0000-0000-0000C6150000}"/>
    <cellStyle name="40% - Accent4 19 2 2 3 2" xfId="17380" xr:uid="{F2526626-7EA7-4B6B-B9B0-BBF0A9D637CD}"/>
    <cellStyle name="40% - Accent4 19 2 2 4" xfId="11627" xr:uid="{42D5BB0E-882E-40B1-B52C-FEC886810DBE}"/>
    <cellStyle name="40% - Accent4 19 2 3" xfId="4031" xr:uid="{00000000-0005-0000-0000-0000C7150000}"/>
    <cellStyle name="40% - Accent4 19 2 3 2" xfId="13090" xr:uid="{533C9B8A-4980-48A7-9FDF-832A1522B2F8}"/>
    <cellStyle name="40% - Accent4 19 2 4" xfId="6943" xr:uid="{00000000-0005-0000-0000-0000C8150000}"/>
    <cellStyle name="40% - Accent4 19 2 4 2" xfId="15968" xr:uid="{C1C2410C-77FF-4C74-A835-3118C80F2138}"/>
    <cellStyle name="40% - Accent4 19 2 5" xfId="10211" xr:uid="{28D61B96-3701-4525-A16C-C82E49D1289D}"/>
    <cellStyle name="40% - Accent4 19 3" xfId="1904" xr:uid="{00000000-0005-0000-0000-0000C9150000}"/>
    <cellStyle name="40% - Accent4 19 3 2" xfId="4816" xr:uid="{00000000-0005-0000-0000-0000CA150000}"/>
    <cellStyle name="40% - Accent4 19 3 2 2" xfId="13873" xr:uid="{169E7B61-D559-40AF-8774-2F654A16B62B}"/>
    <cellStyle name="40% - Accent4 19 3 3" xfId="7727" xr:uid="{00000000-0005-0000-0000-0000CB150000}"/>
    <cellStyle name="40% - Accent4 19 3 3 2" xfId="16752" xr:uid="{A35E1D61-E628-46D6-89ED-263264C56E22}"/>
    <cellStyle name="40% - Accent4 19 3 4" xfId="10998" xr:uid="{95720180-2D4A-425A-8DD9-C077076FB96E}"/>
    <cellStyle name="40% - Accent4 19 4" xfId="3401" xr:uid="{00000000-0005-0000-0000-0000CC150000}"/>
    <cellStyle name="40% - Accent4 19 4 2" xfId="12463" xr:uid="{6A25AC8F-BA99-41CE-909E-EBC4CB211939}"/>
    <cellStyle name="40% - Accent4 19 5" xfId="6314" xr:uid="{00000000-0005-0000-0000-0000CD150000}"/>
    <cellStyle name="40% - Accent4 19 5 2" xfId="15339" xr:uid="{70B58FB8-AA4B-4868-99A1-B3DB8F8E95BD}"/>
    <cellStyle name="40% - Accent4 19 6" xfId="9579" xr:uid="{39DFB097-01BA-43D0-B6A4-27DF27C9B3CA}"/>
    <cellStyle name="40% - Accent4 2" xfId="202" xr:uid="{00000000-0005-0000-0000-0000CE150000}"/>
    <cellStyle name="40% - Accent4 2 2" xfId="545" xr:uid="{00000000-0005-0000-0000-0000CF150000}"/>
    <cellStyle name="40% - Accent4 2 2 2" xfId="1185" xr:uid="{00000000-0005-0000-0000-0000D0150000}"/>
    <cellStyle name="40% - Accent4 2 2 2 2" xfId="2614" xr:uid="{00000000-0005-0000-0000-0000D1150000}"/>
    <cellStyle name="40% - Accent4 2 2 2 2 2" xfId="5519" xr:uid="{00000000-0005-0000-0000-0000D2150000}"/>
    <cellStyle name="40% - Accent4 2 2 2 2 2 2" xfId="14576" xr:uid="{C83321BB-1C8D-4D9B-B69E-21C84A7286B9}"/>
    <cellStyle name="40% - Accent4 2 2 2 2 3" xfId="8436" xr:uid="{00000000-0005-0000-0000-0000D3150000}"/>
    <cellStyle name="40% - Accent4 2 2 2 2 3 2" xfId="17454" xr:uid="{9B67DAD7-B2DC-4D4E-BC5B-6B70217BBFD2}"/>
    <cellStyle name="40% - Accent4 2 2 2 2 4" xfId="11702" xr:uid="{DB1DEE92-2964-4D0B-A61F-9AB6599841CF}"/>
    <cellStyle name="40% - Accent4 2 2 2 3" xfId="4104" xr:uid="{00000000-0005-0000-0000-0000D4150000}"/>
    <cellStyle name="40% - Accent4 2 2 2 3 2" xfId="13163" xr:uid="{9D85777D-99F7-4F59-8A2B-F2521F6A8F33}"/>
    <cellStyle name="40% - Accent4 2 2 2 4" xfId="7017" xr:uid="{00000000-0005-0000-0000-0000D5150000}"/>
    <cellStyle name="40% - Accent4 2 2 2 4 2" xfId="16042" xr:uid="{71C8FA9E-B888-4214-90E5-447F10C25613}"/>
    <cellStyle name="40% - Accent4 2 2 2 5" xfId="10286" xr:uid="{675C6DE2-610F-4CFE-BD92-277579342B62}"/>
    <cellStyle name="40% - Accent4 2 2 3" xfId="1979" xr:uid="{00000000-0005-0000-0000-0000D6150000}"/>
    <cellStyle name="40% - Accent4 2 2 3 2" xfId="4889" xr:uid="{00000000-0005-0000-0000-0000D7150000}"/>
    <cellStyle name="40% - Accent4 2 2 3 2 2" xfId="13946" xr:uid="{A6117123-719D-4B24-872B-DDCC8B030798}"/>
    <cellStyle name="40% - Accent4 2 2 3 3" xfId="7802" xr:uid="{00000000-0005-0000-0000-0000D8150000}"/>
    <cellStyle name="40% - Accent4 2 2 3 3 2" xfId="16825" xr:uid="{1FBC34EC-4E97-4291-B080-311A04784049}"/>
    <cellStyle name="40% - Accent4 2 2 3 4" xfId="11071" xr:uid="{A2DD8C7A-5950-4511-BA96-4E71C3E0C5FD}"/>
    <cellStyle name="40% - Accent4 2 2 4" xfId="3476" xr:uid="{00000000-0005-0000-0000-0000D9150000}"/>
    <cellStyle name="40% - Accent4 2 2 4 2" xfId="12536" xr:uid="{FCDF572A-3339-442E-A2B7-93AD1F6E48E3}"/>
    <cellStyle name="40% - Accent4 2 2 5" xfId="6387" xr:uid="{00000000-0005-0000-0000-0000DA150000}"/>
    <cellStyle name="40% - Accent4 2 2 5 2" xfId="15412" xr:uid="{BBBCD75B-9478-4A96-8B61-CD7FADA7772F}"/>
    <cellStyle name="40% - Accent4 2 2 6" xfId="9654" xr:uid="{FE2F6331-C723-402C-8944-251799E5D6E5}"/>
    <cellStyle name="40% - Accent4 2 3" xfId="847" xr:uid="{00000000-0005-0000-0000-0000DB150000}"/>
    <cellStyle name="40% - Accent4 2 3 2" xfId="2276" xr:uid="{00000000-0005-0000-0000-0000DC150000}"/>
    <cellStyle name="40% - Accent4 2 3 2 2" xfId="5183" xr:uid="{00000000-0005-0000-0000-0000DD150000}"/>
    <cellStyle name="40% - Accent4 2 3 2 2 2" xfId="14240" xr:uid="{E9F01CDB-64BF-42B5-A7E5-A6A96A3A98BB}"/>
    <cellStyle name="40% - Accent4 2 3 2 3" xfId="8099" xr:uid="{00000000-0005-0000-0000-0000DE150000}"/>
    <cellStyle name="40% - Accent4 2 3 2 3 2" xfId="17119" xr:uid="{6C461A7E-9821-4377-961B-698D0E8E45B7}"/>
    <cellStyle name="40% - Accent4 2 3 2 4" xfId="11366" xr:uid="{5E092E7F-5EFD-4793-A8DB-36BD2ED1842C}"/>
    <cellStyle name="40% - Accent4 2 3 3" xfId="3770" xr:uid="{00000000-0005-0000-0000-0000DF150000}"/>
    <cellStyle name="40% - Accent4 2 3 3 2" xfId="12829" xr:uid="{9D80CDC2-E68E-45E3-8922-056B2B75B347}"/>
    <cellStyle name="40% - Accent4 2 3 4" xfId="6682" xr:uid="{00000000-0005-0000-0000-0000E0150000}"/>
    <cellStyle name="40% - Accent4 2 3 4 2" xfId="15707" xr:uid="{3CA965AB-B328-4E3A-8A3E-DEAEE1831503}"/>
    <cellStyle name="40% - Accent4 2 3 5" xfId="9950" xr:uid="{9E3F4747-B1B4-44A5-B2F2-31D23FEB8518}"/>
    <cellStyle name="40% - Accent4 2 4" xfId="1642" xr:uid="{00000000-0005-0000-0000-0000E1150000}"/>
    <cellStyle name="40% - Accent4 2 4 2" xfId="4554" xr:uid="{00000000-0005-0000-0000-0000E2150000}"/>
    <cellStyle name="40% - Accent4 2 4 2 2" xfId="13611" xr:uid="{D174257A-76A1-473D-8B90-7E4D863D1247}"/>
    <cellStyle name="40% - Accent4 2 4 3" xfId="7466" xr:uid="{00000000-0005-0000-0000-0000E3150000}"/>
    <cellStyle name="40% - Accent4 2 4 3 2" xfId="16491" xr:uid="{1594C827-7355-45BB-8993-F4659F9A2A97}"/>
    <cellStyle name="40% - Accent4 2 4 4" xfId="10736" xr:uid="{E3659854-49B6-423A-9742-B249F3E82130}"/>
    <cellStyle name="40% - Accent4 2 5" xfId="3140" xr:uid="{00000000-0005-0000-0000-0000E4150000}"/>
    <cellStyle name="40% - Accent4 2 5 2" xfId="12202" xr:uid="{6D3F44F3-432E-425D-B28E-45384160B7A4}"/>
    <cellStyle name="40% - Accent4 2 6" xfId="6053" xr:uid="{00000000-0005-0000-0000-0000E5150000}"/>
    <cellStyle name="40% - Accent4 2 6 2" xfId="15078" xr:uid="{F9511EA8-A144-44B4-999A-0B0FC062F483}"/>
    <cellStyle name="40% - Accent4 2 7" xfId="9317" xr:uid="{45B936D8-155D-4197-9392-A9F8E03CAF9E}"/>
    <cellStyle name="40% - Accent4 20" xfId="482" xr:uid="{00000000-0005-0000-0000-0000E6150000}"/>
    <cellStyle name="40% - Accent4 20 2" xfId="1122" xr:uid="{00000000-0005-0000-0000-0000E7150000}"/>
    <cellStyle name="40% - Accent4 20 2 2" xfId="2551" xr:uid="{00000000-0005-0000-0000-0000E8150000}"/>
    <cellStyle name="40% - Accent4 20 2 2 2" xfId="5458" xr:uid="{00000000-0005-0000-0000-0000E9150000}"/>
    <cellStyle name="40% - Accent4 20 2 2 2 2" xfId="14515" xr:uid="{F807FEB5-60E9-44BE-A34D-F27DE6D0A7F0}"/>
    <cellStyle name="40% - Accent4 20 2 2 3" xfId="8374" xr:uid="{00000000-0005-0000-0000-0000EA150000}"/>
    <cellStyle name="40% - Accent4 20 2 2 3 2" xfId="17394" xr:uid="{F60CB10E-031E-4F38-99C3-E7AA2C092026}"/>
    <cellStyle name="40% - Accent4 20 2 2 4" xfId="11641" xr:uid="{75A35566-7664-4134-B112-001B6E5ADCD9}"/>
    <cellStyle name="40% - Accent4 20 2 3" xfId="4045" xr:uid="{00000000-0005-0000-0000-0000EB150000}"/>
    <cellStyle name="40% - Accent4 20 2 3 2" xfId="13104" xr:uid="{9DFB59D6-7F50-41DA-84B4-560C95EEB7BA}"/>
    <cellStyle name="40% - Accent4 20 2 4" xfId="6957" xr:uid="{00000000-0005-0000-0000-0000EC150000}"/>
    <cellStyle name="40% - Accent4 20 2 4 2" xfId="15982" xr:uid="{82519F94-BBE6-464A-A94F-ABE8D5019E67}"/>
    <cellStyle name="40% - Accent4 20 2 5" xfId="10225" xr:uid="{2DE90D74-ED51-404E-9710-E8D863A57AE9}"/>
    <cellStyle name="40% - Accent4 20 3" xfId="1918" xr:uid="{00000000-0005-0000-0000-0000ED150000}"/>
    <cellStyle name="40% - Accent4 20 3 2" xfId="4830" xr:uid="{00000000-0005-0000-0000-0000EE150000}"/>
    <cellStyle name="40% - Accent4 20 3 2 2" xfId="13887" xr:uid="{56F49C63-4E98-4772-8122-00E5EC77CB83}"/>
    <cellStyle name="40% - Accent4 20 3 3" xfId="7741" xr:uid="{00000000-0005-0000-0000-0000EF150000}"/>
    <cellStyle name="40% - Accent4 20 3 3 2" xfId="16766" xr:uid="{F01DE57E-983D-4C19-9A22-7CFD600C0A2C}"/>
    <cellStyle name="40% - Accent4 20 3 4" xfId="11012" xr:uid="{4BB68263-D298-4A3D-B25F-ADD2B67701CE}"/>
    <cellStyle name="40% - Accent4 20 4" xfId="3415" xr:uid="{00000000-0005-0000-0000-0000F0150000}"/>
    <cellStyle name="40% - Accent4 20 4 2" xfId="12477" xr:uid="{CBCC7D5D-8C54-4EA5-B962-077E53202D88}"/>
    <cellStyle name="40% - Accent4 20 5" xfId="6328" xr:uid="{00000000-0005-0000-0000-0000F1150000}"/>
    <cellStyle name="40% - Accent4 20 5 2" xfId="15353" xr:uid="{8DEBDBDA-B107-4A78-8F17-A4DAF290A231}"/>
    <cellStyle name="40% - Accent4 20 6" xfId="9593" xr:uid="{DD71C740-3EE4-4676-A29D-ADC55D36FDA4}"/>
    <cellStyle name="40% - Accent4 21" xfId="496" xr:uid="{00000000-0005-0000-0000-0000F2150000}"/>
    <cellStyle name="40% - Accent4 21 2" xfId="1136" xr:uid="{00000000-0005-0000-0000-0000F3150000}"/>
    <cellStyle name="40% - Accent4 21 2 2" xfId="2565" xr:uid="{00000000-0005-0000-0000-0000F4150000}"/>
    <cellStyle name="40% - Accent4 21 2 2 2" xfId="5472" xr:uid="{00000000-0005-0000-0000-0000F5150000}"/>
    <cellStyle name="40% - Accent4 21 2 2 2 2" xfId="14529" xr:uid="{B8730C3A-AF87-43E7-B9BA-294EEA0D3207}"/>
    <cellStyle name="40% - Accent4 21 2 2 3" xfId="8388" xr:uid="{00000000-0005-0000-0000-0000F6150000}"/>
    <cellStyle name="40% - Accent4 21 2 2 3 2" xfId="17408" xr:uid="{A7941648-634E-4680-9827-8BD2739346D2}"/>
    <cellStyle name="40% - Accent4 21 2 2 4" xfId="11655" xr:uid="{267A3103-C85F-4C9C-A06B-4B07C52DD82C}"/>
    <cellStyle name="40% - Accent4 21 2 3" xfId="4059" xr:uid="{00000000-0005-0000-0000-0000F7150000}"/>
    <cellStyle name="40% - Accent4 21 2 3 2" xfId="13118" xr:uid="{84EEDE9C-8EF4-40C1-AEE7-2019E2F47088}"/>
    <cellStyle name="40% - Accent4 21 2 4" xfId="6971" xr:uid="{00000000-0005-0000-0000-0000F8150000}"/>
    <cellStyle name="40% - Accent4 21 2 4 2" xfId="15996" xr:uid="{BBEB1283-2850-493F-AC84-CDED854DC7D6}"/>
    <cellStyle name="40% - Accent4 21 2 5" xfId="10239" xr:uid="{60290526-CACC-4244-8A6E-85D714E23F85}"/>
    <cellStyle name="40% - Accent4 21 3" xfId="1932" xr:uid="{00000000-0005-0000-0000-0000F9150000}"/>
    <cellStyle name="40% - Accent4 21 3 2" xfId="4844" xr:uid="{00000000-0005-0000-0000-0000FA150000}"/>
    <cellStyle name="40% - Accent4 21 3 2 2" xfId="13901" xr:uid="{4579A37C-C9EE-49AC-A0B1-EA6609555577}"/>
    <cellStyle name="40% - Accent4 21 3 3" xfId="7755" xr:uid="{00000000-0005-0000-0000-0000FB150000}"/>
    <cellStyle name="40% - Accent4 21 3 3 2" xfId="16780" xr:uid="{E398F662-5E18-49EE-9D5B-420163F0744B}"/>
    <cellStyle name="40% - Accent4 21 3 4" xfId="11026" xr:uid="{A4CD9BE6-CF0E-48E4-B283-5CD8E50CABFA}"/>
    <cellStyle name="40% - Accent4 21 4" xfId="3429" xr:uid="{00000000-0005-0000-0000-0000FC150000}"/>
    <cellStyle name="40% - Accent4 21 4 2" xfId="12491" xr:uid="{CCE1C5E5-6557-470F-BCD1-5468E5275355}"/>
    <cellStyle name="40% - Accent4 21 5" xfId="6342" xr:uid="{00000000-0005-0000-0000-0000FD150000}"/>
    <cellStyle name="40% - Accent4 21 5 2" xfId="15367" xr:uid="{18C41B0C-69E0-4D6A-87CE-4878F24B6D54}"/>
    <cellStyle name="40% - Accent4 21 6" xfId="9607" xr:uid="{E133FA96-45C2-4025-BDBD-9F4B59A67E4D}"/>
    <cellStyle name="40% - Accent4 22" xfId="510" xr:uid="{00000000-0005-0000-0000-0000FE150000}"/>
    <cellStyle name="40% - Accent4 22 2" xfId="1150" xr:uid="{00000000-0005-0000-0000-0000FF150000}"/>
    <cellStyle name="40% - Accent4 22 2 2" xfId="2579" xr:uid="{00000000-0005-0000-0000-000000160000}"/>
    <cellStyle name="40% - Accent4 22 2 2 2" xfId="5486" xr:uid="{00000000-0005-0000-0000-000001160000}"/>
    <cellStyle name="40% - Accent4 22 2 2 2 2" xfId="14543" xr:uid="{76354671-EDEE-4593-9AC5-3853528AF2B2}"/>
    <cellStyle name="40% - Accent4 22 2 2 3" xfId="8402" xr:uid="{00000000-0005-0000-0000-000002160000}"/>
    <cellStyle name="40% - Accent4 22 2 2 3 2" xfId="17422" xr:uid="{C5260D49-F1BE-4CA1-9287-59A7A786B718}"/>
    <cellStyle name="40% - Accent4 22 2 2 4" xfId="11669" xr:uid="{6C357C18-6698-40A7-86FD-D115BC559E52}"/>
    <cellStyle name="40% - Accent4 22 2 3" xfId="4073" xr:uid="{00000000-0005-0000-0000-000003160000}"/>
    <cellStyle name="40% - Accent4 22 2 3 2" xfId="13132" xr:uid="{1CC6969D-9AA2-4BE4-87BE-FD15610ACD8E}"/>
    <cellStyle name="40% - Accent4 22 2 4" xfId="6985" xr:uid="{00000000-0005-0000-0000-000004160000}"/>
    <cellStyle name="40% - Accent4 22 2 4 2" xfId="16010" xr:uid="{FE6591CA-E7D9-452A-A30D-ED2A4C7EDF85}"/>
    <cellStyle name="40% - Accent4 22 2 5" xfId="10253" xr:uid="{C709D55F-796F-4E65-9D5C-ADA0DA38006B}"/>
    <cellStyle name="40% - Accent4 22 3" xfId="1946" xr:uid="{00000000-0005-0000-0000-000005160000}"/>
    <cellStyle name="40% - Accent4 22 3 2" xfId="4858" xr:uid="{00000000-0005-0000-0000-000006160000}"/>
    <cellStyle name="40% - Accent4 22 3 2 2" xfId="13915" xr:uid="{3879229A-A317-4BD7-987F-4F92438DE881}"/>
    <cellStyle name="40% - Accent4 22 3 3" xfId="7769" xr:uid="{00000000-0005-0000-0000-000007160000}"/>
    <cellStyle name="40% - Accent4 22 3 3 2" xfId="16794" xr:uid="{CA9B1D02-04D0-40AC-8B7D-B1F55B8C1C40}"/>
    <cellStyle name="40% - Accent4 22 3 4" xfId="11040" xr:uid="{12EC1156-4296-49F4-A6A0-D7B99C86BF61}"/>
    <cellStyle name="40% - Accent4 22 4" xfId="3443" xr:uid="{00000000-0005-0000-0000-000008160000}"/>
    <cellStyle name="40% - Accent4 22 4 2" xfId="12505" xr:uid="{87C60D2A-3912-4AF6-9127-F3BC3A96E057}"/>
    <cellStyle name="40% - Accent4 22 5" xfId="6356" xr:uid="{00000000-0005-0000-0000-000009160000}"/>
    <cellStyle name="40% - Accent4 22 5 2" xfId="15381" xr:uid="{E997AEA7-0B9E-4FEB-924F-5E979120E679}"/>
    <cellStyle name="40% - Accent4 22 6" xfId="9621" xr:uid="{F4981BF4-212C-4DF9-9F6F-211C614B8990}"/>
    <cellStyle name="40% - Accent4 23" xfId="524" xr:uid="{00000000-0005-0000-0000-00000A160000}"/>
    <cellStyle name="40% - Accent4 23 2" xfId="1164" xr:uid="{00000000-0005-0000-0000-00000B160000}"/>
    <cellStyle name="40% - Accent4 23 2 2" xfId="2593" xr:uid="{00000000-0005-0000-0000-00000C160000}"/>
    <cellStyle name="40% - Accent4 23 2 2 2" xfId="5500" xr:uid="{00000000-0005-0000-0000-00000D160000}"/>
    <cellStyle name="40% - Accent4 23 2 2 2 2" xfId="14557" xr:uid="{C9FF167B-D896-46DC-9C1E-47169CCE7DA5}"/>
    <cellStyle name="40% - Accent4 23 2 2 3" xfId="8416" xr:uid="{00000000-0005-0000-0000-00000E160000}"/>
    <cellStyle name="40% - Accent4 23 2 2 3 2" xfId="17436" xr:uid="{0C25B554-EE73-411D-9C08-C0BBF5BF7C46}"/>
    <cellStyle name="40% - Accent4 23 2 2 4" xfId="11683" xr:uid="{1D155F12-4ABC-4265-8EF5-BDAC37711584}"/>
    <cellStyle name="40% - Accent4 23 2 3" xfId="4087" xr:uid="{00000000-0005-0000-0000-00000F160000}"/>
    <cellStyle name="40% - Accent4 23 2 3 2" xfId="13146" xr:uid="{36F7F5AC-3D8E-484C-AE81-C43F53C826F3}"/>
    <cellStyle name="40% - Accent4 23 2 4" xfId="6999" xr:uid="{00000000-0005-0000-0000-000010160000}"/>
    <cellStyle name="40% - Accent4 23 2 4 2" xfId="16024" xr:uid="{D12A873E-B038-4103-B11F-AF85B36D5605}"/>
    <cellStyle name="40% - Accent4 23 2 5" xfId="10267" xr:uid="{A7F7BB13-5D9A-4B61-9710-AEDF662B9C5B}"/>
    <cellStyle name="40% - Accent4 23 3" xfId="1960" xr:uid="{00000000-0005-0000-0000-000011160000}"/>
    <cellStyle name="40% - Accent4 23 3 2" xfId="4872" xr:uid="{00000000-0005-0000-0000-000012160000}"/>
    <cellStyle name="40% - Accent4 23 3 2 2" xfId="13929" xr:uid="{FFA48A16-8A2F-4680-88D3-46BF169C5906}"/>
    <cellStyle name="40% - Accent4 23 3 3" xfId="7783" xr:uid="{00000000-0005-0000-0000-000013160000}"/>
    <cellStyle name="40% - Accent4 23 3 3 2" xfId="16808" xr:uid="{34BA19E7-6546-403E-95E1-FE74380ACB50}"/>
    <cellStyle name="40% - Accent4 23 3 4" xfId="11054" xr:uid="{6D98015B-3E6A-4748-BFE1-54937DF40416}"/>
    <cellStyle name="40% - Accent4 23 4" xfId="3457" xr:uid="{00000000-0005-0000-0000-000014160000}"/>
    <cellStyle name="40% - Accent4 23 4 2" xfId="12519" xr:uid="{CC0E14D4-9E78-4C7A-90DF-D2C61DB487C6}"/>
    <cellStyle name="40% - Accent4 23 5" xfId="6370" xr:uid="{00000000-0005-0000-0000-000015160000}"/>
    <cellStyle name="40% - Accent4 23 5 2" xfId="15395" xr:uid="{B082685F-940C-4D29-9DE1-0E3BE89049D7}"/>
    <cellStyle name="40% - Accent4 23 6" xfId="9635" xr:uid="{30729F78-82ED-4294-99B6-B4AB91C55D3F}"/>
    <cellStyle name="40% - Accent4 24" xfId="611" xr:uid="{00000000-0005-0000-0000-000016160000}"/>
    <cellStyle name="40% - Accent4 24 2" xfId="1250" xr:uid="{00000000-0005-0000-0000-000017160000}"/>
    <cellStyle name="40% - Accent4 24 2 2" xfId="2678" xr:uid="{00000000-0005-0000-0000-000018160000}"/>
    <cellStyle name="40% - Accent4 24 2 2 2" xfId="5582" xr:uid="{00000000-0005-0000-0000-000019160000}"/>
    <cellStyle name="40% - Accent4 24 2 2 2 2" xfId="14639" xr:uid="{12B84DEC-FE9E-47A8-A72A-9C0C2000C975}"/>
    <cellStyle name="40% - Accent4 24 2 2 3" xfId="8500" xr:uid="{00000000-0005-0000-0000-00001A160000}"/>
    <cellStyle name="40% - Accent4 24 2 2 3 2" xfId="17517" xr:uid="{AD8F471C-C6C1-40EF-8F89-68E12A4B0619}"/>
    <cellStyle name="40% - Accent4 24 2 2 4" xfId="11765" xr:uid="{C561C277-7B99-4617-8B27-32B5963AEBCF}"/>
    <cellStyle name="40% - Accent4 24 2 3" xfId="4167" xr:uid="{00000000-0005-0000-0000-00001B160000}"/>
    <cellStyle name="40% - Accent4 24 2 3 2" xfId="13226" xr:uid="{D873159D-161D-4799-834F-6D8D221723EB}"/>
    <cellStyle name="40% - Accent4 24 2 4" xfId="7081" xr:uid="{00000000-0005-0000-0000-00001C160000}"/>
    <cellStyle name="40% - Accent4 24 2 4 2" xfId="16106" xr:uid="{2ACD59E3-C0AE-4886-9773-3A4B4C3C91FC}"/>
    <cellStyle name="40% - Accent4 24 2 5" xfId="10350" xr:uid="{9AA26B81-E183-4077-A915-51D26306EBA8}"/>
    <cellStyle name="40% - Accent4 24 3" xfId="2043" xr:uid="{00000000-0005-0000-0000-00001D160000}"/>
    <cellStyle name="40% - Accent4 24 3 2" xfId="4952" xr:uid="{00000000-0005-0000-0000-00001E160000}"/>
    <cellStyle name="40% - Accent4 24 3 2 2" xfId="14009" xr:uid="{05B03FD7-3FCB-47E3-A354-1EF30EFD3FF0}"/>
    <cellStyle name="40% - Accent4 24 3 3" xfId="7866" xr:uid="{00000000-0005-0000-0000-00001F160000}"/>
    <cellStyle name="40% - Accent4 24 3 3 2" xfId="16888" xr:uid="{D9B79F19-BE8C-4669-9716-C8FF40323804}"/>
    <cellStyle name="40% - Accent4 24 3 4" xfId="11135" xr:uid="{73CC1366-4A4C-4B6E-9A13-D0697A184033}"/>
    <cellStyle name="40% - Accent4 24 4" xfId="3540" xr:uid="{00000000-0005-0000-0000-000020160000}"/>
    <cellStyle name="40% - Accent4 24 4 2" xfId="12599" xr:uid="{4F267651-880B-444C-BE6A-D8E849BE4508}"/>
    <cellStyle name="40% - Accent4 24 5" xfId="6450" xr:uid="{00000000-0005-0000-0000-000021160000}"/>
    <cellStyle name="40% - Accent4 24 5 2" xfId="15475" xr:uid="{6D7A8393-8109-4C59-AC4A-B4D141F88824}"/>
    <cellStyle name="40% - Accent4 24 6" xfId="9718" xr:uid="{CC179DA6-FA99-4576-87AD-0E304B965BEB}"/>
    <cellStyle name="40% - Accent4 25" xfId="626" xr:uid="{00000000-0005-0000-0000-000022160000}"/>
    <cellStyle name="40% - Accent4 25 2" xfId="1265" xr:uid="{00000000-0005-0000-0000-000023160000}"/>
    <cellStyle name="40% - Accent4 25 2 2" xfId="2693" xr:uid="{00000000-0005-0000-0000-000024160000}"/>
    <cellStyle name="40% - Accent4 25 2 2 2" xfId="5597" xr:uid="{00000000-0005-0000-0000-000025160000}"/>
    <cellStyle name="40% - Accent4 25 2 2 2 2" xfId="14654" xr:uid="{758DCE95-5E1E-43F6-ABC8-EF41A6981F8D}"/>
    <cellStyle name="40% - Accent4 25 2 2 3" xfId="8515" xr:uid="{00000000-0005-0000-0000-000026160000}"/>
    <cellStyle name="40% - Accent4 25 2 2 3 2" xfId="17532" xr:uid="{6445267A-13CA-467C-B164-DCF154A6261C}"/>
    <cellStyle name="40% - Accent4 25 2 2 4" xfId="11780" xr:uid="{B31C5985-FD59-40EC-91E2-E3A6FE634178}"/>
    <cellStyle name="40% - Accent4 25 2 3" xfId="4182" xr:uid="{00000000-0005-0000-0000-000027160000}"/>
    <cellStyle name="40% - Accent4 25 2 3 2" xfId="13241" xr:uid="{4635AE61-2FB5-42F5-8F44-FF2AF103F252}"/>
    <cellStyle name="40% - Accent4 25 2 4" xfId="7096" xr:uid="{00000000-0005-0000-0000-000028160000}"/>
    <cellStyle name="40% - Accent4 25 2 4 2" xfId="16121" xr:uid="{010DC62F-7783-44F0-AC78-7C9978A2C69A}"/>
    <cellStyle name="40% - Accent4 25 2 5" xfId="10365" xr:uid="{0D0F1BD3-DB81-429B-BF3F-861789AB2CF2}"/>
    <cellStyle name="40% - Accent4 25 3" xfId="2058" xr:uid="{00000000-0005-0000-0000-000029160000}"/>
    <cellStyle name="40% - Accent4 25 3 2" xfId="4967" xr:uid="{00000000-0005-0000-0000-00002A160000}"/>
    <cellStyle name="40% - Accent4 25 3 2 2" xfId="14024" xr:uid="{6A1269E6-CC12-4E87-9F56-3D9C665C7E76}"/>
    <cellStyle name="40% - Accent4 25 3 3" xfId="7881" xr:uid="{00000000-0005-0000-0000-00002B160000}"/>
    <cellStyle name="40% - Accent4 25 3 3 2" xfId="16903" xr:uid="{61620B1C-9B28-41B6-9BFE-82AB280EC194}"/>
    <cellStyle name="40% - Accent4 25 3 4" xfId="11150" xr:uid="{D14517A5-F24B-40AE-8B17-084CD8027545}"/>
    <cellStyle name="40% - Accent4 25 4" xfId="3555" xr:uid="{00000000-0005-0000-0000-00002C160000}"/>
    <cellStyle name="40% - Accent4 25 4 2" xfId="12614" xr:uid="{A6F9E0A5-3828-41A4-B593-9BF38F52201C}"/>
    <cellStyle name="40% - Accent4 25 5" xfId="6465" xr:uid="{00000000-0005-0000-0000-00002D160000}"/>
    <cellStyle name="40% - Accent4 25 5 2" xfId="15490" xr:uid="{C042AA91-8106-40F2-A88D-124F688AF6D9}"/>
    <cellStyle name="40% - Accent4 25 6" xfId="9733" xr:uid="{9A92477D-B412-43B8-90B8-5BCD9A39BE75}"/>
    <cellStyle name="40% - Accent4 26" xfId="640" xr:uid="{00000000-0005-0000-0000-00002E160000}"/>
    <cellStyle name="40% - Accent4 26 2" xfId="1279" xr:uid="{00000000-0005-0000-0000-00002F160000}"/>
    <cellStyle name="40% - Accent4 26 2 2" xfId="2707" xr:uid="{00000000-0005-0000-0000-000030160000}"/>
    <cellStyle name="40% - Accent4 26 2 2 2" xfId="5611" xr:uid="{00000000-0005-0000-0000-000031160000}"/>
    <cellStyle name="40% - Accent4 26 2 2 2 2" xfId="14668" xr:uid="{E89EB4BF-6C7F-4D5A-A5E0-A48EEA1C7306}"/>
    <cellStyle name="40% - Accent4 26 2 2 3" xfId="8529" xr:uid="{00000000-0005-0000-0000-000032160000}"/>
    <cellStyle name="40% - Accent4 26 2 2 3 2" xfId="17546" xr:uid="{1018309C-E305-4B4C-89BC-D7F7B218D4D6}"/>
    <cellStyle name="40% - Accent4 26 2 2 4" xfId="11794" xr:uid="{C978CB68-82EA-4FA4-8256-11DBEC8B371F}"/>
    <cellStyle name="40% - Accent4 26 2 3" xfId="4196" xr:uid="{00000000-0005-0000-0000-000033160000}"/>
    <cellStyle name="40% - Accent4 26 2 3 2" xfId="13255" xr:uid="{A3D004CD-42FB-4F32-89EC-10D3B12AC86D}"/>
    <cellStyle name="40% - Accent4 26 2 4" xfId="7110" xr:uid="{00000000-0005-0000-0000-000034160000}"/>
    <cellStyle name="40% - Accent4 26 2 4 2" xfId="16135" xr:uid="{107E44F1-97F1-4588-B1BB-26B383CB05A1}"/>
    <cellStyle name="40% - Accent4 26 2 5" xfId="10379" xr:uid="{B9667305-5621-444E-8A17-C16ECCFF2041}"/>
    <cellStyle name="40% - Accent4 26 3" xfId="2072" xr:uid="{00000000-0005-0000-0000-000035160000}"/>
    <cellStyle name="40% - Accent4 26 3 2" xfId="4981" xr:uid="{00000000-0005-0000-0000-000036160000}"/>
    <cellStyle name="40% - Accent4 26 3 2 2" xfId="14038" xr:uid="{F0DE3996-85AE-4A14-AF90-C36715811213}"/>
    <cellStyle name="40% - Accent4 26 3 3" xfId="7895" xr:uid="{00000000-0005-0000-0000-000037160000}"/>
    <cellStyle name="40% - Accent4 26 3 3 2" xfId="16917" xr:uid="{6D5C2AAE-7405-46C1-9414-90D4303272B7}"/>
    <cellStyle name="40% - Accent4 26 3 4" xfId="11164" xr:uid="{D7FD7441-7A53-4184-B3C1-C240CADF1783}"/>
    <cellStyle name="40% - Accent4 26 4" xfId="3569" xr:uid="{00000000-0005-0000-0000-000038160000}"/>
    <cellStyle name="40% - Accent4 26 4 2" xfId="12628" xr:uid="{9944E7CC-89D4-4D9C-9CFE-A2EAA71ED9E4}"/>
    <cellStyle name="40% - Accent4 26 5" xfId="6479" xr:uid="{00000000-0005-0000-0000-000039160000}"/>
    <cellStyle name="40% - Accent4 26 5 2" xfId="15504" xr:uid="{39A0401E-B8F1-4915-8BD4-8DE299262602}"/>
    <cellStyle name="40% - Accent4 26 6" xfId="9747" xr:uid="{031F2617-2B4A-4160-895B-9F1CB3478FA9}"/>
    <cellStyle name="40% - Accent4 27" xfId="654" xr:uid="{00000000-0005-0000-0000-00003A160000}"/>
    <cellStyle name="40% - Accent4 27 2" xfId="1293" xr:uid="{00000000-0005-0000-0000-00003B160000}"/>
    <cellStyle name="40% - Accent4 27 2 2" xfId="2721" xr:uid="{00000000-0005-0000-0000-00003C160000}"/>
    <cellStyle name="40% - Accent4 27 2 2 2" xfId="5625" xr:uid="{00000000-0005-0000-0000-00003D160000}"/>
    <cellStyle name="40% - Accent4 27 2 2 2 2" xfId="14682" xr:uid="{08699FC9-B377-4F0D-B775-E8C1193B0B79}"/>
    <cellStyle name="40% - Accent4 27 2 2 3" xfId="8543" xr:uid="{00000000-0005-0000-0000-00003E160000}"/>
    <cellStyle name="40% - Accent4 27 2 2 3 2" xfId="17560" xr:uid="{A6E2CF7C-398C-4817-B8F1-E5BA86E60922}"/>
    <cellStyle name="40% - Accent4 27 2 2 4" xfId="11808" xr:uid="{03AD638E-887F-4769-85E1-EC30172D02D9}"/>
    <cellStyle name="40% - Accent4 27 2 3" xfId="4210" xr:uid="{00000000-0005-0000-0000-00003F160000}"/>
    <cellStyle name="40% - Accent4 27 2 3 2" xfId="13269" xr:uid="{10AC8CDA-8AF0-4887-96B7-D07806E7DA7C}"/>
    <cellStyle name="40% - Accent4 27 2 4" xfId="7124" xr:uid="{00000000-0005-0000-0000-000040160000}"/>
    <cellStyle name="40% - Accent4 27 2 4 2" xfId="16149" xr:uid="{CD375ACF-1C4D-428F-A4D0-09666401CA9E}"/>
    <cellStyle name="40% - Accent4 27 2 5" xfId="10393" xr:uid="{843340F8-93C7-43DC-854F-F3A0D814E0C9}"/>
    <cellStyle name="40% - Accent4 27 3" xfId="2086" xr:uid="{00000000-0005-0000-0000-000041160000}"/>
    <cellStyle name="40% - Accent4 27 3 2" xfId="4995" xr:uid="{00000000-0005-0000-0000-000042160000}"/>
    <cellStyle name="40% - Accent4 27 3 2 2" xfId="14052" xr:uid="{BFE0BF3D-7C90-47C0-8B8C-D64FCB9657CC}"/>
    <cellStyle name="40% - Accent4 27 3 3" xfId="7909" xr:uid="{00000000-0005-0000-0000-000043160000}"/>
    <cellStyle name="40% - Accent4 27 3 3 2" xfId="16931" xr:uid="{21247EB6-C8B7-4FDC-800D-BC508C6A237E}"/>
    <cellStyle name="40% - Accent4 27 3 4" xfId="11178" xr:uid="{8B19AE08-2A36-4339-86C7-09D0D29A5CAC}"/>
    <cellStyle name="40% - Accent4 27 4" xfId="3583" xr:uid="{00000000-0005-0000-0000-000044160000}"/>
    <cellStyle name="40% - Accent4 27 4 2" xfId="12642" xr:uid="{36007C86-DCB6-4775-BA79-14342FDC75AA}"/>
    <cellStyle name="40% - Accent4 27 5" xfId="6493" xr:uid="{00000000-0005-0000-0000-000045160000}"/>
    <cellStyle name="40% - Accent4 27 5 2" xfId="15518" xr:uid="{7F268269-A53C-4832-B9DE-784B986E584E}"/>
    <cellStyle name="40% - Accent4 27 6" xfId="9761" xr:uid="{A5DA37DE-9015-4863-BEAA-D42625BE4E78}"/>
    <cellStyle name="40% - Accent4 28" xfId="668" xr:uid="{00000000-0005-0000-0000-000046160000}"/>
    <cellStyle name="40% - Accent4 28 2" xfId="1307" xr:uid="{00000000-0005-0000-0000-000047160000}"/>
    <cellStyle name="40% - Accent4 28 2 2" xfId="2735" xr:uid="{00000000-0005-0000-0000-000048160000}"/>
    <cellStyle name="40% - Accent4 28 2 2 2" xfId="5639" xr:uid="{00000000-0005-0000-0000-000049160000}"/>
    <cellStyle name="40% - Accent4 28 2 2 2 2" xfId="14696" xr:uid="{290D3064-E001-4E42-AC2F-1816CB9A826A}"/>
    <cellStyle name="40% - Accent4 28 2 2 3" xfId="8557" xr:uid="{00000000-0005-0000-0000-00004A160000}"/>
    <cellStyle name="40% - Accent4 28 2 2 3 2" xfId="17574" xr:uid="{D2CB39F4-D82F-41BD-A4B8-714A62E89436}"/>
    <cellStyle name="40% - Accent4 28 2 2 4" xfId="11822" xr:uid="{BBEE90B2-B376-46EA-9225-2100C0A3E9D1}"/>
    <cellStyle name="40% - Accent4 28 2 3" xfId="4224" xr:uid="{00000000-0005-0000-0000-00004B160000}"/>
    <cellStyle name="40% - Accent4 28 2 3 2" xfId="13283" xr:uid="{68923588-C18E-4DDB-875F-64D5BF542D9C}"/>
    <cellStyle name="40% - Accent4 28 2 4" xfId="7138" xr:uid="{00000000-0005-0000-0000-00004C160000}"/>
    <cellStyle name="40% - Accent4 28 2 4 2" xfId="16163" xr:uid="{6A79E922-4692-4F02-819A-5EB95FE393E9}"/>
    <cellStyle name="40% - Accent4 28 2 5" xfId="10407" xr:uid="{5D4541EE-F65D-4308-9099-7551816A3DE9}"/>
    <cellStyle name="40% - Accent4 28 3" xfId="2100" xr:uid="{00000000-0005-0000-0000-00004D160000}"/>
    <cellStyle name="40% - Accent4 28 3 2" xfId="5009" xr:uid="{00000000-0005-0000-0000-00004E160000}"/>
    <cellStyle name="40% - Accent4 28 3 2 2" xfId="14066" xr:uid="{FF329D2E-2EF7-4165-ABFC-A46C66D1142E}"/>
    <cellStyle name="40% - Accent4 28 3 3" xfId="7923" xr:uid="{00000000-0005-0000-0000-00004F160000}"/>
    <cellStyle name="40% - Accent4 28 3 3 2" xfId="16945" xr:uid="{0B96BD60-2733-4875-90F7-1F5F5C14B026}"/>
    <cellStyle name="40% - Accent4 28 3 4" xfId="11192" xr:uid="{36BDABCD-AF0A-4F71-BE9F-C95162954E61}"/>
    <cellStyle name="40% - Accent4 28 4" xfId="3597" xr:uid="{00000000-0005-0000-0000-000050160000}"/>
    <cellStyle name="40% - Accent4 28 4 2" xfId="12656" xr:uid="{6C3302EE-8054-4D05-B0A7-857D6A542963}"/>
    <cellStyle name="40% - Accent4 28 5" xfId="6507" xr:uid="{00000000-0005-0000-0000-000051160000}"/>
    <cellStyle name="40% - Accent4 28 5 2" xfId="15532" xr:uid="{190CB930-5904-4410-8862-2CBC94AF2437}"/>
    <cellStyle name="40% - Accent4 28 6" xfId="9775" xr:uid="{56426B30-1111-4D06-8E1D-102C083C5A8F}"/>
    <cellStyle name="40% - Accent4 29" xfId="682" xr:uid="{00000000-0005-0000-0000-000052160000}"/>
    <cellStyle name="40% - Accent4 29 2" xfId="1321" xr:uid="{00000000-0005-0000-0000-000053160000}"/>
    <cellStyle name="40% - Accent4 29 2 2" xfId="2749" xr:uid="{00000000-0005-0000-0000-000054160000}"/>
    <cellStyle name="40% - Accent4 29 2 2 2" xfId="5653" xr:uid="{00000000-0005-0000-0000-000055160000}"/>
    <cellStyle name="40% - Accent4 29 2 2 2 2" xfId="14710" xr:uid="{2E6EE383-04BE-4BA6-A10E-DA429DD07686}"/>
    <cellStyle name="40% - Accent4 29 2 2 3" xfId="8571" xr:uid="{00000000-0005-0000-0000-000056160000}"/>
    <cellStyle name="40% - Accent4 29 2 2 3 2" xfId="17588" xr:uid="{88CD3F51-5D4B-452B-822A-BA3C07318B22}"/>
    <cellStyle name="40% - Accent4 29 2 2 4" xfId="11836" xr:uid="{53ED2FCE-3DB2-4305-8EF4-CFA66F7AC3B9}"/>
    <cellStyle name="40% - Accent4 29 2 3" xfId="4238" xr:uid="{00000000-0005-0000-0000-000057160000}"/>
    <cellStyle name="40% - Accent4 29 2 3 2" xfId="13297" xr:uid="{2D0AAD9D-03F6-4459-85A1-D8741C658B30}"/>
    <cellStyle name="40% - Accent4 29 2 4" xfId="7152" xr:uid="{00000000-0005-0000-0000-000058160000}"/>
    <cellStyle name="40% - Accent4 29 2 4 2" xfId="16177" xr:uid="{B96F988D-2DA6-4AE0-964F-92AF708F3CD2}"/>
    <cellStyle name="40% - Accent4 29 2 5" xfId="10421" xr:uid="{DF9DE491-D83C-44BE-820E-B175A57F687C}"/>
    <cellStyle name="40% - Accent4 29 3" xfId="2114" xr:uid="{00000000-0005-0000-0000-000059160000}"/>
    <cellStyle name="40% - Accent4 29 3 2" xfId="5023" xr:uid="{00000000-0005-0000-0000-00005A160000}"/>
    <cellStyle name="40% - Accent4 29 3 2 2" xfId="14080" xr:uid="{87FBB7E0-C02D-485B-A47A-F4E00D0A2997}"/>
    <cellStyle name="40% - Accent4 29 3 3" xfId="7937" xr:uid="{00000000-0005-0000-0000-00005B160000}"/>
    <cellStyle name="40% - Accent4 29 3 3 2" xfId="16959" xr:uid="{68729112-58C2-4596-A3C8-19BF6ED010C1}"/>
    <cellStyle name="40% - Accent4 29 3 4" xfId="11206" xr:uid="{C8D5D8DA-C8D4-43DA-AC95-479A29DE13EB}"/>
    <cellStyle name="40% - Accent4 29 4" xfId="3611" xr:uid="{00000000-0005-0000-0000-00005C160000}"/>
    <cellStyle name="40% - Accent4 29 4 2" xfId="12670" xr:uid="{CDABEAEC-B7C3-4D51-B95D-5CDBBD20852A}"/>
    <cellStyle name="40% - Accent4 29 5" xfId="6521" xr:uid="{00000000-0005-0000-0000-00005D160000}"/>
    <cellStyle name="40% - Accent4 29 5 2" xfId="15546" xr:uid="{96C9975D-74B8-4724-B237-12E1C887EBC5}"/>
    <cellStyle name="40% - Accent4 29 6" xfId="9789" xr:uid="{E65C8A42-51D0-491F-B5A6-46A3647A880A}"/>
    <cellStyle name="40% - Accent4 3" xfId="216" xr:uid="{00000000-0005-0000-0000-00005E160000}"/>
    <cellStyle name="40% - Accent4 3 2" xfId="562" xr:uid="{00000000-0005-0000-0000-00005F160000}"/>
    <cellStyle name="40% - Accent4 3 2 2" xfId="1203" xr:uid="{00000000-0005-0000-0000-000060160000}"/>
    <cellStyle name="40% - Accent4 3 2 2 2" xfId="2631" xr:uid="{00000000-0005-0000-0000-000061160000}"/>
    <cellStyle name="40% - Accent4 3 2 2 2 2" xfId="5535" xr:uid="{00000000-0005-0000-0000-000062160000}"/>
    <cellStyle name="40% - Accent4 3 2 2 2 2 2" xfId="14592" xr:uid="{3C4595E2-A567-47ED-9F07-0ECCA289E5E2}"/>
    <cellStyle name="40% - Accent4 3 2 2 2 3" xfId="8453" xr:uid="{00000000-0005-0000-0000-000063160000}"/>
    <cellStyle name="40% - Accent4 3 2 2 2 3 2" xfId="17470" xr:uid="{3E6B43B1-0BA0-4013-81C2-1EECCABEF9FF}"/>
    <cellStyle name="40% - Accent4 3 2 2 2 4" xfId="11718" xr:uid="{B5916176-1847-4F4C-8990-87C7924C0E8F}"/>
    <cellStyle name="40% - Accent4 3 2 2 3" xfId="4120" xr:uid="{00000000-0005-0000-0000-000064160000}"/>
    <cellStyle name="40% - Accent4 3 2 2 3 2" xfId="13179" xr:uid="{3BE7C66D-C761-4D0E-A28C-F4D03C4B9B34}"/>
    <cellStyle name="40% - Accent4 3 2 2 4" xfId="7034" xr:uid="{00000000-0005-0000-0000-000065160000}"/>
    <cellStyle name="40% - Accent4 3 2 2 4 2" xfId="16059" xr:uid="{44301476-87FF-478F-8810-987338B84C3B}"/>
    <cellStyle name="40% - Accent4 3 2 2 5" xfId="10303" xr:uid="{9BEBCCA9-82D7-4BF9-BA9B-968709846F45}"/>
    <cellStyle name="40% - Accent4 3 2 3" xfId="1996" xr:uid="{00000000-0005-0000-0000-000066160000}"/>
    <cellStyle name="40% - Accent4 3 2 3 2" xfId="4905" xr:uid="{00000000-0005-0000-0000-000067160000}"/>
    <cellStyle name="40% - Accent4 3 2 3 2 2" xfId="13962" xr:uid="{C14642A9-B75A-4E3F-B690-B520BF32D3C8}"/>
    <cellStyle name="40% - Accent4 3 2 3 3" xfId="7819" xr:uid="{00000000-0005-0000-0000-000068160000}"/>
    <cellStyle name="40% - Accent4 3 2 3 3 2" xfId="16841" xr:uid="{F6E556F2-0928-4F61-9E1E-D1E7AE8BA085}"/>
    <cellStyle name="40% - Accent4 3 2 3 4" xfId="11088" xr:uid="{AF3D8B94-0EB1-466B-A5FB-CD22379B5207}"/>
    <cellStyle name="40% - Accent4 3 2 4" xfId="3493" xr:uid="{00000000-0005-0000-0000-000069160000}"/>
    <cellStyle name="40% - Accent4 3 2 4 2" xfId="12552" xr:uid="{257026BC-5B18-4BE4-BFD6-A8F5A7415E07}"/>
    <cellStyle name="40% - Accent4 3 2 5" xfId="6403" xr:uid="{00000000-0005-0000-0000-00006A160000}"/>
    <cellStyle name="40% - Accent4 3 2 5 2" xfId="15428" xr:uid="{ACAB251E-AC8B-441E-81BC-0D1E50B4903E}"/>
    <cellStyle name="40% - Accent4 3 2 6" xfId="9671" xr:uid="{48A3B964-BEF7-45AA-9640-58873EA41FCC}"/>
    <cellStyle name="40% - Accent4 3 3" xfId="861" xr:uid="{00000000-0005-0000-0000-00006B160000}"/>
    <cellStyle name="40% - Accent4 3 3 2" xfId="2290" xr:uid="{00000000-0005-0000-0000-00006C160000}"/>
    <cellStyle name="40% - Accent4 3 3 2 2" xfId="5197" xr:uid="{00000000-0005-0000-0000-00006D160000}"/>
    <cellStyle name="40% - Accent4 3 3 2 2 2" xfId="14254" xr:uid="{C82C9DB8-4AB1-4A13-9717-3E5BBE8467DE}"/>
    <cellStyle name="40% - Accent4 3 3 2 3" xfId="8113" xr:uid="{00000000-0005-0000-0000-00006E160000}"/>
    <cellStyle name="40% - Accent4 3 3 2 3 2" xfId="17133" xr:uid="{9C66FEE9-AE5D-4E27-AC92-2DA9755CE324}"/>
    <cellStyle name="40% - Accent4 3 3 2 4" xfId="11380" xr:uid="{EEEA6614-D78A-4DC7-B7D2-5E164B7A6B80}"/>
    <cellStyle name="40% - Accent4 3 3 3" xfId="3784" xr:uid="{00000000-0005-0000-0000-00006F160000}"/>
    <cellStyle name="40% - Accent4 3 3 3 2" xfId="12843" xr:uid="{7C663305-CA01-4B4D-A8B8-64AF18708F34}"/>
    <cellStyle name="40% - Accent4 3 3 4" xfId="6696" xr:uid="{00000000-0005-0000-0000-000070160000}"/>
    <cellStyle name="40% - Accent4 3 3 4 2" xfId="15721" xr:uid="{C686064A-9B87-4BFB-A886-F5773FCFAFB4}"/>
    <cellStyle name="40% - Accent4 3 3 5" xfId="9964" xr:uid="{D9D2F637-4A9E-468F-8A6D-FD1096855285}"/>
    <cellStyle name="40% - Accent4 3 4" xfId="1656" xr:uid="{00000000-0005-0000-0000-000071160000}"/>
    <cellStyle name="40% - Accent4 3 4 2" xfId="4568" xr:uid="{00000000-0005-0000-0000-000072160000}"/>
    <cellStyle name="40% - Accent4 3 4 2 2" xfId="13625" xr:uid="{94B9049A-F61C-42D5-A6EA-8657879A4708}"/>
    <cellStyle name="40% - Accent4 3 4 3" xfId="7480" xr:uid="{00000000-0005-0000-0000-000073160000}"/>
    <cellStyle name="40% - Accent4 3 4 3 2" xfId="16505" xr:uid="{A26720F1-7391-4B92-B197-3DAC23F5505C}"/>
    <cellStyle name="40% - Accent4 3 4 4" xfId="10750" xr:uid="{40DFEA96-5E90-491B-85A6-FCAC59DB4E94}"/>
    <cellStyle name="40% - Accent4 3 5" xfId="3154" xr:uid="{00000000-0005-0000-0000-000074160000}"/>
    <cellStyle name="40% - Accent4 3 5 2" xfId="12216" xr:uid="{49D92623-FDB4-478E-B23A-2E297832B62E}"/>
    <cellStyle name="40% - Accent4 3 6" xfId="6067" xr:uid="{00000000-0005-0000-0000-000075160000}"/>
    <cellStyle name="40% - Accent4 3 6 2" xfId="15092" xr:uid="{88A0CF97-0441-4714-8B05-D1A18DF638C2}"/>
    <cellStyle name="40% - Accent4 3 7" xfId="9331" xr:uid="{7B34C49C-8D11-42EE-9107-1105F1EAD923}"/>
    <cellStyle name="40% - Accent4 30" xfId="696" xr:uid="{00000000-0005-0000-0000-000076160000}"/>
    <cellStyle name="40% - Accent4 30 2" xfId="1335" xr:uid="{00000000-0005-0000-0000-000077160000}"/>
    <cellStyle name="40% - Accent4 30 2 2" xfId="2763" xr:uid="{00000000-0005-0000-0000-000078160000}"/>
    <cellStyle name="40% - Accent4 30 2 2 2" xfId="5667" xr:uid="{00000000-0005-0000-0000-000079160000}"/>
    <cellStyle name="40% - Accent4 30 2 2 2 2" xfId="14724" xr:uid="{D521467A-2666-4107-BABB-D4FB1F638ACC}"/>
    <cellStyle name="40% - Accent4 30 2 2 3" xfId="8585" xr:uid="{00000000-0005-0000-0000-00007A160000}"/>
    <cellStyle name="40% - Accent4 30 2 2 3 2" xfId="17602" xr:uid="{E6827439-7BF0-4E76-9875-693129AF6D4D}"/>
    <cellStyle name="40% - Accent4 30 2 2 4" xfId="11850" xr:uid="{F0F9D8C7-CEF6-4DFD-91F5-E9396E29E9CE}"/>
    <cellStyle name="40% - Accent4 30 2 3" xfId="4252" xr:uid="{00000000-0005-0000-0000-00007B160000}"/>
    <cellStyle name="40% - Accent4 30 2 3 2" xfId="13311" xr:uid="{E61A84DB-905A-415F-90CE-FFDCDB0A56D2}"/>
    <cellStyle name="40% - Accent4 30 2 4" xfId="7166" xr:uid="{00000000-0005-0000-0000-00007C160000}"/>
    <cellStyle name="40% - Accent4 30 2 4 2" xfId="16191" xr:uid="{0A8F2974-910E-4C80-859D-C56F770FFD80}"/>
    <cellStyle name="40% - Accent4 30 2 5" xfId="10435" xr:uid="{46A06C33-2C42-4E4E-9D9A-B8A41C8EBF01}"/>
    <cellStyle name="40% - Accent4 30 3" xfId="2128" xr:uid="{00000000-0005-0000-0000-00007D160000}"/>
    <cellStyle name="40% - Accent4 30 3 2" xfId="5037" xr:uid="{00000000-0005-0000-0000-00007E160000}"/>
    <cellStyle name="40% - Accent4 30 3 2 2" xfId="14094" xr:uid="{1FECF860-060B-4E60-BCF8-CA90718BF92D}"/>
    <cellStyle name="40% - Accent4 30 3 3" xfId="7951" xr:uid="{00000000-0005-0000-0000-00007F160000}"/>
    <cellStyle name="40% - Accent4 30 3 3 2" xfId="16973" xr:uid="{426066B8-AD22-443A-9E15-1DC4E8A07256}"/>
    <cellStyle name="40% - Accent4 30 3 4" xfId="11220" xr:uid="{C96ADD0E-3FFF-4E89-B65D-D50070C5F5EC}"/>
    <cellStyle name="40% - Accent4 30 4" xfId="3625" xr:uid="{00000000-0005-0000-0000-000080160000}"/>
    <cellStyle name="40% - Accent4 30 4 2" xfId="12684" xr:uid="{EA6F7C72-AC28-4A24-8EAA-124FA3421D20}"/>
    <cellStyle name="40% - Accent4 30 5" xfId="6535" xr:uid="{00000000-0005-0000-0000-000081160000}"/>
    <cellStyle name="40% - Accent4 30 5 2" xfId="15560" xr:uid="{EFEFB620-7BCA-4388-AE56-B7789FEE56BF}"/>
    <cellStyle name="40% - Accent4 30 6" xfId="9803" xr:uid="{C847E8F2-52AE-4407-B1D9-069EE0DEB77C}"/>
    <cellStyle name="40% - Accent4 31" xfId="711" xr:uid="{00000000-0005-0000-0000-000082160000}"/>
    <cellStyle name="40% - Accent4 31 2" xfId="1350" xr:uid="{00000000-0005-0000-0000-000083160000}"/>
    <cellStyle name="40% - Accent4 31 2 2" xfId="2778" xr:uid="{00000000-0005-0000-0000-000084160000}"/>
    <cellStyle name="40% - Accent4 31 2 2 2" xfId="5682" xr:uid="{00000000-0005-0000-0000-000085160000}"/>
    <cellStyle name="40% - Accent4 31 2 2 2 2" xfId="14739" xr:uid="{94B3B8FE-E5C8-49E4-8CE2-9A5CF829D284}"/>
    <cellStyle name="40% - Accent4 31 2 2 3" xfId="8600" xr:uid="{00000000-0005-0000-0000-000086160000}"/>
    <cellStyle name="40% - Accent4 31 2 2 3 2" xfId="17617" xr:uid="{4B026BE7-7B0D-493B-9C56-33E2745EB768}"/>
    <cellStyle name="40% - Accent4 31 2 2 4" xfId="11865" xr:uid="{87A15FC1-2949-47D8-BEFE-9C53E8F72A08}"/>
    <cellStyle name="40% - Accent4 31 2 3" xfId="4267" xr:uid="{00000000-0005-0000-0000-000087160000}"/>
    <cellStyle name="40% - Accent4 31 2 3 2" xfId="13326" xr:uid="{80E6DEC9-4082-40B5-9828-2351680F6701}"/>
    <cellStyle name="40% - Accent4 31 2 4" xfId="7181" xr:uid="{00000000-0005-0000-0000-000088160000}"/>
    <cellStyle name="40% - Accent4 31 2 4 2" xfId="16206" xr:uid="{A633FDCF-AE0C-4B65-B844-49339E0461D8}"/>
    <cellStyle name="40% - Accent4 31 2 5" xfId="10450" xr:uid="{249FB57B-625B-4AFB-9C1D-8ED2C48C1FD5}"/>
    <cellStyle name="40% - Accent4 31 3" xfId="2143" xr:uid="{00000000-0005-0000-0000-000089160000}"/>
    <cellStyle name="40% - Accent4 31 3 2" xfId="5052" xr:uid="{00000000-0005-0000-0000-00008A160000}"/>
    <cellStyle name="40% - Accent4 31 3 2 2" xfId="14109" xr:uid="{CACCE698-5889-4A57-930C-8EB3A6B78464}"/>
    <cellStyle name="40% - Accent4 31 3 3" xfId="7966" xr:uid="{00000000-0005-0000-0000-00008B160000}"/>
    <cellStyle name="40% - Accent4 31 3 3 2" xfId="16988" xr:uid="{61234877-CD86-4F02-A775-8A6B34FF4DEE}"/>
    <cellStyle name="40% - Accent4 31 3 4" xfId="11235" xr:uid="{D2A78856-CD4D-4EAD-B7E9-3967FACF0032}"/>
    <cellStyle name="40% - Accent4 31 4" xfId="3640" xr:uid="{00000000-0005-0000-0000-00008C160000}"/>
    <cellStyle name="40% - Accent4 31 4 2" xfId="12699" xr:uid="{D2FA8398-330A-467B-9D12-2F865568F326}"/>
    <cellStyle name="40% - Accent4 31 5" xfId="6550" xr:uid="{00000000-0005-0000-0000-00008D160000}"/>
    <cellStyle name="40% - Accent4 31 5 2" xfId="15575" xr:uid="{FFDE4C68-3E26-4DEE-88B2-1563BCFB702C}"/>
    <cellStyle name="40% - Accent4 31 6" xfId="9818" xr:uid="{437A2309-A7A6-431F-B9C0-D72F753D2B10}"/>
    <cellStyle name="40% - Accent4 32" xfId="725" xr:uid="{00000000-0005-0000-0000-00008E160000}"/>
    <cellStyle name="40% - Accent4 32 2" xfId="1364" xr:uid="{00000000-0005-0000-0000-00008F160000}"/>
    <cellStyle name="40% - Accent4 32 2 2" xfId="2792" xr:uid="{00000000-0005-0000-0000-000090160000}"/>
    <cellStyle name="40% - Accent4 32 2 2 2" xfId="5696" xr:uid="{00000000-0005-0000-0000-000091160000}"/>
    <cellStyle name="40% - Accent4 32 2 2 2 2" xfId="14753" xr:uid="{3BC2BB2A-2EE2-4895-A364-E2A311C7FFE1}"/>
    <cellStyle name="40% - Accent4 32 2 2 3" xfId="8614" xr:uid="{00000000-0005-0000-0000-000092160000}"/>
    <cellStyle name="40% - Accent4 32 2 2 3 2" xfId="17631" xr:uid="{2DA7F7BC-7374-487A-9E5E-ED14B76BD95F}"/>
    <cellStyle name="40% - Accent4 32 2 2 4" xfId="11879" xr:uid="{D0ED2E2A-9EBA-4B00-8245-858561AE06F3}"/>
    <cellStyle name="40% - Accent4 32 2 3" xfId="4281" xr:uid="{00000000-0005-0000-0000-000093160000}"/>
    <cellStyle name="40% - Accent4 32 2 3 2" xfId="13340" xr:uid="{2BECBCAC-C85D-4839-9A15-BF16017B186E}"/>
    <cellStyle name="40% - Accent4 32 2 4" xfId="7195" xr:uid="{00000000-0005-0000-0000-000094160000}"/>
    <cellStyle name="40% - Accent4 32 2 4 2" xfId="16220" xr:uid="{12CA949C-47C1-46B7-84E4-518ECB30BDF2}"/>
    <cellStyle name="40% - Accent4 32 2 5" xfId="10464" xr:uid="{6E307F4E-62A8-42A2-9C65-FEE6CA8B5972}"/>
    <cellStyle name="40% - Accent4 32 3" xfId="2157" xr:uid="{00000000-0005-0000-0000-000095160000}"/>
    <cellStyle name="40% - Accent4 32 3 2" xfId="5066" xr:uid="{00000000-0005-0000-0000-000096160000}"/>
    <cellStyle name="40% - Accent4 32 3 2 2" xfId="14123" xr:uid="{7E937CBC-E7C1-4EDD-8802-742D3CDB4327}"/>
    <cellStyle name="40% - Accent4 32 3 3" xfId="7980" xr:uid="{00000000-0005-0000-0000-000097160000}"/>
    <cellStyle name="40% - Accent4 32 3 3 2" xfId="17002" xr:uid="{B3D5F445-394E-41E0-AA82-FABEDC0D802A}"/>
    <cellStyle name="40% - Accent4 32 3 4" xfId="11249" xr:uid="{13D01AE5-3305-40C4-8668-1618F8BD7B90}"/>
    <cellStyle name="40% - Accent4 32 4" xfId="3654" xr:uid="{00000000-0005-0000-0000-000098160000}"/>
    <cellStyle name="40% - Accent4 32 4 2" xfId="12713" xr:uid="{E49B1AD6-5B85-4F65-83CD-65D91D9A70F9}"/>
    <cellStyle name="40% - Accent4 32 5" xfId="6564" xr:uid="{00000000-0005-0000-0000-000099160000}"/>
    <cellStyle name="40% - Accent4 32 5 2" xfId="15589" xr:uid="{37FD8D20-111F-4FE4-92F8-877A2953F7FD}"/>
    <cellStyle name="40% - Accent4 32 6" xfId="9832" xr:uid="{D73BF106-7022-437A-8D38-265D92756768}"/>
    <cellStyle name="40% - Accent4 33" xfId="739" xr:uid="{00000000-0005-0000-0000-00009A160000}"/>
    <cellStyle name="40% - Accent4 33 2" xfId="1378" xr:uid="{00000000-0005-0000-0000-00009B160000}"/>
    <cellStyle name="40% - Accent4 33 2 2" xfId="2806" xr:uid="{00000000-0005-0000-0000-00009C160000}"/>
    <cellStyle name="40% - Accent4 33 2 2 2" xfId="5710" xr:uid="{00000000-0005-0000-0000-00009D160000}"/>
    <cellStyle name="40% - Accent4 33 2 2 2 2" xfId="14767" xr:uid="{9DD20960-76F4-48C2-8682-7F36602CE66F}"/>
    <cellStyle name="40% - Accent4 33 2 2 3" xfId="8628" xr:uid="{00000000-0005-0000-0000-00009E160000}"/>
    <cellStyle name="40% - Accent4 33 2 2 3 2" xfId="17645" xr:uid="{93F475F3-B0CC-4CA2-B1DB-DE3B48612B9F}"/>
    <cellStyle name="40% - Accent4 33 2 2 4" xfId="11893" xr:uid="{5AF637B5-F178-43DB-9370-BB490C7FE6E3}"/>
    <cellStyle name="40% - Accent4 33 2 3" xfId="4295" xr:uid="{00000000-0005-0000-0000-00009F160000}"/>
    <cellStyle name="40% - Accent4 33 2 3 2" xfId="13354" xr:uid="{A068C1AF-D6D0-4B8F-8EA2-8EB4EC2CB40D}"/>
    <cellStyle name="40% - Accent4 33 2 4" xfId="7209" xr:uid="{00000000-0005-0000-0000-0000A0160000}"/>
    <cellStyle name="40% - Accent4 33 2 4 2" xfId="16234" xr:uid="{B2B327B5-8A5E-4DAF-BD8C-06851876220B}"/>
    <cellStyle name="40% - Accent4 33 2 5" xfId="10478" xr:uid="{A433610C-084C-47BF-A112-3B914E2ADE16}"/>
    <cellStyle name="40% - Accent4 33 3" xfId="2171" xr:uid="{00000000-0005-0000-0000-0000A1160000}"/>
    <cellStyle name="40% - Accent4 33 3 2" xfId="5080" xr:uid="{00000000-0005-0000-0000-0000A2160000}"/>
    <cellStyle name="40% - Accent4 33 3 2 2" xfId="14137" xr:uid="{7896C44F-8E7A-4526-8C0B-CC2BD9C5CB6C}"/>
    <cellStyle name="40% - Accent4 33 3 3" xfId="7994" xr:uid="{00000000-0005-0000-0000-0000A3160000}"/>
    <cellStyle name="40% - Accent4 33 3 3 2" xfId="17016" xr:uid="{95A825AD-BD68-43C6-B7B6-0C5D5F54CCC5}"/>
    <cellStyle name="40% - Accent4 33 3 4" xfId="11263" xr:uid="{62D1205A-3F65-4D71-9469-8D5283B5E5F2}"/>
    <cellStyle name="40% - Accent4 33 4" xfId="3668" xr:uid="{00000000-0005-0000-0000-0000A4160000}"/>
    <cellStyle name="40% - Accent4 33 4 2" xfId="12727" xr:uid="{F028C162-816E-480F-B75E-DF094AD7D66C}"/>
    <cellStyle name="40% - Accent4 33 5" xfId="6578" xr:uid="{00000000-0005-0000-0000-0000A5160000}"/>
    <cellStyle name="40% - Accent4 33 5 2" xfId="15603" xr:uid="{7179755B-F085-4101-A11B-67050CD33072}"/>
    <cellStyle name="40% - Accent4 33 6" xfId="9846" xr:uid="{92D34975-CC9C-47AC-9402-F2BEE091665D}"/>
    <cellStyle name="40% - Accent4 34" xfId="753" xr:uid="{00000000-0005-0000-0000-0000A6160000}"/>
    <cellStyle name="40% - Accent4 34 2" xfId="1392" xr:uid="{00000000-0005-0000-0000-0000A7160000}"/>
    <cellStyle name="40% - Accent4 34 2 2" xfId="2820" xr:uid="{00000000-0005-0000-0000-0000A8160000}"/>
    <cellStyle name="40% - Accent4 34 2 2 2" xfId="5724" xr:uid="{00000000-0005-0000-0000-0000A9160000}"/>
    <cellStyle name="40% - Accent4 34 2 2 2 2" xfId="14781" xr:uid="{D59B01AC-2130-4175-927E-0241B80F7DA6}"/>
    <cellStyle name="40% - Accent4 34 2 2 3" xfId="8642" xr:uid="{00000000-0005-0000-0000-0000AA160000}"/>
    <cellStyle name="40% - Accent4 34 2 2 3 2" xfId="17659" xr:uid="{720A6B19-9C76-4229-A949-336D4BF55059}"/>
    <cellStyle name="40% - Accent4 34 2 2 4" xfId="11907" xr:uid="{DCD6CEDC-70A3-4ED4-AD0F-050C92F40010}"/>
    <cellStyle name="40% - Accent4 34 2 3" xfId="4309" xr:uid="{00000000-0005-0000-0000-0000AB160000}"/>
    <cellStyle name="40% - Accent4 34 2 3 2" xfId="13368" xr:uid="{F06D50FF-400A-48EB-855E-495A328BF95B}"/>
    <cellStyle name="40% - Accent4 34 2 4" xfId="7223" xr:uid="{00000000-0005-0000-0000-0000AC160000}"/>
    <cellStyle name="40% - Accent4 34 2 4 2" xfId="16248" xr:uid="{C9A11918-A59D-40A7-8DC8-3759E70A0C03}"/>
    <cellStyle name="40% - Accent4 34 2 5" xfId="10492" xr:uid="{4CE82BC1-55F8-4CEE-B8CE-3B9F69520D67}"/>
    <cellStyle name="40% - Accent4 34 3" xfId="2185" xr:uid="{00000000-0005-0000-0000-0000AD160000}"/>
    <cellStyle name="40% - Accent4 34 3 2" xfId="5094" xr:uid="{00000000-0005-0000-0000-0000AE160000}"/>
    <cellStyle name="40% - Accent4 34 3 2 2" xfId="14151" xr:uid="{6CFD4E6E-5D79-45C1-BB2F-F0237F73B302}"/>
    <cellStyle name="40% - Accent4 34 3 3" xfId="8008" xr:uid="{00000000-0005-0000-0000-0000AF160000}"/>
    <cellStyle name="40% - Accent4 34 3 3 2" xfId="17030" xr:uid="{F171ACDA-F89E-493A-8BF6-313CEE8260B7}"/>
    <cellStyle name="40% - Accent4 34 3 4" xfId="11277" xr:uid="{FF6ACD7C-F706-4C6F-A89F-6D3EAD299811}"/>
    <cellStyle name="40% - Accent4 34 4" xfId="3682" xr:uid="{00000000-0005-0000-0000-0000B0160000}"/>
    <cellStyle name="40% - Accent4 34 4 2" xfId="12741" xr:uid="{DA399A51-F0F6-4E27-B465-D89EDCFC6AA8}"/>
    <cellStyle name="40% - Accent4 34 5" xfId="6592" xr:uid="{00000000-0005-0000-0000-0000B1160000}"/>
    <cellStyle name="40% - Accent4 34 5 2" xfId="15617" xr:uid="{1F4CF45B-EC3E-4295-88F7-93D06F9EDDB0}"/>
    <cellStyle name="40% - Accent4 34 6" xfId="9860" xr:uid="{D552FDAB-8E0C-44C7-8DE5-B800CBBC1A0F}"/>
    <cellStyle name="40% - Accent4 35" xfId="767" xr:uid="{00000000-0005-0000-0000-0000B2160000}"/>
    <cellStyle name="40% - Accent4 35 2" xfId="1406" xr:uid="{00000000-0005-0000-0000-0000B3160000}"/>
    <cellStyle name="40% - Accent4 35 2 2" xfId="2834" xr:uid="{00000000-0005-0000-0000-0000B4160000}"/>
    <cellStyle name="40% - Accent4 35 2 2 2" xfId="5738" xr:uid="{00000000-0005-0000-0000-0000B5160000}"/>
    <cellStyle name="40% - Accent4 35 2 2 2 2" xfId="14795" xr:uid="{7657CC79-03FA-42AC-8B76-4582713DCCF3}"/>
    <cellStyle name="40% - Accent4 35 2 2 3" xfId="8656" xr:uid="{00000000-0005-0000-0000-0000B6160000}"/>
    <cellStyle name="40% - Accent4 35 2 2 3 2" xfId="17673" xr:uid="{D1C6A9C5-22E4-423F-A016-67AB7E1F9C66}"/>
    <cellStyle name="40% - Accent4 35 2 2 4" xfId="11921" xr:uid="{036045EC-40DE-47DC-86A0-BFC4259BF430}"/>
    <cellStyle name="40% - Accent4 35 2 3" xfId="4323" xr:uid="{00000000-0005-0000-0000-0000B7160000}"/>
    <cellStyle name="40% - Accent4 35 2 3 2" xfId="13382" xr:uid="{1F55E7C8-3CA4-4DB2-A9E7-4D90682D8C11}"/>
    <cellStyle name="40% - Accent4 35 2 4" xfId="7237" xr:uid="{00000000-0005-0000-0000-0000B8160000}"/>
    <cellStyle name="40% - Accent4 35 2 4 2" xfId="16262" xr:uid="{0A6953BA-42E9-4820-8C1A-5AFE246F82ED}"/>
    <cellStyle name="40% - Accent4 35 2 5" xfId="10506" xr:uid="{AB11DB9B-9256-4487-8C62-5DE88FE99D3C}"/>
    <cellStyle name="40% - Accent4 35 3" xfId="2199" xr:uid="{00000000-0005-0000-0000-0000B9160000}"/>
    <cellStyle name="40% - Accent4 35 3 2" xfId="5108" xr:uid="{00000000-0005-0000-0000-0000BA160000}"/>
    <cellStyle name="40% - Accent4 35 3 2 2" xfId="14165" xr:uid="{5DF9C84B-37AF-4576-A954-AA4EA3264418}"/>
    <cellStyle name="40% - Accent4 35 3 3" xfId="8022" xr:uid="{00000000-0005-0000-0000-0000BB160000}"/>
    <cellStyle name="40% - Accent4 35 3 3 2" xfId="17044" xr:uid="{E1558C17-0739-4F14-9FFD-079D669FA8C5}"/>
    <cellStyle name="40% - Accent4 35 3 4" xfId="11291" xr:uid="{0DBDFCD7-B4B7-411D-B841-1A458D0B7F57}"/>
    <cellStyle name="40% - Accent4 35 4" xfId="3696" xr:uid="{00000000-0005-0000-0000-0000BC160000}"/>
    <cellStyle name="40% - Accent4 35 4 2" xfId="12755" xr:uid="{25946481-0116-4721-A50C-0E0B5277236A}"/>
    <cellStyle name="40% - Accent4 35 5" xfId="6606" xr:uid="{00000000-0005-0000-0000-0000BD160000}"/>
    <cellStyle name="40% - Accent4 35 5 2" xfId="15631" xr:uid="{15CCA67F-6F75-4BB4-AED4-405BDE2C13A7}"/>
    <cellStyle name="40% - Accent4 35 6" xfId="9874" xr:uid="{AA14AFB3-8A01-4224-82FF-13C07EA1842D}"/>
    <cellStyle name="40% - Accent4 36" xfId="781" xr:uid="{00000000-0005-0000-0000-0000BE160000}"/>
    <cellStyle name="40% - Accent4 36 2" xfId="1420" xr:uid="{00000000-0005-0000-0000-0000BF160000}"/>
    <cellStyle name="40% - Accent4 36 2 2" xfId="2848" xr:uid="{00000000-0005-0000-0000-0000C0160000}"/>
    <cellStyle name="40% - Accent4 36 2 2 2" xfId="5752" xr:uid="{00000000-0005-0000-0000-0000C1160000}"/>
    <cellStyle name="40% - Accent4 36 2 2 2 2" xfId="14809" xr:uid="{62852D23-A25D-468A-BC16-926DF111A135}"/>
    <cellStyle name="40% - Accent4 36 2 2 3" xfId="8670" xr:uid="{00000000-0005-0000-0000-0000C2160000}"/>
    <cellStyle name="40% - Accent4 36 2 2 3 2" xfId="17687" xr:uid="{0431787F-A64E-46E0-A37C-63BABC15BCAD}"/>
    <cellStyle name="40% - Accent4 36 2 2 4" xfId="11935" xr:uid="{A1D41BCB-4819-4897-937A-EEC5C7BA0327}"/>
    <cellStyle name="40% - Accent4 36 2 3" xfId="4337" xr:uid="{00000000-0005-0000-0000-0000C3160000}"/>
    <cellStyle name="40% - Accent4 36 2 3 2" xfId="13396" xr:uid="{13B088A8-FE90-40AC-AA23-DB8C395E47E6}"/>
    <cellStyle name="40% - Accent4 36 2 4" xfId="7251" xr:uid="{00000000-0005-0000-0000-0000C4160000}"/>
    <cellStyle name="40% - Accent4 36 2 4 2" xfId="16276" xr:uid="{1A237071-6045-4F34-ABB2-4A309CA35128}"/>
    <cellStyle name="40% - Accent4 36 2 5" xfId="10520" xr:uid="{FBE213D3-C338-4EA9-A4AF-A90791675A9C}"/>
    <cellStyle name="40% - Accent4 36 3" xfId="2213" xr:uid="{00000000-0005-0000-0000-0000C5160000}"/>
    <cellStyle name="40% - Accent4 36 3 2" xfId="5122" xr:uid="{00000000-0005-0000-0000-0000C6160000}"/>
    <cellStyle name="40% - Accent4 36 3 2 2" xfId="14179" xr:uid="{A29C422B-BC22-4EC8-A3A1-1F4CB90D5537}"/>
    <cellStyle name="40% - Accent4 36 3 3" xfId="8036" xr:uid="{00000000-0005-0000-0000-0000C7160000}"/>
    <cellStyle name="40% - Accent4 36 3 3 2" xfId="17058" xr:uid="{00F8B3B9-790B-43C4-9A49-6A7D41E26815}"/>
    <cellStyle name="40% - Accent4 36 3 4" xfId="11305" xr:uid="{A32AC21D-44CB-4577-BE89-059FCF102F38}"/>
    <cellStyle name="40% - Accent4 36 4" xfId="3710" xr:uid="{00000000-0005-0000-0000-0000C8160000}"/>
    <cellStyle name="40% - Accent4 36 4 2" xfId="12769" xr:uid="{AF11C5F0-AB9C-4D40-A08C-16E3C85FDE79}"/>
    <cellStyle name="40% - Accent4 36 5" xfId="6620" xr:uid="{00000000-0005-0000-0000-0000C9160000}"/>
    <cellStyle name="40% - Accent4 36 5 2" xfId="15645" xr:uid="{A5802A2B-E31E-4E26-A300-68C36EFBDD20}"/>
    <cellStyle name="40% - Accent4 36 6" xfId="9888" xr:uid="{32FAC0B3-C313-4136-AE7B-B071A28BABA2}"/>
    <cellStyle name="40% - Accent4 37" xfId="796" xr:uid="{00000000-0005-0000-0000-0000CA160000}"/>
    <cellStyle name="40% - Accent4 37 2" xfId="1435" xr:uid="{00000000-0005-0000-0000-0000CB160000}"/>
    <cellStyle name="40% - Accent4 37 2 2" xfId="2863" xr:uid="{00000000-0005-0000-0000-0000CC160000}"/>
    <cellStyle name="40% - Accent4 37 2 2 2" xfId="5767" xr:uid="{00000000-0005-0000-0000-0000CD160000}"/>
    <cellStyle name="40% - Accent4 37 2 2 2 2" xfId="14824" xr:uid="{BC207596-175B-4F71-ADD9-B518F39F92D8}"/>
    <cellStyle name="40% - Accent4 37 2 2 3" xfId="8685" xr:uid="{00000000-0005-0000-0000-0000CE160000}"/>
    <cellStyle name="40% - Accent4 37 2 2 3 2" xfId="17702" xr:uid="{238EE2F0-82E4-4FA6-B690-DE28B9E273FC}"/>
    <cellStyle name="40% - Accent4 37 2 2 4" xfId="11950" xr:uid="{009A4967-DF89-4966-9463-19EBE4682E9D}"/>
    <cellStyle name="40% - Accent4 37 2 3" xfId="4352" xr:uid="{00000000-0005-0000-0000-0000CF160000}"/>
    <cellStyle name="40% - Accent4 37 2 3 2" xfId="13411" xr:uid="{D4553BB7-E553-46B4-8E57-4AC0625EAD2D}"/>
    <cellStyle name="40% - Accent4 37 2 4" xfId="7266" xr:uid="{00000000-0005-0000-0000-0000D0160000}"/>
    <cellStyle name="40% - Accent4 37 2 4 2" xfId="16291" xr:uid="{8DF4E81F-3004-47B6-89B4-D8BB8683F066}"/>
    <cellStyle name="40% - Accent4 37 2 5" xfId="10535" xr:uid="{1A3E36BE-560F-4FE0-8147-EF1F4A21562F}"/>
    <cellStyle name="40% - Accent4 37 3" xfId="2228" xr:uid="{00000000-0005-0000-0000-0000D1160000}"/>
    <cellStyle name="40% - Accent4 37 3 2" xfId="5137" xr:uid="{00000000-0005-0000-0000-0000D2160000}"/>
    <cellStyle name="40% - Accent4 37 3 2 2" xfId="14194" xr:uid="{CB2A993C-FAC5-405D-8001-613B2CC18165}"/>
    <cellStyle name="40% - Accent4 37 3 3" xfId="8051" xr:uid="{00000000-0005-0000-0000-0000D3160000}"/>
    <cellStyle name="40% - Accent4 37 3 3 2" xfId="17073" xr:uid="{065224AB-0F29-4202-AC64-CF56D66DEBAC}"/>
    <cellStyle name="40% - Accent4 37 3 4" xfId="11320" xr:uid="{AC7A7C56-E676-4AA2-A5FE-E11E1B9C4364}"/>
    <cellStyle name="40% - Accent4 37 4" xfId="3725" xr:uid="{00000000-0005-0000-0000-0000D4160000}"/>
    <cellStyle name="40% - Accent4 37 4 2" xfId="12784" xr:uid="{1C6F30F5-9E4C-4B73-859F-2A5CAB8FAE93}"/>
    <cellStyle name="40% - Accent4 37 5" xfId="6635" xr:uid="{00000000-0005-0000-0000-0000D5160000}"/>
    <cellStyle name="40% - Accent4 37 5 2" xfId="15660" xr:uid="{88E131D0-F5E1-495C-A9D8-50A8A86814FF}"/>
    <cellStyle name="40% - Accent4 37 6" xfId="9903" xr:uid="{5B12206F-0C5D-4E3C-B860-0C5B7C42662C}"/>
    <cellStyle name="40% - Accent4 38" xfId="810" xr:uid="{00000000-0005-0000-0000-0000D6160000}"/>
    <cellStyle name="40% - Accent4 38 2" xfId="1449" xr:uid="{00000000-0005-0000-0000-0000D7160000}"/>
    <cellStyle name="40% - Accent4 38 2 2" xfId="2877" xr:uid="{00000000-0005-0000-0000-0000D8160000}"/>
    <cellStyle name="40% - Accent4 38 2 2 2" xfId="5781" xr:uid="{00000000-0005-0000-0000-0000D9160000}"/>
    <cellStyle name="40% - Accent4 38 2 2 2 2" xfId="14838" xr:uid="{530AFC59-3CF4-45EE-9758-F8A13B59CD0C}"/>
    <cellStyle name="40% - Accent4 38 2 2 3" xfId="8699" xr:uid="{00000000-0005-0000-0000-0000DA160000}"/>
    <cellStyle name="40% - Accent4 38 2 2 3 2" xfId="17716" xr:uid="{4F4DA0FE-5FBF-4213-9981-DAE4A97389D2}"/>
    <cellStyle name="40% - Accent4 38 2 2 4" xfId="11964" xr:uid="{9602130D-1CE5-411E-993C-94CECA51406A}"/>
    <cellStyle name="40% - Accent4 38 2 3" xfId="4366" xr:uid="{00000000-0005-0000-0000-0000DB160000}"/>
    <cellStyle name="40% - Accent4 38 2 3 2" xfId="13425" xr:uid="{113A9D46-FF12-4A0D-B3C2-6285B1DC587A}"/>
    <cellStyle name="40% - Accent4 38 2 4" xfId="7280" xr:uid="{00000000-0005-0000-0000-0000DC160000}"/>
    <cellStyle name="40% - Accent4 38 2 4 2" xfId="16305" xr:uid="{A28567D1-C935-4EA8-A931-3A9698BAA20A}"/>
    <cellStyle name="40% - Accent4 38 2 5" xfId="10549" xr:uid="{6FA6111D-D71E-4C4A-AE6D-F86C7157B0A6}"/>
    <cellStyle name="40% - Accent4 38 3" xfId="2242" xr:uid="{00000000-0005-0000-0000-0000DD160000}"/>
    <cellStyle name="40% - Accent4 38 3 2" xfId="5151" xr:uid="{00000000-0005-0000-0000-0000DE160000}"/>
    <cellStyle name="40% - Accent4 38 3 2 2" xfId="14208" xr:uid="{869AEB04-C84C-439D-A40A-E0A2330901E3}"/>
    <cellStyle name="40% - Accent4 38 3 3" xfId="8065" xr:uid="{00000000-0005-0000-0000-0000DF160000}"/>
    <cellStyle name="40% - Accent4 38 3 3 2" xfId="17087" xr:uid="{B56E955A-227C-49E2-AC45-A9EC5D16892A}"/>
    <cellStyle name="40% - Accent4 38 3 4" xfId="11334" xr:uid="{34EC9579-192E-4FEC-9040-6C61389A9CA3}"/>
    <cellStyle name="40% - Accent4 38 4" xfId="3739" xr:uid="{00000000-0005-0000-0000-0000E0160000}"/>
    <cellStyle name="40% - Accent4 38 4 2" xfId="12798" xr:uid="{390D7485-2C35-4B89-96D6-198F0922E691}"/>
    <cellStyle name="40% - Accent4 38 5" xfId="6649" xr:uid="{00000000-0005-0000-0000-0000E1160000}"/>
    <cellStyle name="40% - Accent4 38 5 2" xfId="15674" xr:uid="{269F5968-045B-4723-B307-191833215D77}"/>
    <cellStyle name="40% - Accent4 38 6" xfId="9917" xr:uid="{8361AF10-A8A4-4739-AE3E-614F535484E1}"/>
    <cellStyle name="40% - Accent4 39" xfId="824" xr:uid="{00000000-0005-0000-0000-0000E2160000}"/>
    <cellStyle name="40% - Accent4 39 2" xfId="2256" xr:uid="{00000000-0005-0000-0000-0000E3160000}"/>
    <cellStyle name="40% - Accent4 39 2 2" xfId="5165" xr:uid="{00000000-0005-0000-0000-0000E4160000}"/>
    <cellStyle name="40% - Accent4 39 2 2 2" xfId="14222" xr:uid="{0317B1CE-0426-4D89-8220-4D0FF4A36C13}"/>
    <cellStyle name="40% - Accent4 39 2 3" xfId="8079" xr:uid="{00000000-0005-0000-0000-0000E5160000}"/>
    <cellStyle name="40% - Accent4 39 2 3 2" xfId="17101" xr:uid="{1E9A1899-08D8-4A8D-9523-0EED2B071CE6}"/>
    <cellStyle name="40% - Accent4 39 2 4" xfId="11348" xr:uid="{C02D3BAC-6CF7-4D9D-AE80-6FE853DC9A04}"/>
    <cellStyle name="40% - Accent4 39 3" xfId="3753" xr:uid="{00000000-0005-0000-0000-0000E6160000}"/>
    <cellStyle name="40% - Accent4 39 3 2" xfId="12812" xr:uid="{88169D54-F776-43BA-B2D9-CC6AF9D8A527}"/>
    <cellStyle name="40% - Accent4 39 4" xfId="6663" xr:uid="{00000000-0005-0000-0000-0000E7160000}"/>
    <cellStyle name="40% - Accent4 39 4 2" xfId="15688" xr:uid="{91C7DCEB-C2E3-4D15-A121-3FAE3472EB30}"/>
    <cellStyle name="40% - Accent4 39 5" xfId="9931" xr:uid="{7DD6D50F-D3B2-4548-829F-A6099EC790B3}"/>
    <cellStyle name="40% - Accent4 4" xfId="230" xr:uid="{00000000-0005-0000-0000-0000E8160000}"/>
    <cellStyle name="40% - Accent4 4 2" xfId="582" xr:uid="{00000000-0005-0000-0000-0000E9160000}"/>
    <cellStyle name="40% - Accent4 4 2 2" xfId="1221" xr:uid="{00000000-0005-0000-0000-0000EA160000}"/>
    <cellStyle name="40% - Accent4 4 2 2 2" xfId="2649" xr:uid="{00000000-0005-0000-0000-0000EB160000}"/>
    <cellStyle name="40% - Accent4 4 2 2 2 2" xfId="5553" xr:uid="{00000000-0005-0000-0000-0000EC160000}"/>
    <cellStyle name="40% - Accent4 4 2 2 2 2 2" xfId="14610" xr:uid="{AAC361F4-10E3-47A1-B220-4A0244C1F583}"/>
    <cellStyle name="40% - Accent4 4 2 2 2 3" xfId="8471" xr:uid="{00000000-0005-0000-0000-0000ED160000}"/>
    <cellStyle name="40% - Accent4 4 2 2 2 3 2" xfId="17488" xr:uid="{07B18CF7-BE01-4705-8FE5-A7A5524839CD}"/>
    <cellStyle name="40% - Accent4 4 2 2 2 4" xfId="11736" xr:uid="{5C0AD84C-E4D2-4552-B6A1-1483A80265D9}"/>
    <cellStyle name="40% - Accent4 4 2 2 3" xfId="4138" xr:uid="{00000000-0005-0000-0000-0000EE160000}"/>
    <cellStyle name="40% - Accent4 4 2 2 3 2" xfId="13197" xr:uid="{A26F5936-319D-4BA2-AF72-FC3DED0EEB4A}"/>
    <cellStyle name="40% - Accent4 4 2 2 4" xfId="7052" xr:uid="{00000000-0005-0000-0000-0000EF160000}"/>
    <cellStyle name="40% - Accent4 4 2 2 4 2" xfId="16077" xr:uid="{BBF9EAE5-B434-4407-AA13-3F805E806034}"/>
    <cellStyle name="40% - Accent4 4 2 2 5" xfId="10321" xr:uid="{F5A0757A-CC1A-49F6-80A1-5217886DDCEC}"/>
    <cellStyle name="40% - Accent4 4 2 3" xfId="2014" xr:uid="{00000000-0005-0000-0000-0000F0160000}"/>
    <cellStyle name="40% - Accent4 4 2 3 2" xfId="4923" xr:uid="{00000000-0005-0000-0000-0000F1160000}"/>
    <cellStyle name="40% - Accent4 4 2 3 2 2" xfId="13980" xr:uid="{073A1E35-6346-4850-B666-838EB223570C}"/>
    <cellStyle name="40% - Accent4 4 2 3 3" xfId="7837" xr:uid="{00000000-0005-0000-0000-0000F2160000}"/>
    <cellStyle name="40% - Accent4 4 2 3 3 2" xfId="16859" xr:uid="{8D9E23B6-DA4B-4694-A0F7-C7BDD55BCC23}"/>
    <cellStyle name="40% - Accent4 4 2 3 4" xfId="11106" xr:uid="{C97719FE-A427-4FB6-A71B-EA18A6207A03}"/>
    <cellStyle name="40% - Accent4 4 2 4" xfId="3511" xr:uid="{00000000-0005-0000-0000-0000F3160000}"/>
    <cellStyle name="40% - Accent4 4 2 4 2" xfId="12570" xr:uid="{273C5D8C-5FED-4E43-95F3-58BEA2F2EE26}"/>
    <cellStyle name="40% - Accent4 4 2 5" xfId="6421" xr:uid="{00000000-0005-0000-0000-0000F4160000}"/>
    <cellStyle name="40% - Accent4 4 2 5 2" xfId="15446" xr:uid="{0479A490-A46D-4691-8133-8A18681144CF}"/>
    <cellStyle name="40% - Accent4 4 2 6" xfId="9689" xr:uid="{F6077BF2-0F7A-44B6-8B6E-8DE914669DD1}"/>
    <cellStyle name="40% - Accent4 4 3" xfId="875" xr:uid="{00000000-0005-0000-0000-0000F5160000}"/>
    <cellStyle name="40% - Accent4 4 3 2" xfId="2304" xr:uid="{00000000-0005-0000-0000-0000F6160000}"/>
    <cellStyle name="40% - Accent4 4 3 2 2" xfId="5211" xr:uid="{00000000-0005-0000-0000-0000F7160000}"/>
    <cellStyle name="40% - Accent4 4 3 2 2 2" xfId="14268" xr:uid="{D3B250BA-DD47-4A8C-A081-F044A18CA558}"/>
    <cellStyle name="40% - Accent4 4 3 2 3" xfId="8127" xr:uid="{00000000-0005-0000-0000-0000F8160000}"/>
    <cellStyle name="40% - Accent4 4 3 2 3 2" xfId="17147" xr:uid="{3FD07525-CF89-4532-832E-15C9F65E08B9}"/>
    <cellStyle name="40% - Accent4 4 3 2 4" xfId="11394" xr:uid="{88E05C31-7503-4D46-A48D-450B4048932B}"/>
    <cellStyle name="40% - Accent4 4 3 3" xfId="3798" xr:uid="{00000000-0005-0000-0000-0000F9160000}"/>
    <cellStyle name="40% - Accent4 4 3 3 2" xfId="12857" xr:uid="{D000116E-0036-45D5-8903-FDDBE232FD39}"/>
    <cellStyle name="40% - Accent4 4 3 4" xfId="6710" xr:uid="{00000000-0005-0000-0000-0000FA160000}"/>
    <cellStyle name="40% - Accent4 4 3 4 2" xfId="15735" xr:uid="{EB566422-D5D0-402B-B9B2-F336DBA44BB8}"/>
    <cellStyle name="40% - Accent4 4 3 5" xfId="9978" xr:uid="{EB98B2A1-ABF7-4241-A53B-3C6A88C5B49A}"/>
    <cellStyle name="40% - Accent4 4 4" xfId="1670" xr:uid="{00000000-0005-0000-0000-0000FB160000}"/>
    <cellStyle name="40% - Accent4 4 4 2" xfId="4582" xr:uid="{00000000-0005-0000-0000-0000FC160000}"/>
    <cellStyle name="40% - Accent4 4 4 2 2" xfId="13639" xr:uid="{21718A27-172D-4B5A-B3BA-0F0537EEB117}"/>
    <cellStyle name="40% - Accent4 4 4 3" xfId="7494" xr:uid="{00000000-0005-0000-0000-0000FD160000}"/>
    <cellStyle name="40% - Accent4 4 4 3 2" xfId="16519" xr:uid="{CCC2D5A1-32EC-44BE-8EEE-8B39B9DAE561}"/>
    <cellStyle name="40% - Accent4 4 4 4" xfId="10764" xr:uid="{BA26891D-07DD-4996-A8D8-46A5CB4D37BE}"/>
    <cellStyle name="40% - Accent4 4 5" xfId="3168" xr:uid="{00000000-0005-0000-0000-0000FE160000}"/>
    <cellStyle name="40% - Accent4 4 5 2" xfId="12230" xr:uid="{55D814AC-9499-4E1B-AD7F-5D2F5D80B8C8}"/>
    <cellStyle name="40% - Accent4 4 6" xfId="6081" xr:uid="{00000000-0005-0000-0000-0000FF160000}"/>
    <cellStyle name="40% - Accent4 4 6 2" xfId="15106" xr:uid="{61C7E507-4AE3-4BC9-929E-D7F8FC432598}"/>
    <cellStyle name="40% - Accent4 4 7" xfId="9345" xr:uid="{24FEFE4D-D2A7-4E98-8423-8A617DADAF12}"/>
    <cellStyle name="40% - Accent4 40" xfId="1466" xr:uid="{00000000-0005-0000-0000-000000170000}"/>
    <cellStyle name="40% - Accent4 40 2" xfId="2891" xr:uid="{00000000-0005-0000-0000-000001170000}"/>
    <cellStyle name="40% - Accent4 40 2 2" xfId="5795" xr:uid="{00000000-0005-0000-0000-000002170000}"/>
    <cellStyle name="40% - Accent4 40 2 2 2" xfId="14852" xr:uid="{F783C3B0-2B4C-48AB-BF5C-F5B8A3672188}"/>
    <cellStyle name="40% - Accent4 40 2 3" xfId="8713" xr:uid="{00000000-0005-0000-0000-000003170000}"/>
    <cellStyle name="40% - Accent4 40 2 3 2" xfId="17730" xr:uid="{226A738E-8147-443D-9692-222CD8DF0B03}"/>
    <cellStyle name="40% - Accent4 40 2 4" xfId="11978" xr:uid="{5910BCE7-A665-4881-8C91-EDBF0383001C}"/>
    <cellStyle name="40% - Accent4 40 3" xfId="4380" xr:uid="{00000000-0005-0000-0000-000004170000}"/>
    <cellStyle name="40% - Accent4 40 3 2" xfId="13439" xr:uid="{0166C2C4-C86D-4B63-9EBA-DA717916AEE5}"/>
    <cellStyle name="40% - Accent4 40 4" xfId="7294" xr:uid="{00000000-0005-0000-0000-000005170000}"/>
    <cellStyle name="40% - Accent4 40 4 2" xfId="16319" xr:uid="{ED0951F6-08E8-49AE-88E7-44895C357B7D}"/>
    <cellStyle name="40% - Accent4 40 5" xfId="10563" xr:uid="{9D466629-63BA-4AB0-A5C6-26376B049D4F}"/>
    <cellStyle name="40% - Accent4 41" xfId="1480" xr:uid="{00000000-0005-0000-0000-000006170000}"/>
    <cellStyle name="40% - Accent4 41 2" xfId="2905" xr:uid="{00000000-0005-0000-0000-000007170000}"/>
    <cellStyle name="40% - Accent4 41 2 2" xfId="5809" xr:uid="{00000000-0005-0000-0000-000008170000}"/>
    <cellStyle name="40% - Accent4 41 2 2 2" xfId="14866" xr:uid="{A1FAE12B-D4C3-4FF3-B8ED-31084B4A692B}"/>
    <cellStyle name="40% - Accent4 41 2 3" xfId="8727" xr:uid="{00000000-0005-0000-0000-000009170000}"/>
    <cellStyle name="40% - Accent4 41 2 3 2" xfId="17744" xr:uid="{81DFC18B-5E51-4B88-AE52-81350979A899}"/>
    <cellStyle name="40% - Accent4 41 2 4" xfId="11992" xr:uid="{7AA69AD3-592D-4F37-B54B-D78A10C4A59E}"/>
    <cellStyle name="40% - Accent4 41 3" xfId="4394" xr:uid="{00000000-0005-0000-0000-00000A170000}"/>
    <cellStyle name="40% - Accent4 41 3 2" xfId="13453" xr:uid="{FD7F7FE3-B49C-4A1E-8801-17075CF6C0DC}"/>
    <cellStyle name="40% - Accent4 41 4" xfId="7308" xr:uid="{00000000-0005-0000-0000-00000B170000}"/>
    <cellStyle name="40% - Accent4 41 4 2" xfId="16333" xr:uid="{EE099727-5AC9-4510-8240-70583DD1344F}"/>
    <cellStyle name="40% - Accent4 41 5" xfId="10577" xr:uid="{2710B738-9531-44B2-89EC-3F3EABD25B79}"/>
    <cellStyle name="40% - Accent4 42" xfId="1494" xr:uid="{00000000-0005-0000-0000-00000C170000}"/>
    <cellStyle name="40% - Accent4 42 2" xfId="2919" xr:uid="{00000000-0005-0000-0000-00000D170000}"/>
    <cellStyle name="40% - Accent4 42 2 2" xfId="5823" xr:uid="{00000000-0005-0000-0000-00000E170000}"/>
    <cellStyle name="40% - Accent4 42 2 2 2" xfId="14880" xr:uid="{073FDFD6-5333-43E5-BF2B-3A4C873F0080}"/>
    <cellStyle name="40% - Accent4 42 2 3" xfId="8741" xr:uid="{00000000-0005-0000-0000-00000F170000}"/>
    <cellStyle name="40% - Accent4 42 2 3 2" xfId="17758" xr:uid="{B9C2AA47-6683-43D0-8E3F-9374347A2A79}"/>
    <cellStyle name="40% - Accent4 42 2 4" xfId="12006" xr:uid="{FE70C4B7-1F0E-4300-95CF-0725B041ACE2}"/>
    <cellStyle name="40% - Accent4 42 3" xfId="4408" xr:uid="{00000000-0005-0000-0000-000010170000}"/>
    <cellStyle name="40% - Accent4 42 3 2" xfId="13467" xr:uid="{37297A99-063E-47A1-8D74-434B661138DF}"/>
    <cellStyle name="40% - Accent4 42 4" xfId="7322" xr:uid="{00000000-0005-0000-0000-000011170000}"/>
    <cellStyle name="40% - Accent4 42 4 2" xfId="16347" xr:uid="{4A65175B-01B3-41AC-8EA6-5402487E0A59}"/>
    <cellStyle name="40% - Accent4 42 5" xfId="10591" xr:uid="{D4F63E8A-5BA8-4960-8F28-F0C110752FB2}"/>
    <cellStyle name="40% - Accent4 43" xfId="1508" xr:uid="{00000000-0005-0000-0000-000012170000}"/>
    <cellStyle name="40% - Accent4 43 2" xfId="2933" xr:uid="{00000000-0005-0000-0000-000013170000}"/>
    <cellStyle name="40% - Accent4 43 2 2" xfId="5837" xr:uid="{00000000-0005-0000-0000-000014170000}"/>
    <cellStyle name="40% - Accent4 43 2 2 2" xfId="14894" xr:uid="{FAABD623-7C40-4E0E-BCBB-BAE7EA170472}"/>
    <cellStyle name="40% - Accent4 43 2 3" xfId="8755" xr:uid="{00000000-0005-0000-0000-000015170000}"/>
    <cellStyle name="40% - Accent4 43 2 3 2" xfId="17772" xr:uid="{F25DA5AE-7637-4BD1-98B6-B7E01DA404F1}"/>
    <cellStyle name="40% - Accent4 43 2 4" xfId="12020" xr:uid="{73556CFB-B6BC-4FDF-B86F-90B8B1706E5A}"/>
    <cellStyle name="40% - Accent4 43 3" xfId="4422" xr:uid="{00000000-0005-0000-0000-000016170000}"/>
    <cellStyle name="40% - Accent4 43 3 2" xfId="13481" xr:uid="{B780768B-2557-408A-851B-4EB965C4FEFF}"/>
    <cellStyle name="40% - Accent4 43 4" xfId="7336" xr:uid="{00000000-0005-0000-0000-000017170000}"/>
    <cellStyle name="40% - Accent4 43 4 2" xfId="16361" xr:uid="{5C368164-6ECE-407F-BC6B-6DDBAB569129}"/>
    <cellStyle name="40% - Accent4 43 5" xfId="10605" xr:uid="{DA31465E-951C-47FE-B918-2BDEB810326F}"/>
    <cellStyle name="40% - Accent4 44" xfId="1522" xr:uid="{00000000-0005-0000-0000-000018170000}"/>
    <cellStyle name="40% - Accent4 44 2" xfId="2947" xr:uid="{00000000-0005-0000-0000-000019170000}"/>
    <cellStyle name="40% - Accent4 44 2 2" xfId="5851" xr:uid="{00000000-0005-0000-0000-00001A170000}"/>
    <cellStyle name="40% - Accent4 44 2 2 2" xfId="14908" xr:uid="{65576064-A6E6-44A4-B850-6438A774C801}"/>
    <cellStyle name="40% - Accent4 44 2 3" xfId="8769" xr:uid="{00000000-0005-0000-0000-00001B170000}"/>
    <cellStyle name="40% - Accent4 44 2 3 2" xfId="17786" xr:uid="{DFE81CD6-E98C-4153-AA98-5224E677CFA3}"/>
    <cellStyle name="40% - Accent4 44 2 4" xfId="12034" xr:uid="{E67F9A95-81DC-4395-B0BD-8A5549ED7FB9}"/>
    <cellStyle name="40% - Accent4 44 3" xfId="4436" xr:uid="{00000000-0005-0000-0000-00001C170000}"/>
    <cellStyle name="40% - Accent4 44 3 2" xfId="13495" xr:uid="{DEC60790-1BFB-4CE6-ADB5-4536E78BE028}"/>
    <cellStyle name="40% - Accent4 44 4" xfId="7350" xr:uid="{00000000-0005-0000-0000-00001D170000}"/>
    <cellStyle name="40% - Accent4 44 4 2" xfId="16375" xr:uid="{256FD1F4-E279-4B78-B2D9-D4203FBAC348}"/>
    <cellStyle name="40% - Accent4 44 5" xfId="10619" xr:uid="{6575CD51-301C-497E-A531-BFB1E46B24ED}"/>
    <cellStyle name="40% - Accent4 45" xfId="1536" xr:uid="{00000000-0005-0000-0000-00001E170000}"/>
    <cellStyle name="40% - Accent4 45 2" xfId="2961" xr:uid="{00000000-0005-0000-0000-00001F170000}"/>
    <cellStyle name="40% - Accent4 45 2 2" xfId="5865" xr:uid="{00000000-0005-0000-0000-000020170000}"/>
    <cellStyle name="40% - Accent4 45 2 2 2" xfId="14922" xr:uid="{A56141AB-237D-4430-A749-009FECF2C3D2}"/>
    <cellStyle name="40% - Accent4 45 2 3" xfId="8783" xr:uid="{00000000-0005-0000-0000-000021170000}"/>
    <cellStyle name="40% - Accent4 45 2 3 2" xfId="17800" xr:uid="{645990B3-9DF9-4BD0-8EE4-A2B370234046}"/>
    <cellStyle name="40% - Accent4 45 2 4" xfId="12048" xr:uid="{EA277FFC-CA57-4EF1-9A36-7E63CD6DBC03}"/>
    <cellStyle name="40% - Accent4 45 3" xfId="4450" xr:uid="{00000000-0005-0000-0000-000022170000}"/>
    <cellStyle name="40% - Accent4 45 3 2" xfId="13509" xr:uid="{B160BC8B-039A-4D97-AAB3-917169064C66}"/>
    <cellStyle name="40% - Accent4 45 4" xfId="7364" xr:uid="{00000000-0005-0000-0000-000023170000}"/>
    <cellStyle name="40% - Accent4 45 4 2" xfId="16389" xr:uid="{1A70811C-7A22-43A4-B31C-AF4657905367}"/>
    <cellStyle name="40% - Accent4 45 5" xfId="10633" xr:uid="{ABF5AF97-A109-4907-8661-C33BB855E7D6}"/>
    <cellStyle name="40% - Accent4 46" xfId="1551" xr:uid="{00000000-0005-0000-0000-000024170000}"/>
    <cellStyle name="40% - Accent4 46 2" xfId="2976" xr:uid="{00000000-0005-0000-0000-000025170000}"/>
    <cellStyle name="40% - Accent4 46 2 2" xfId="5880" xr:uid="{00000000-0005-0000-0000-000026170000}"/>
    <cellStyle name="40% - Accent4 46 2 2 2" xfId="14937" xr:uid="{E47D9F3C-5019-4AD7-BA3E-54821A3E5D90}"/>
    <cellStyle name="40% - Accent4 46 2 3" xfId="8798" xr:uid="{00000000-0005-0000-0000-000027170000}"/>
    <cellStyle name="40% - Accent4 46 2 3 2" xfId="17815" xr:uid="{ADF47D14-C0CC-441B-AEEE-25D912F98AC7}"/>
    <cellStyle name="40% - Accent4 46 2 4" xfId="12063" xr:uid="{C77BEA74-6D78-4E42-914B-7AF9AB36A52F}"/>
    <cellStyle name="40% - Accent4 46 3" xfId="4465" xr:uid="{00000000-0005-0000-0000-000028170000}"/>
    <cellStyle name="40% - Accent4 46 3 2" xfId="13524" xr:uid="{C16FFB3B-694B-4414-8E15-59EBC7A3C0E0}"/>
    <cellStyle name="40% - Accent4 46 4" xfId="7379" xr:uid="{00000000-0005-0000-0000-000029170000}"/>
    <cellStyle name="40% - Accent4 46 4 2" xfId="16404" xr:uid="{5AEC58A6-6978-4F3C-AD22-2A3403BEFD19}"/>
    <cellStyle name="40% - Accent4 46 5" xfId="10648" xr:uid="{BD208AFB-3982-465B-A50F-7121E609C6BE}"/>
    <cellStyle name="40% - Accent4 47" xfId="1565" xr:uid="{00000000-0005-0000-0000-00002A170000}"/>
    <cellStyle name="40% - Accent4 47 2" xfId="2990" xr:uid="{00000000-0005-0000-0000-00002B170000}"/>
    <cellStyle name="40% - Accent4 47 2 2" xfId="5894" xr:uid="{00000000-0005-0000-0000-00002C170000}"/>
    <cellStyle name="40% - Accent4 47 2 2 2" xfId="14951" xr:uid="{33643BA2-1380-414F-A65F-2ED473AFDE4F}"/>
    <cellStyle name="40% - Accent4 47 2 3" xfId="8812" xr:uid="{00000000-0005-0000-0000-00002D170000}"/>
    <cellStyle name="40% - Accent4 47 2 3 2" xfId="17829" xr:uid="{E95BFDDA-2341-46C2-A6C8-CC400AFA02A0}"/>
    <cellStyle name="40% - Accent4 47 2 4" xfId="12077" xr:uid="{6B57D099-A8BD-4DB2-AB90-2A7C7982D56F}"/>
    <cellStyle name="40% - Accent4 47 3" xfId="4479" xr:uid="{00000000-0005-0000-0000-00002E170000}"/>
    <cellStyle name="40% - Accent4 47 3 2" xfId="13538" xr:uid="{1550C417-DB1B-4FC7-A836-E249228AC92A}"/>
    <cellStyle name="40% - Accent4 47 4" xfId="7393" xr:uid="{00000000-0005-0000-0000-00002F170000}"/>
    <cellStyle name="40% - Accent4 47 4 2" xfId="16418" xr:uid="{D6C91037-E50A-473A-9A84-62064901A39C}"/>
    <cellStyle name="40% - Accent4 47 5" xfId="10662" xr:uid="{DFCE88EE-2F8B-4280-B89C-574B85C7E168}"/>
    <cellStyle name="40% - Accent4 48" xfId="1583" xr:uid="{00000000-0005-0000-0000-000030170000}"/>
    <cellStyle name="40% - Accent4 48 2" xfId="3008" xr:uid="{00000000-0005-0000-0000-000031170000}"/>
    <cellStyle name="40% - Accent4 48 2 2" xfId="5912" xr:uid="{00000000-0005-0000-0000-000032170000}"/>
    <cellStyle name="40% - Accent4 48 2 2 2" xfId="14969" xr:uid="{FC573827-E940-482A-A9BF-3AB6EE5C750D}"/>
    <cellStyle name="40% - Accent4 48 2 3" xfId="8830" xr:uid="{00000000-0005-0000-0000-000033170000}"/>
    <cellStyle name="40% - Accent4 48 2 3 2" xfId="17847" xr:uid="{98648A76-3790-4806-9317-4A7296C2A62A}"/>
    <cellStyle name="40% - Accent4 48 2 4" xfId="12095" xr:uid="{0C0D5724-1892-4EA5-A6B9-175FB7C85265}"/>
    <cellStyle name="40% - Accent4 48 3" xfId="4497" xr:uid="{00000000-0005-0000-0000-000034170000}"/>
    <cellStyle name="40% - Accent4 48 3 2" xfId="13556" xr:uid="{CD76AE18-B93B-4AA6-9622-5560CB80F8BC}"/>
    <cellStyle name="40% - Accent4 48 4" xfId="7411" xr:uid="{00000000-0005-0000-0000-000035170000}"/>
    <cellStyle name="40% - Accent4 48 4 2" xfId="16436" xr:uid="{F9308225-E380-4B18-8177-E6F22FB979BF}"/>
    <cellStyle name="40% - Accent4 48 5" xfId="10680" xr:uid="{634B3AE3-7567-40B5-A2C9-D82F2DC6D680}"/>
    <cellStyle name="40% - Accent4 49" xfId="1605" xr:uid="{00000000-0005-0000-0000-000036170000}"/>
    <cellStyle name="40% - Accent4 49 2" xfId="4518" xr:uid="{00000000-0005-0000-0000-000037170000}"/>
    <cellStyle name="40% - Accent4 49 2 2" xfId="13577" xr:uid="{3E52FC9B-E3B5-4EC9-88C4-CA886A770792}"/>
    <cellStyle name="40% - Accent4 49 3" xfId="7432" xr:uid="{00000000-0005-0000-0000-000038170000}"/>
    <cellStyle name="40% - Accent4 49 3 2" xfId="16457" xr:uid="{88E20D5B-628D-403A-95C5-99A381901E35}"/>
    <cellStyle name="40% - Accent4 49 4" xfId="10701" xr:uid="{948F9289-3943-4B9E-80CE-604A8F54F185}"/>
    <cellStyle name="40% - Accent4 5" xfId="244" xr:uid="{00000000-0005-0000-0000-000039170000}"/>
    <cellStyle name="40% - Accent4 5 2" xfId="596" xr:uid="{00000000-0005-0000-0000-00003A170000}"/>
    <cellStyle name="40% - Accent4 5 2 2" xfId="1235" xr:uid="{00000000-0005-0000-0000-00003B170000}"/>
    <cellStyle name="40% - Accent4 5 2 2 2" xfId="2663" xr:uid="{00000000-0005-0000-0000-00003C170000}"/>
    <cellStyle name="40% - Accent4 5 2 2 2 2" xfId="5567" xr:uid="{00000000-0005-0000-0000-00003D170000}"/>
    <cellStyle name="40% - Accent4 5 2 2 2 2 2" xfId="14624" xr:uid="{0D58E1C4-A48B-49B8-9936-6D6E743C188E}"/>
    <cellStyle name="40% - Accent4 5 2 2 2 3" xfId="8485" xr:uid="{00000000-0005-0000-0000-00003E170000}"/>
    <cellStyle name="40% - Accent4 5 2 2 2 3 2" xfId="17502" xr:uid="{1FE2D3A0-9F4A-481B-8ED2-06CCC9EC106A}"/>
    <cellStyle name="40% - Accent4 5 2 2 2 4" xfId="11750" xr:uid="{47100092-3912-4993-880A-31FAA7C6086C}"/>
    <cellStyle name="40% - Accent4 5 2 2 3" xfId="4152" xr:uid="{00000000-0005-0000-0000-00003F170000}"/>
    <cellStyle name="40% - Accent4 5 2 2 3 2" xfId="13211" xr:uid="{886CB5AE-2112-4E35-80D4-A24E673BB295}"/>
    <cellStyle name="40% - Accent4 5 2 2 4" xfId="7066" xr:uid="{00000000-0005-0000-0000-000040170000}"/>
    <cellStyle name="40% - Accent4 5 2 2 4 2" xfId="16091" xr:uid="{02071C2D-2509-4CAC-AB72-C4434E2FE0DC}"/>
    <cellStyle name="40% - Accent4 5 2 2 5" xfId="10335" xr:uid="{B68DAD72-420B-496B-A263-1828B79E4FB3}"/>
    <cellStyle name="40% - Accent4 5 2 3" xfId="2028" xr:uid="{00000000-0005-0000-0000-000041170000}"/>
    <cellStyle name="40% - Accent4 5 2 3 2" xfId="4937" xr:uid="{00000000-0005-0000-0000-000042170000}"/>
    <cellStyle name="40% - Accent4 5 2 3 2 2" xfId="13994" xr:uid="{4501074F-4DD9-4C78-9FCE-072883198BEF}"/>
    <cellStyle name="40% - Accent4 5 2 3 3" xfId="7851" xr:uid="{00000000-0005-0000-0000-000043170000}"/>
    <cellStyle name="40% - Accent4 5 2 3 3 2" xfId="16873" xr:uid="{20BE102A-DA6B-4208-AB69-2FFB2C699B8C}"/>
    <cellStyle name="40% - Accent4 5 2 3 4" xfId="11120" xr:uid="{9C459ACC-177B-427B-A52A-4A4014DE11A5}"/>
    <cellStyle name="40% - Accent4 5 2 4" xfId="3525" xr:uid="{00000000-0005-0000-0000-000044170000}"/>
    <cellStyle name="40% - Accent4 5 2 4 2" xfId="12584" xr:uid="{2CDFDAC7-4F1F-41E3-91E2-5916814816C3}"/>
    <cellStyle name="40% - Accent4 5 2 5" xfId="6435" xr:uid="{00000000-0005-0000-0000-000045170000}"/>
    <cellStyle name="40% - Accent4 5 2 5 2" xfId="15460" xr:uid="{3BCBB497-4201-4913-9869-E812E1919BFC}"/>
    <cellStyle name="40% - Accent4 5 2 6" xfId="9703" xr:uid="{D6C33F8D-9A35-410F-B48E-463904698F50}"/>
    <cellStyle name="40% - Accent4 5 3" xfId="889" xr:uid="{00000000-0005-0000-0000-000046170000}"/>
    <cellStyle name="40% - Accent4 5 3 2" xfId="2318" xr:uid="{00000000-0005-0000-0000-000047170000}"/>
    <cellStyle name="40% - Accent4 5 3 2 2" xfId="5225" xr:uid="{00000000-0005-0000-0000-000048170000}"/>
    <cellStyle name="40% - Accent4 5 3 2 2 2" xfId="14282" xr:uid="{39790849-55BB-494E-A4CE-9397F3141876}"/>
    <cellStyle name="40% - Accent4 5 3 2 3" xfId="8141" xr:uid="{00000000-0005-0000-0000-000049170000}"/>
    <cellStyle name="40% - Accent4 5 3 2 3 2" xfId="17161" xr:uid="{B5ED8788-B3B5-4F2F-A503-5CDB7E7D7057}"/>
    <cellStyle name="40% - Accent4 5 3 2 4" xfId="11408" xr:uid="{A8EBF036-9DA7-467C-AA9C-A1AED20527AD}"/>
    <cellStyle name="40% - Accent4 5 3 3" xfId="3812" xr:uid="{00000000-0005-0000-0000-00004A170000}"/>
    <cellStyle name="40% - Accent4 5 3 3 2" xfId="12871" xr:uid="{C1C1BC7E-E9B6-45C8-BFD6-F3790C5E81D8}"/>
    <cellStyle name="40% - Accent4 5 3 4" xfId="6724" xr:uid="{00000000-0005-0000-0000-00004B170000}"/>
    <cellStyle name="40% - Accent4 5 3 4 2" xfId="15749" xr:uid="{04693508-1B99-4FE2-88FA-BA76C751E27A}"/>
    <cellStyle name="40% - Accent4 5 3 5" xfId="9992" xr:uid="{30837876-EF3E-49E5-B138-9A8B2FD8B3C9}"/>
    <cellStyle name="40% - Accent4 5 4" xfId="1684" xr:uid="{00000000-0005-0000-0000-00004C170000}"/>
    <cellStyle name="40% - Accent4 5 4 2" xfId="4596" xr:uid="{00000000-0005-0000-0000-00004D170000}"/>
    <cellStyle name="40% - Accent4 5 4 2 2" xfId="13653" xr:uid="{C5D13685-3224-435A-B128-AB7ED2813BF3}"/>
    <cellStyle name="40% - Accent4 5 4 3" xfId="7508" xr:uid="{00000000-0005-0000-0000-00004E170000}"/>
    <cellStyle name="40% - Accent4 5 4 3 2" xfId="16533" xr:uid="{BBB50F5F-63A1-48D0-969A-A2A3B15F961C}"/>
    <cellStyle name="40% - Accent4 5 4 4" xfId="10778" xr:uid="{792F9173-BB68-4A53-B3E6-5854DBF46BF5}"/>
    <cellStyle name="40% - Accent4 5 5" xfId="3182" xr:uid="{00000000-0005-0000-0000-00004F170000}"/>
    <cellStyle name="40% - Accent4 5 5 2" xfId="12244" xr:uid="{E49786D4-D6AF-42AE-B568-04E03E6B3FF4}"/>
    <cellStyle name="40% - Accent4 5 6" xfId="6095" xr:uid="{00000000-0005-0000-0000-000050170000}"/>
    <cellStyle name="40% - Accent4 5 6 2" xfId="15120" xr:uid="{5CBAE3DB-3222-4F04-A9CA-DCB73BBC6C2D}"/>
    <cellStyle name="40% - Accent4 5 7" xfId="9359" xr:uid="{71433B90-DE6F-4784-B931-5DC326628121}"/>
    <cellStyle name="40% - Accent4 50" xfId="1626" xr:uid="{00000000-0005-0000-0000-000051170000}"/>
    <cellStyle name="40% - Accent4 50 2" xfId="4538" xr:uid="{00000000-0005-0000-0000-000052170000}"/>
    <cellStyle name="40% - Accent4 50 2 2" xfId="13595" xr:uid="{73BBE10C-B314-4259-9D6A-B01CDBE46D28}"/>
    <cellStyle name="40% - Accent4 50 3" xfId="7450" xr:uid="{00000000-0005-0000-0000-000053170000}"/>
    <cellStyle name="40% - Accent4 50 3 2" xfId="16475" xr:uid="{DC061B65-0471-4884-A01C-D7790C479BA9}"/>
    <cellStyle name="40% - Accent4 50 4" xfId="10720" xr:uid="{422D4300-21F1-441F-8BD1-4962DB13F114}"/>
    <cellStyle name="40% - Accent4 51" xfId="3124" xr:uid="{00000000-0005-0000-0000-000054170000}"/>
    <cellStyle name="40% - Accent4 51 2" xfId="12186" xr:uid="{F6E43863-53FC-4166-8F48-C40CD75F8C43}"/>
    <cellStyle name="40% - Accent4 52" xfId="6024" xr:uid="{00000000-0005-0000-0000-000055170000}"/>
    <cellStyle name="40% - Accent4 52 2" xfId="15058" xr:uid="{52376D39-06D9-4482-87AF-89BC71AE7C82}"/>
    <cellStyle name="40% - Accent4 53" xfId="9011" xr:uid="{00000000-0005-0000-0000-000056170000}"/>
    <cellStyle name="40% - Accent4 53 2" xfId="18023" xr:uid="{5E6D5C7D-1AF6-48A1-A947-061CA5339A9D}"/>
    <cellStyle name="40% - Accent4 54" xfId="9031" xr:uid="{00000000-0005-0000-0000-000057170000}"/>
    <cellStyle name="40% - Accent4 54 2" xfId="18043" xr:uid="{6CBBF0C1-238F-4450-902A-34B5C00395FD}"/>
    <cellStyle name="40% - Accent4 55" xfId="9051" xr:uid="{00000000-0005-0000-0000-000058170000}"/>
    <cellStyle name="40% - Accent4 55 2" xfId="18063" xr:uid="{F6A6DEBC-7AAC-4C04-B976-81A3C66A0993}"/>
    <cellStyle name="40% - Accent4 56" xfId="9072" xr:uid="{00000000-0005-0000-0000-000059170000}"/>
    <cellStyle name="40% - Accent4 56 2" xfId="18084" xr:uid="{B665526C-3E86-419E-AB48-D0658FDE3B90}"/>
    <cellStyle name="40% - Accent4 57" xfId="9093" xr:uid="{00000000-0005-0000-0000-00005A170000}"/>
    <cellStyle name="40% - Accent4 57 2" xfId="18105" xr:uid="{1102BE8F-F018-4143-AF3F-BF9E595DC6DF}"/>
    <cellStyle name="40% - Accent4 58" xfId="9114" xr:uid="{00000000-0005-0000-0000-00005B170000}"/>
    <cellStyle name="40% - Accent4 58 2" xfId="18126" xr:uid="{8A20E6B2-5776-4473-B293-4BD01183A478}"/>
    <cellStyle name="40% - Accent4 59" xfId="9136" xr:uid="{00000000-0005-0000-0000-00005C170000}"/>
    <cellStyle name="40% - Accent4 59 2" xfId="18148" xr:uid="{DB34B592-9A06-409F-8E5A-33995823DC0D}"/>
    <cellStyle name="40% - Accent4 6" xfId="258" xr:uid="{00000000-0005-0000-0000-00005D170000}"/>
    <cellStyle name="40% - Accent4 6 2" xfId="903" xr:uid="{00000000-0005-0000-0000-00005E170000}"/>
    <cellStyle name="40% - Accent4 6 2 2" xfId="2332" xr:uid="{00000000-0005-0000-0000-00005F170000}"/>
    <cellStyle name="40% - Accent4 6 2 2 2" xfId="5239" xr:uid="{00000000-0005-0000-0000-000060170000}"/>
    <cellStyle name="40% - Accent4 6 2 2 2 2" xfId="14296" xr:uid="{F20EA0F3-BBA8-40DD-AEDE-123DC6C1EC4A}"/>
    <cellStyle name="40% - Accent4 6 2 2 3" xfId="8155" xr:uid="{00000000-0005-0000-0000-000061170000}"/>
    <cellStyle name="40% - Accent4 6 2 2 3 2" xfId="17175" xr:uid="{DCCAE683-ED1A-46AA-989A-94EB78022D5A}"/>
    <cellStyle name="40% - Accent4 6 2 2 4" xfId="11422" xr:uid="{6F2665BA-1B62-482F-A3E7-620CC415554D}"/>
    <cellStyle name="40% - Accent4 6 2 3" xfId="3826" xr:uid="{00000000-0005-0000-0000-000062170000}"/>
    <cellStyle name="40% - Accent4 6 2 3 2" xfId="12885" xr:uid="{C63D713F-6161-4CF1-852D-6A0034EE8230}"/>
    <cellStyle name="40% - Accent4 6 2 4" xfId="6738" xr:uid="{00000000-0005-0000-0000-000063170000}"/>
    <cellStyle name="40% - Accent4 6 2 4 2" xfId="15763" xr:uid="{5066A227-A3A1-4DD8-8B0B-F4DEB933E693}"/>
    <cellStyle name="40% - Accent4 6 2 5" xfId="10006" xr:uid="{E7289CF7-71C2-4081-98E1-C1A9B8F0FAFA}"/>
    <cellStyle name="40% - Accent4 6 3" xfId="1698" xr:uid="{00000000-0005-0000-0000-000064170000}"/>
    <cellStyle name="40% - Accent4 6 3 2" xfId="4610" xr:uid="{00000000-0005-0000-0000-000065170000}"/>
    <cellStyle name="40% - Accent4 6 3 2 2" xfId="13667" xr:uid="{E95F28E2-4917-47BB-8662-81E0FFE39153}"/>
    <cellStyle name="40% - Accent4 6 3 3" xfId="7522" xr:uid="{00000000-0005-0000-0000-000066170000}"/>
    <cellStyle name="40% - Accent4 6 3 3 2" xfId="16547" xr:uid="{7A568FFC-9B6D-4C11-BA59-840580262105}"/>
    <cellStyle name="40% - Accent4 6 3 4" xfId="10792" xr:uid="{AD1B2453-A4DA-4291-A1F7-D0E0EF3BA8C2}"/>
    <cellStyle name="40% - Accent4 6 4" xfId="3196" xr:uid="{00000000-0005-0000-0000-000067170000}"/>
    <cellStyle name="40% - Accent4 6 4 2" xfId="12258" xr:uid="{6F13BE12-B5E1-472D-8A62-B242C7A3A624}"/>
    <cellStyle name="40% - Accent4 6 5" xfId="6109" xr:uid="{00000000-0005-0000-0000-000068170000}"/>
    <cellStyle name="40% - Accent4 6 5 2" xfId="15134" xr:uid="{F7AD7E5E-5B89-4325-93F2-BBC0F79D9BB3}"/>
    <cellStyle name="40% - Accent4 6 6" xfId="9373" xr:uid="{4052BAE7-6DC2-4969-AF75-50103FE50D2F}"/>
    <cellStyle name="40% - Accent4 60" xfId="9156" xr:uid="{00000000-0005-0000-0000-000069170000}"/>
    <cellStyle name="40% - Accent4 60 2" xfId="18168" xr:uid="{FF2E952D-5D3E-4FF7-BB19-03BE17575856}"/>
    <cellStyle name="40% - Accent4 61" xfId="9176" xr:uid="{00000000-0005-0000-0000-00006A170000}"/>
    <cellStyle name="40% - Accent4 61 2" xfId="18188" xr:uid="{D9121AA5-4354-4C1F-9504-5B420A64FB2A}"/>
    <cellStyle name="40% - Accent4 62" xfId="9196" xr:uid="{00000000-0005-0000-0000-00006B170000}"/>
    <cellStyle name="40% - Accent4 62 2" xfId="18208" xr:uid="{ED7BD9E8-9E59-44D1-B36B-13AE287F1EF4}"/>
    <cellStyle name="40% - Accent4 63" xfId="186" xr:uid="{00000000-0005-0000-0000-00006C170000}"/>
    <cellStyle name="40% - Accent4 63 2" xfId="9301" xr:uid="{B2E4CC37-524E-489B-A112-643FB7D0C41E}"/>
    <cellStyle name="40% - Accent4 64" xfId="9219" xr:uid="{AE354E3C-8E67-40A5-948E-3C86416F0392}"/>
    <cellStyle name="40% - Accent4 7" xfId="272" xr:uid="{00000000-0005-0000-0000-00006D170000}"/>
    <cellStyle name="40% - Accent4 7 2" xfId="917" xr:uid="{00000000-0005-0000-0000-00006E170000}"/>
    <cellStyle name="40% - Accent4 7 2 2" xfId="2346" xr:uid="{00000000-0005-0000-0000-00006F170000}"/>
    <cellStyle name="40% - Accent4 7 2 2 2" xfId="5253" xr:uid="{00000000-0005-0000-0000-000070170000}"/>
    <cellStyle name="40% - Accent4 7 2 2 2 2" xfId="14310" xr:uid="{98C94839-6029-488A-8269-CD8A5D16067F}"/>
    <cellStyle name="40% - Accent4 7 2 2 3" xfId="8169" xr:uid="{00000000-0005-0000-0000-000071170000}"/>
    <cellStyle name="40% - Accent4 7 2 2 3 2" xfId="17189" xr:uid="{1A45B89A-DCEE-41F7-93F8-B063548EC03D}"/>
    <cellStyle name="40% - Accent4 7 2 2 4" xfId="11436" xr:uid="{AF1E85BA-8115-4646-8A97-E661A1D4D533}"/>
    <cellStyle name="40% - Accent4 7 2 3" xfId="3840" xr:uid="{00000000-0005-0000-0000-000072170000}"/>
    <cellStyle name="40% - Accent4 7 2 3 2" xfId="12899" xr:uid="{F6ABD483-7FE4-45FD-9E01-D9E271690FA8}"/>
    <cellStyle name="40% - Accent4 7 2 4" xfId="6752" xr:uid="{00000000-0005-0000-0000-000073170000}"/>
    <cellStyle name="40% - Accent4 7 2 4 2" xfId="15777" xr:uid="{3BA9272D-23CB-48DB-8265-190B96050678}"/>
    <cellStyle name="40% - Accent4 7 2 5" xfId="10020" xr:uid="{64869E47-712C-495A-B742-A242838FCC63}"/>
    <cellStyle name="40% - Accent4 7 3" xfId="1712" xr:uid="{00000000-0005-0000-0000-000074170000}"/>
    <cellStyle name="40% - Accent4 7 3 2" xfId="4624" xr:uid="{00000000-0005-0000-0000-000075170000}"/>
    <cellStyle name="40% - Accent4 7 3 2 2" xfId="13681" xr:uid="{F30D135B-B351-43A1-B23C-9C0E3DD0980E}"/>
    <cellStyle name="40% - Accent4 7 3 3" xfId="7536" xr:uid="{00000000-0005-0000-0000-000076170000}"/>
    <cellStyle name="40% - Accent4 7 3 3 2" xfId="16561" xr:uid="{6FBA1AEE-757B-4780-8261-982EF0123A1C}"/>
    <cellStyle name="40% - Accent4 7 3 4" xfId="10806" xr:uid="{F39E5C22-F381-48AB-9ED5-D75E41839C05}"/>
    <cellStyle name="40% - Accent4 7 4" xfId="3210" xr:uid="{00000000-0005-0000-0000-000077170000}"/>
    <cellStyle name="40% - Accent4 7 4 2" xfId="12272" xr:uid="{CD7F08D9-7B0A-41F0-8B41-D13738C93A3D}"/>
    <cellStyle name="40% - Accent4 7 5" xfId="6123" xr:uid="{00000000-0005-0000-0000-000078170000}"/>
    <cellStyle name="40% - Accent4 7 5 2" xfId="15148" xr:uid="{521FDBE9-B739-4F49-B5C7-45EF469D262B}"/>
    <cellStyle name="40% - Accent4 7 6" xfId="9387" xr:uid="{73334196-6239-4BB6-85C8-1B7D95777A26}"/>
    <cellStyle name="40% - Accent4 8" xfId="287" xr:uid="{00000000-0005-0000-0000-000079170000}"/>
    <cellStyle name="40% - Accent4 8 2" xfId="931" xr:uid="{00000000-0005-0000-0000-00007A170000}"/>
    <cellStyle name="40% - Accent4 8 2 2" xfId="2360" xr:uid="{00000000-0005-0000-0000-00007B170000}"/>
    <cellStyle name="40% - Accent4 8 2 2 2" xfId="5267" xr:uid="{00000000-0005-0000-0000-00007C170000}"/>
    <cellStyle name="40% - Accent4 8 2 2 2 2" xfId="14324" xr:uid="{6ABDACC7-7AA8-42FC-9E78-3269E28658FF}"/>
    <cellStyle name="40% - Accent4 8 2 2 3" xfId="8183" xr:uid="{00000000-0005-0000-0000-00007D170000}"/>
    <cellStyle name="40% - Accent4 8 2 2 3 2" xfId="17203" xr:uid="{EDE8ACC6-F5BC-468E-A79D-9DF64773BC92}"/>
    <cellStyle name="40% - Accent4 8 2 2 4" xfId="11450" xr:uid="{A43E9432-F80A-4241-980C-E69FA88B0FD6}"/>
    <cellStyle name="40% - Accent4 8 2 3" xfId="3854" xr:uid="{00000000-0005-0000-0000-00007E170000}"/>
    <cellStyle name="40% - Accent4 8 2 3 2" xfId="12913" xr:uid="{11D0AD3F-3125-4386-873F-83D27038AFAA}"/>
    <cellStyle name="40% - Accent4 8 2 4" xfId="6766" xr:uid="{00000000-0005-0000-0000-00007F170000}"/>
    <cellStyle name="40% - Accent4 8 2 4 2" xfId="15791" xr:uid="{E9ADC91C-28BD-4EAB-B923-E6A4D815933D}"/>
    <cellStyle name="40% - Accent4 8 2 5" xfId="10034" xr:uid="{90C110A2-FBF8-430C-8B38-E33A8594B7EC}"/>
    <cellStyle name="40% - Accent4 8 3" xfId="1726" xr:uid="{00000000-0005-0000-0000-000080170000}"/>
    <cellStyle name="40% - Accent4 8 3 2" xfId="4638" xr:uid="{00000000-0005-0000-0000-000081170000}"/>
    <cellStyle name="40% - Accent4 8 3 2 2" xfId="13695" xr:uid="{13E5E450-68FA-4C8A-AD19-41C6BF026757}"/>
    <cellStyle name="40% - Accent4 8 3 3" xfId="7550" xr:uid="{00000000-0005-0000-0000-000082170000}"/>
    <cellStyle name="40% - Accent4 8 3 3 2" xfId="16575" xr:uid="{523BCBAC-15AB-4670-BC41-CE07C84C377D}"/>
    <cellStyle name="40% - Accent4 8 3 4" xfId="10820" xr:uid="{9A3E6660-3F9C-4996-AC8E-439948248C3E}"/>
    <cellStyle name="40% - Accent4 8 4" xfId="3224" xr:uid="{00000000-0005-0000-0000-000083170000}"/>
    <cellStyle name="40% - Accent4 8 4 2" xfId="12286" xr:uid="{6AF82601-4D8D-45F7-934B-EDCC812CB1F2}"/>
    <cellStyle name="40% - Accent4 8 5" xfId="6137" xr:uid="{00000000-0005-0000-0000-000084170000}"/>
    <cellStyle name="40% - Accent4 8 5 2" xfId="15162" xr:uid="{B4DFD5EF-9E50-4C7C-BCE6-AC5CDE3D1864}"/>
    <cellStyle name="40% - Accent4 8 6" xfId="9401" xr:uid="{43B865C7-00A5-416C-930C-05A5FE126D59}"/>
    <cellStyle name="40% - Accent4 9" xfId="308" xr:uid="{00000000-0005-0000-0000-000085170000}"/>
    <cellStyle name="40% - Accent4 9 2" xfId="949" xr:uid="{00000000-0005-0000-0000-000086170000}"/>
    <cellStyle name="40% - Accent4 9 2 2" xfId="2378" xr:uid="{00000000-0005-0000-0000-000087170000}"/>
    <cellStyle name="40% - Accent4 9 2 2 2" xfId="5285" xr:uid="{00000000-0005-0000-0000-000088170000}"/>
    <cellStyle name="40% - Accent4 9 2 2 2 2" xfId="14342" xr:uid="{49C6EB6F-16F1-415E-AE56-CE13736E4623}"/>
    <cellStyle name="40% - Accent4 9 2 2 3" xfId="8201" xr:uid="{00000000-0005-0000-0000-000089170000}"/>
    <cellStyle name="40% - Accent4 9 2 2 3 2" xfId="17221" xr:uid="{3FE56408-6495-42B6-84E3-746BBA36617E}"/>
    <cellStyle name="40% - Accent4 9 2 2 4" xfId="11468" xr:uid="{675E0A28-6124-440A-BFE3-A5F77FA35EC8}"/>
    <cellStyle name="40% - Accent4 9 2 3" xfId="3872" xr:uid="{00000000-0005-0000-0000-00008A170000}"/>
    <cellStyle name="40% - Accent4 9 2 3 2" xfId="12931" xr:uid="{F3CC3266-649B-455B-B5C1-49D696337650}"/>
    <cellStyle name="40% - Accent4 9 2 4" xfId="6784" xr:uid="{00000000-0005-0000-0000-00008B170000}"/>
    <cellStyle name="40% - Accent4 9 2 4 2" xfId="15809" xr:uid="{AD4EF42C-E65B-41A2-A6FB-4605B021A092}"/>
    <cellStyle name="40% - Accent4 9 2 5" xfId="10052" xr:uid="{7D0E11ED-98EB-4987-A2A3-013EC706CA9A}"/>
    <cellStyle name="40% - Accent4 9 3" xfId="1745" xr:uid="{00000000-0005-0000-0000-00008C170000}"/>
    <cellStyle name="40% - Accent4 9 3 2" xfId="4657" xr:uid="{00000000-0005-0000-0000-00008D170000}"/>
    <cellStyle name="40% - Accent4 9 3 2 2" xfId="13714" xr:uid="{2CB47D4E-5F93-4094-B84B-4B94DB549055}"/>
    <cellStyle name="40% - Accent4 9 3 3" xfId="7568" xr:uid="{00000000-0005-0000-0000-00008E170000}"/>
    <cellStyle name="40% - Accent4 9 3 3 2" xfId="16593" xr:uid="{EB3FF6C2-0C2A-40E7-AABB-58853C205F7C}"/>
    <cellStyle name="40% - Accent4 9 3 4" xfId="10839" xr:uid="{C2A4610D-65DE-41D6-BEAC-33A5DD4AEF6E}"/>
    <cellStyle name="40% - Accent4 9 4" xfId="3242" xr:uid="{00000000-0005-0000-0000-00008F170000}"/>
    <cellStyle name="40% - Accent4 9 4 2" xfId="12304" xr:uid="{FEC28AD1-6ACE-44A0-8518-1E3872DF32A8}"/>
    <cellStyle name="40% - Accent4 9 5" xfId="6155" xr:uid="{00000000-0005-0000-0000-000090170000}"/>
    <cellStyle name="40% - Accent4 9 5 2" xfId="15180" xr:uid="{A983F510-EA80-470C-9B5E-A41D430B09F4}"/>
    <cellStyle name="40% - Accent4 9 6" xfId="9420" xr:uid="{6AA49C38-01B7-42BD-A85B-26DF1AEC552C}"/>
    <cellStyle name="40% - Accent5" xfId="41" builtinId="47" customBuiltin="1"/>
    <cellStyle name="40% - Accent5 10" xfId="324" xr:uid="{00000000-0005-0000-0000-000092170000}"/>
    <cellStyle name="40% - Accent5 10 2" xfId="965" xr:uid="{00000000-0005-0000-0000-000093170000}"/>
    <cellStyle name="40% - Accent5 10 2 2" xfId="2394" xr:uid="{00000000-0005-0000-0000-000094170000}"/>
    <cellStyle name="40% - Accent5 10 2 2 2" xfId="5301" xr:uid="{00000000-0005-0000-0000-000095170000}"/>
    <cellStyle name="40% - Accent5 10 2 2 2 2" xfId="14358" xr:uid="{9E7437F6-70FD-4142-A4BF-7949AFA642B4}"/>
    <cellStyle name="40% - Accent5 10 2 2 3" xfId="8217" xr:uid="{00000000-0005-0000-0000-000096170000}"/>
    <cellStyle name="40% - Accent5 10 2 2 3 2" xfId="17237" xr:uid="{5C6A0741-60EC-4104-8483-1A3FD327865D}"/>
    <cellStyle name="40% - Accent5 10 2 2 4" xfId="11484" xr:uid="{2B1AF4A3-1B1E-4EFD-A794-CF7372F90A66}"/>
    <cellStyle name="40% - Accent5 10 2 3" xfId="3888" xr:uid="{00000000-0005-0000-0000-000097170000}"/>
    <cellStyle name="40% - Accent5 10 2 3 2" xfId="12947" xr:uid="{B6BA712B-B7ED-424D-BD33-2E3AD4F41F13}"/>
    <cellStyle name="40% - Accent5 10 2 4" xfId="6800" xr:uid="{00000000-0005-0000-0000-000098170000}"/>
    <cellStyle name="40% - Accent5 10 2 4 2" xfId="15825" xr:uid="{D1B923C9-C00D-4902-98E2-3509AA1E043F}"/>
    <cellStyle name="40% - Accent5 10 2 5" xfId="10068" xr:uid="{2F4107D4-29B5-44E3-A2F8-44E3347FA043}"/>
    <cellStyle name="40% - Accent5 10 3" xfId="1761" xr:uid="{00000000-0005-0000-0000-000099170000}"/>
    <cellStyle name="40% - Accent5 10 3 2" xfId="4673" xr:uid="{00000000-0005-0000-0000-00009A170000}"/>
    <cellStyle name="40% - Accent5 10 3 2 2" xfId="13730" xr:uid="{3AF44881-B396-445E-941D-A49934B36C14}"/>
    <cellStyle name="40% - Accent5 10 3 3" xfId="7584" xr:uid="{00000000-0005-0000-0000-00009B170000}"/>
    <cellStyle name="40% - Accent5 10 3 3 2" xfId="16609" xr:uid="{B0A7CB6D-3536-40FA-B0C4-9662313023A0}"/>
    <cellStyle name="40% - Accent5 10 3 4" xfId="10855" xr:uid="{20C6FEAA-567C-4565-95F8-7A4024B6D94A}"/>
    <cellStyle name="40% - Accent5 10 4" xfId="3258" xr:uid="{00000000-0005-0000-0000-00009C170000}"/>
    <cellStyle name="40% - Accent5 10 4 2" xfId="12320" xr:uid="{3AD15DBD-44C2-4006-8F0F-D8FCD33E23A2}"/>
    <cellStyle name="40% - Accent5 10 5" xfId="6171" xr:uid="{00000000-0005-0000-0000-00009D170000}"/>
    <cellStyle name="40% - Accent5 10 5 2" xfId="15196" xr:uid="{8FB41BD1-7837-44C7-9ACE-B1C468263538}"/>
    <cellStyle name="40% - Accent5 10 6" xfId="9436" xr:uid="{B6BD1716-C8A2-40B7-BEEE-0A9F5C769AD7}"/>
    <cellStyle name="40% - Accent5 11" xfId="338" xr:uid="{00000000-0005-0000-0000-00009E170000}"/>
    <cellStyle name="40% - Accent5 11 2" xfId="979" xr:uid="{00000000-0005-0000-0000-00009F170000}"/>
    <cellStyle name="40% - Accent5 11 2 2" xfId="2408" xr:uid="{00000000-0005-0000-0000-0000A0170000}"/>
    <cellStyle name="40% - Accent5 11 2 2 2" xfId="5315" xr:uid="{00000000-0005-0000-0000-0000A1170000}"/>
    <cellStyle name="40% - Accent5 11 2 2 2 2" xfId="14372" xr:uid="{E32F3440-C013-4FE1-97C2-338E10A4B525}"/>
    <cellStyle name="40% - Accent5 11 2 2 3" xfId="8231" xr:uid="{00000000-0005-0000-0000-0000A2170000}"/>
    <cellStyle name="40% - Accent5 11 2 2 3 2" xfId="17251" xr:uid="{5B91A5FF-8349-4F7C-B756-55C40BEBBD98}"/>
    <cellStyle name="40% - Accent5 11 2 2 4" xfId="11498" xr:uid="{A9CFE064-3B7D-4293-80A5-37D4E602F5F1}"/>
    <cellStyle name="40% - Accent5 11 2 3" xfId="3902" xr:uid="{00000000-0005-0000-0000-0000A3170000}"/>
    <cellStyle name="40% - Accent5 11 2 3 2" xfId="12961" xr:uid="{8DAAA71C-6825-4CE7-B9C8-6DB98C0064D9}"/>
    <cellStyle name="40% - Accent5 11 2 4" xfId="6814" xr:uid="{00000000-0005-0000-0000-0000A4170000}"/>
    <cellStyle name="40% - Accent5 11 2 4 2" xfId="15839" xr:uid="{A12766F8-E656-4077-AA43-B2082AEA0041}"/>
    <cellStyle name="40% - Accent5 11 2 5" xfId="10082" xr:uid="{DD86D1B2-1BA5-42D8-A523-4F1AC507B332}"/>
    <cellStyle name="40% - Accent5 11 3" xfId="1775" xr:uid="{00000000-0005-0000-0000-0000A5170000}"/>
    <cellStyle name="40% - Accent5 11 3 2" xfId="4687" xr:uid="{00000000-0005-0000-0000-0000A6170000}"/>
    <cellStyle name="40% - Accent5 11 3 2 2" xfId="13744" xr:uid="{B4718CD3-67A5-4A23-9017-AD9D0CA2ADDE}"/>
    <cellStyle name="40% - Accent5 11 3 3" xfId="7598" xr:uid="{00000000-0005-0000-0000-0000A7170000}"/>
    <cellStyle name="40% - Accent5 11 3 3 2" xfId="16623" xr:uid="{2C48144B-364E-494E-8B25-D99CB8EE953B}"/>
    <cellStyle name="40% - Accent5 11 3 4" xfId="10869" xr:uid="{BB5407B7-9A09-47EF-9C8E-FDFE6C6B7052}"/>
    <cellStyle name="40% - Accent5 11 4" xfId="3272" xr:uid="{00000000-0005-0000-0000-0000A8170000}"/>
    <cellStyle name="40% - Accent5 11 4 2" xfId="12334" xr:uid="{FA3D13BE-D742-4D77-B2F0-74220E6E2FF1}"/>
    <cellStyle name="40% - Accent5 11 5" xfId="6185" xr:uid="{00000000-0005-0000-0000-0000A9170000}"/>
    <cellStyle name="40% - Accent5 11 5 2" xfId="15210" xr:uid="{F713A06C-3054-47F8-AADE-88BCEDD732B2}"/>
    <cellStyle name="40% - Accent5 11 6" xfId="9450" xr:uid="{C5C00CF4-CDAD-414D-B626-8981DF53A5F7}"/>
    <cellStyle name="40% - Accent5 12" xfId="352" xr:uid="{00000000-0005-0000-0000-0000AA170000}"/>
    <cellStyle name="40% - Accent5 12 2" xfId="993" xr:uid="{00000000-0005-0000-0000-0000AB170000}"/>
    <cellStyle name="40% - Accent5 12 2 2" xfId="2422" xr:uid="{00000000-0005-0000-0000-0000AC170000}"/>
    <cellStyle name="40% - Accent5 12 2 2 2" xfId="5329" xr:uid="{00000000-0005-0000-0000-0000AD170000}"/>
    <cellStyle name="40% - Accent5 12 2 2 2 2" xfId="14386" xr:uid="{D890AF7E-FB1E-467C-BAA3-673274994785}"/>
    <cellStyle name="40% - Accent5 12 2 2 3" xfId="8245" xr:uid="{00000000-0005-0000-0000-0000AE170000}"/>
    <cellStyle name="40% - Accent5 12 2 2 3 2" xfId="17265" xr:uid="{BC980200-34D7-4EBE-8C7F-996369A4A3CA}"/>
    <cellStyle name="40% - Accent5 12 2 2 4" xfId="11512" xr:uid="{95269E11-9735-4EBC-A4C6-6CB142841C2D}"/>
    <cellStyle name="40% - Accent5 12 2 3" xfId="3916" xr:uid="{00000000-0005-0000-0000-0000AF170000}"/>
    <cellStyle name="40% - Accent5 12 2 3 2" xfId="12975" xr:uid="{E620BA57-E70A-4305-BB7F-0B6738D829BA}"/>
    <cellStyle name="40% - Accent5 12 2 4" xfId="6828" xr:uid="{00000000-0005-0000-0000-0000B0170000}"/>
    <cellStyle name="40% - Accent5 12 2 4 2" xfId="15853" xr:uid="{2564ED60-8981-4867-8CA2-74F3B49D9618}"/>
    <cellStyle name="40% - Accent5 12 2 5" xfId="10096" xr:uid="{6041D650-2FEC-4E57-AA32-204FE615B758}"/>
    <cellStyle name="40% - Accent5 12 3" xfId="1789" xr:uid="{00000000-0005-0000-0000-0000B1170000}"/>
    <cellStyle name="40% - Accent5 12 3 2" xfId="4701" xr:uid="{00000000-0005-0000-0000-0000B2170000}"/>
    <cellStyle name="40% - Accent5 12 3 2 2" xfId="13758" xr:uid="{260A4317-3014-4DB1-979E-1707B63C4681}"/>
    <cellStyle name="40% - Accent5 12 3 3" xfId="7612" xr:uid="{00000000-0005-0000-0000-0000B3170000}"/>
    <cellStyle name="40% - Accent5 12 3 3 2" xfId="16637" xr:uid="{0C81C1CB-A674-49A0-9227-E9E97D357F65}"/>
    <cellStyle name="40% - Accent5 12 3 4" xfId="10883" xr:uid="{59A5EA8F-747C-42CA-9C9D-7C04CDEE4DD4}"/>
    <cellStyle name="40% - Accent5 12 4" xfId="3286" xr:uid="{00000000-0005-0000-0000-0000B4170000}"/>
    <cellStyle name="40% - Accent5 12 4 2" xfId="12348" xr:uid="{4B52296C-2C02-4A98-B35F-7A364779A737}"/>
    <cellStyle name="40% - Accent5 12 5" xfId="6199" xr:uid="{00000000-0005-0000-0000-0000B5170000}"/>
    <cellStyle name="40% - Accent5 12 5 2" xfId="15224" xr:uid="{11585A71-0685-4CF6-9215-363A844F1D94}"/>
    <cellStyle name="40% - Accent5 12 6" xfId="9464" xr:uid="{BE42122E-2D63-4811-9C72-CEDAA5DF3650}"/>
    <cellStyle name="40% - Accent5 13" xfId="371" xr:uid="{00000000-0005-0000-0000-0000B6170000}"/>
    <cellStyle name="40% - Accent5 13 2" xfId="1011" xr:uid="{00000000-0005-0000-0000-0000B7170000}"/>
    <cellStyle name="40% - Accent5 13 2 2" xfId="2440" xr:uid="{00000000-0005-0000-0000-0000B8170000}"/>
    <cellStyle name="40% - Accent5 13 2 2 2" xfId="5347" xr:uid="{00000000-0005-0000-0000-0000B9170000}"/>
    <cellStyle name="40% - Accent5 13 2 2 2 2" xfId="14404" xr:uid="{6A85D181-9EC7-4E3D-BB42-0A0569B3CB82}"/>
    <cellStyle name="40% - Accent5 13 2 2 3" xfId="8263" xr:uid="{00000000-0005-0000-0000-0000BA170000}"/>
    <cellStyle name="40% - Accent5 13 2 2 3 2" xfId="17283" xr:uid="{0D80F45B-779E-4FE9-9A8B-38144DA75394}"/>
    <cellStyle name="40% - Accent5 13 2 2 4" xfId="11530" xr:uid="{16D5C46E-AA05-4553-BD2F-7F2F86A28F2A}"/>
    <cellStyle name="40% - Accent5 13 2 3" xfId="3934" xr:uid="{00000000-0005-0000-0000-0000BB170000}"/>
    <cellStyle name="40% - Accent5 13 2 3 2" xfId="12993" xr:uid="{9D47EA5C-73AC-4A7B-AFE9-597FA5B9B492}"/>
    <cellStyle name="40% - Accent5 13 2 4" xfId="6846" xr:uid="{00000000-0005-0000-0000-0000BC170000}"/>
    <cellStyle name="40% - Accent5 13 2 4 2" xfId="15871" xr:uid="{54E233CB-047C-45C4-BA72-4395CC779D92}"/>
    <cellStyle name="40% - Accent5 13 2 5" xfId="10114" xr:uid="{40FA46DB-ED53-46EE-BB88-B7620FB7F220}"/>
    <cellStyle name="40% - Accent5 13 3" xfId="1807" xr:uid="{00000000-0005-0000-0000-0000BD170000}"/>
    <cellStyle name="40% - Accent5 13 3 2" xfId="4719" xr:uid="{00000000-0005-0000-0000-0000BE170000}"/>
    <cellStyle name="40% - Accent5 13 3 2 2" xfId="13776" xr:uid="{3556DBB7-B6C9-44F4-911A-72E5548936F5}"/>
    <cellStyle name="40% - Accent5 13 3 3" xfId="7630" xr:uid="{00000000-0005-0000-0000-0000BF170000}"/>
    <cellStyle name="40% - Accent5 13 3 3 2" xfId="16655" xr:uid="{ABE55461-F82C-4F6B-A3AB-74F9B56B732F}"/>
    <cellStyle name="40% - Accent5 13 3 4" xfId="10901" xr:uid="{18AF05CC-26EB-4D85-BC6F-8CAC30283968}"/>
    <cellStyle name="40% - Accent5 13 4" xfId="3304" xr:uid="{00000000-0005-0000-0000-0000C0170000}"/>
    <cellStyle name="40% - Accent5 13 4 2" xfId="12366" xr:uid="{45127006-00BE-4A14-9A45-8DE307C20FFC}"/>
    <cellStyle name="40% - Accent5 13 5" xfId="6217" xr:uid="{00000000-0005-0000-0000-0000C1170000}"/>
    <cellStyle name="40% - Accent5 13 5 2" xfId="15242" xr:uid="{E54D2B36-9822-4BEC-A4F7-551FEA653E16}"/>
    <cellStyle name="40% - Accent5 13 6" xfId="9482" xr:uid="{3A576D6B-8EBD-46BF-B1B8-74F1CBAC705B}"/>
    <cellStyle name="40% - Accent5 14" xfId="387" xr:uid="{00000000-0005-0000-0000-0000C2170000}"/>
    <cellStyle name="40% - Accent5 14 2" xfId="1027" xr:uid="{00000000-0005-0000-0000-0000C3170000}"/>
    <cellStyle name="40% - Accent5 14 2 2" xfId="2456" xr:uid="{00000000-0005-0000-0000-0000C4170000}"/>
    <cellStyle name="40% - Accent5 14 2 2 2" xfId="5363" xr:uid="{00000000-0005-0000-0000-0000C5170000}"/>
    <cellStyle name="40% - Accent5 14 2 2 2 2" xfId="14420" xr:uid="{9730B082-5ED6-4304-A24D-58B9C639B530}"/>
    <cellStyle name="40% - Accent5 14 2 2 3" xfId="8279" xr:uid="{00000000-0005-0000-0000-0000C6170000}"/>
    <cellStyle name="40% - Accent5 14 2 2 3 2" xfId="17299" xr:uid="{BFC9DAA1-C659-44F9-AB27-7017A1B78FC4}"/>
    <cellStyle name="40% - Accent5 14 2 2 4" xfId="11546" xr:uid="{4AD3CCE2-2894-4D9E-8841-1FA69BBF98E3}"/>
    <cellStyle name="40% - Accent5 14 2 3" xfId="3950" xr:uid="{00000000-0005-0000-0000-0000C7170000}"/>
    <cellStyle name="40% - Accent5 14 2 3 2" xfId="13009" xr:uid="{A36058D3-4C73-482F-B7D5-240E1BE177A2}"/>
    <cellStyle name="40% - Accent5 14 2 4" xfId="6862" xr:uid="{00000000-0005-0000-0000-0000C8170000}"/>
    <cellStyle name="40% - Accent5 14 2 4 2" xfId="15887" xr:uid="{926B7F50-ECFD-4CE1-AC30-2B158D03BACE}"/>
    <cellStyle name="40% - Accent5 14 2 5" xfId="10130" xr:uid="{6BBB1CA3-8A32-44B1-B8D7-A017716EB1AE}"/>
    <cellStyle name="40% - Accent5 14 3" xfId="1823" xr:uid="{00000000-0005-0000-0000-0000C9170000}"/>
    <cellStyle name="40% - Accent5 14 3 2" xfId="4735" xr:uid="{00000000-0005-0000-0000-0000CA170000}"/>
    <cellStyle name="40% - Accent5 14 3 2 2" xfId="13792" xr:uid="{A3F36BA9-F80E-4166-85F8-E39AFD63EC01}"/>
    <cellStyle name="40% - Accent5 14 3 3" xfId="7646" xr:uid="{00000000-0005-0000-0000-0000CB170000}"/>
    <cellStyle name="40% - Accent5 14 3 3 2" xfId="16671" xr:uid="{90659D44-566D-4634-A78D-D58A8117431D}"/>
    <cellStyle name="40% - Accent5 14 3 4" xfId="10917" xr:uid="{E040597E-E654-4F01-BBD9-59AFCAB50BB2}"/>
    <cellStyle name="40% - Accent5 14 4" xfId="3320" xr:uid="{00000000-0005-0000-0000-0000CC170000}"/>
    <cellStyle name="40% - Accent5 14 4 2" xfId="12382" xr:uid="{C41FC4E6-E597-4D99-BDF8-B53B9F7D13A9}"/>
    <cellStyle name="40% - Accent5 14 5" xfId="6233" xr:uid="{00000000-0005-0000-0000-0000CD170000}"/>
    <cellStyle name="40% - Accent5 14 5 2" xfId="15258" xr:uid="{E0322AC3-77C5-4A44-B757-259269413B28}"/>
    <cellStyle name="40% - Accent5 14 6" xfId="9498" xr:uid="{79C1BE11-45FD-4EF5-A956-E445D281D3D4}"/>
    <cellStyle name="40% - Accent5 15" xfId="413" xr:uid="{00000000-0005-0000-0000-0000CE170000}"/>
    <cellStyle name="40% - Accent5 15 2" xfId="1053" xr:uid="{00000000-0005-0000-0000-0000CF170000}"/>
    <cellStyle name="40% - Accent5 15 2 2" xfId="2482" xr:uid="{00000000-0005-0000-0000-0000D0170000}"/>
    <cellStyle name="40% - Accent5 15 2 2 2" xfId="5389" xr:uid="{00000000-0005-0000-0000-0000D1170000}"/>
    <cellStyle name="40% - Accent5 15 2 2 2 2" xfId="14446" xr:uid="{5ED2F734-4CC0-4297-9B6D-C5948D4F416D}"/>
    <cellStyle name="40% - Accent5 15 2 2 3" xfId="8305" xr:uid="{00000000-0005-0000-0000-0000D2170000}"/>
    <cellStyle name="40% - Accent5 15 2 2 3 2" xfId="17325" xr:uid="{83E957D1-4949-496F-BB9C-D96D5B7243D4}"/>
    <cellStyle name="40% - Accent5 15 2 2 4" xfId="11572" xr:uid="{F550EDDF-4017-4727-84C0-F02DEE6394D7}"/>
    <cellStyle name="40% - Accent5 15 2 3" xfId="3976" xr:uid="{00000000-0005-0000-0000-0000D3170000}"/>
    <cellStyle name="40% - Accent5 15 2 3 2" xfId="13035" xr:uid="{DFB22F33-BA9D-4465-B68F-22FBE64CEE18}"/>
    <cellStyle name="40% - Accent5 15 2 4" xfId="6888" xr:uid="{00000000-0005-0000-0000-0000D4170000}"/>
    <cellStyle name="40% - Accent5 15 2 4 2" xfId="15913" xr:uid="{F41B645E-8FFE-4C49-890D-64AE749BB29F}"/>
    <cellStyle name="40% - Accent5 15 2 5" xfId="10156" xr:uid="{556EAF6B-6FF0-4627-861B-C931DB4D1511}"/>
    <cellStyle name="40% - Accent5 15 3" xfId="1849" xr:uid="{00000000-0005-0000-0000-0000D5170000}"/>
    <cellStyle name="40% - Accent5 15 3 2" xfId="4761" xr:uid="{00000000-0005-0000-0000-0000D6170000}"/>
    <cellStyle name="40% - Accent5 15 3 2 2" xfId="13818" xr:uid="{A6942FD1-881A-4A15-9607-F72F35B3A0BA}"/>
    <cellStyle name="40% - Accent5 15 3 3" xfId="7672" xr:uid="{00000000-0005-0000-0000-0000D7170000}"/>
    <cellStyle name="40% - Accent5 15 3 3 2" xfId="16697" xr:uid="{0730E0DF-D60C-48E7-B7A9-430979339371}"/>
    <cellStyle name="40% - Accent5 15 3 4" xfId="10943" xr:uid="{358B6C4F-37E9-409A-A6D9-7C2ADEC0E159}"/>
    <cellStyle name="40% - Accent5 15 4" xfId="3346" xr:uid="{00000000-0005-0000-0000-0000D8170000}"/>
    <cellStyle name="40% - Accent5 15 4 2" xfId="12408" xr:uid="{C348C0EC-60A9-4095-ADE0-7DB76BEBC717}"/>
    <cellStyle name="40% - Accent5 15 5" xfId="6259" xr:uid="{00000000-0005-0000-0000-0000D9170000}"/>
    <cellStyle name="40% - Accent5 15 5 2" xfId="15284" xr:uid="{2863F657-17C1-4E07-B50F-856C546F67B0}"/>
    <cellStyle name="40% - Accent5 15 6" xfId="9524" xr:uid="{E33D4232-FB33-4E4B-A542-CDF2ED97DCB4}"/>
    <cellStyle name="40% - Accent5 16" xfId="427" xr:uid="{00000000-0005-0000-0000-0000DA170000}"/>
    <cellStyle name="40% - Accent5 16 2" xfId="1067" xr:uid="{00000000-0005-0000-0000-0000DB170000}"/>
    <cellStyle name="40% - Accent5 16 2 2" xfId="2496" xr:uid="{00000000-0005-0000-0000-0000DC170000}"/>
    <cellStyle name="40% - Accent5 16 2 2 2" xfId="5403" xr:uid="{00000000-0005-0000-0000-0000DD170000}"/>
    <cellStyle name="40% - Accent5 16 2 2 2 2" xfId="14460" xr:uid="{DE8684E3-3545-4E98-A147-496530473BB8}"/>
    <cellStyle name="40% - Accent5 16 2 2 3" xfId="8319" xr:uid="{00000000-0005-0000-0000-0000DE170000}"/>
    <cellStyle name="40% - Accent5 16 2 2 3 2" xfId="17339" xr:uid="{DCBA7A55-E94D-4D21-8003-0D47F207D7A9}"/>
    <cellStyle name="40% - Accent5 16 2 2 4" xfId="11586" xr:uid="{9BFC93E1-9AAC-4798-B788-AD1324CA31FF}"/>
    <cellStyle name="40% - Accent5 16 2 3" xfId="3990" xr:uid="{00000000-0005-0000-0000-0000DF170000}"/>
    <cellStyle name="40% - Accent5 16 2 3 2" xfId="13049" xr:uid="{AB05911E-B0D2-4831-A5DA-87E8B2B94897}"/>
    <cellStyle name="40% - Accent5 16 2 4" xfId="6902" xr:uid="{00000000-0005-0000-0000-0000E0170000}"/>
    <cellStyle name="40% - Accent5 16 2 4 2" xfId="15927" xr:uid="{C42BFE39-EA28-42E8-855B-28283A433B2F}"/>
    <cellStyle name="40% - Accent5 16 2 5" xfId="10170" xr:uid="{824AC4EC-0369-48BD-936C-E66338FCCCEC}"/>
    <cellStyle name="40% - Accent5 16 3" xfId="1863" xr:uid="{00000000-0005-0000-0000-0000E1170000}"/>
    <cellStyle name="40% - Accent5 16 3 2" xfId="4775" xr:uid="{00000000-0005-0000-0000-0000E2170000}"/>
    <cellStyle name="40% - Accent5 16 3 2 2" xfId="13832" xr:uid="{E179FD48-9A6B-4897-B1B8-B478474361B1}"/>
    <cellStyle name="40% - Accent5 16 3 3" xfId="7686" xr:uid="{00000000-0005-0000-0000-0000E3170000}"/>
    <cellStyle name="40% - Accent5 16 3 3 2" xfId="16711" xr:uid="{B358AB43-8051-4133-AD19-7F53AFEE40A4}"/>
    <cellStyle name="40% - Accent5 16 3 4" xfId="10957" xr:uid="{3109CEA7-BC33-4E16-A3CA-0F8B73D6B4C2}"/>
    <cellStyle name="40% - Accent5 16 4" xfId="3360" xr:uid="{00000000-0005-0000-0000-0000E4170000}"/>
    <cellStyle name="40% - Accent5 16 4 2" xfId="12422" xr:uid="{208CEC37-A14D-4176-A4BC-183A32F56A98}"/>
    <cellStyle name="40% - Accent5 16 5" xfId="6273" xr:uid="{00000000-0005-0000-0000-0000E5170000}"/>
    <cellStyle name="40% - Accent5 16 5 2" xfId="15298" xr:uid="{77EF0CD4-ECF6-46CA-946D-CC1785925BAF}"/>
    <cellStyle name="40% - Accent5 16 6" xfId="9538" xr:uid="{239184A2-DB3E-42C7-BB88-8256F2460102}"/>
    <cellStyle name="40% - Accent5 17" xfId="441" xr:uid="{00000000-0005-0000-0000-0000E6170000}"/>
    <cellStyle name="40% - Accent5 17 2" xfId="1081" xr:uid="{00000000-0005-0000-0000-0000E7170000}"/>
    <cellStyle name="40% - Accent5 17 2 2" xfId="2510" xr:uid="{00000000-0005-0000-0000-0000E8170000}"/>
    <cellStyle name="40% - Accent5 17 2 2 2" xfId="5417" xr:uid="{00000000-0005-0000-0000-0000E9170000}"/>
    <cellStyle name="40% - Accent5 17 2 2 2 2" xfId="14474" xr:uid="{7F0534EB-37FA-43EF-AAAF-5419BE02F270}"/>
    <cellStyle name="40% - Accent5 17 2 2 3" xfId="8333" xr:uid="{00000000-0005-0000-0000-0000EA170000}"/>
    <cellStyle name="40% - Accent5 17 2 2 3 2" xfId="17353" xr:uid="{0A7756B8-EEC3-463F-B578-D8A61717DEAC}"/>
    <cellStyle name="40% - Accent5 17 2 2 4" xfId="11600" xr:uid="{8AFA47A3-0144-4F9E-8644-00C65211ADB2}"/>
    <cellStyle name="40% - Accent5 17 2 3" xfId="4004" xr:uid="{00000000-0005-0000-0000-0000EB170000}"/>
    <cellStyle name="40% - Accent5 17 2 3 2" xfId="13063" xr:uid="{AAA67332-8C58-416F-8472-664D9113E495}"/>
    <cellStyle name="40% - Accent5 17 2 4" xfId="6916" xr:uid="{00000000-0005-0000-0000-0000EC170000}"/>
    <cellStyle name="40% - Accent5 17 2 4 2" xfId="15941" xr:uid="{1185BC90-2078-4400-B72C-6949B8C93E02}"/>
    <cellStyle name="40% - Accent5 17 2 5" xfId="10184" xr:uid="{9AC74CE3-0C72-44B0-8BE8-F65B935C6681}"/>
    <cellStyle name="40% - Accent5 17 3" xfId="1877" xr:uid="{00000000-0005-0000-0000-0000ED170000}"/>
    <cellStyle name="40% - Accent5 17 3 2" xfId="4789" xr:uid="{00000000-0005-0000-0000-0000EE170000}"/>
    <cellStyle name="40% - Accent5 17 3 2 2" xfId="13846" xr:uid="{431B054B-FB35-4F14-B497-81218B1D4096}"/>
    <cellStyle name="40% - Accent5 17 3 3" xfId="7700" xr:uid="{00000000-0005-0000-0000-0000EF170000}"/>
    <cellStyle name="40% - Accent5 17 3 3 2" xfId="16725" xr:uid="{11E18F39-974C-44FF-85DA-E69ECA9CAD44}"/>
    <cellStyle name="40% - Accent5 17 3 4" xfId="10971" xr:uid="{9640B967-6D11-4052-A97B-FF4B3BC57C97}"/>
    <cellStyle name="40% - Accent5 17 4" xfId="3374" xr:uid="{00000000-0005-0000-0000-0000F0170000}"/>
    <cellStyle name="40% - Accent5 17 4 2" xfId="12436" xr:uid="{DE525B5A-C37E-4AB2-8DC3-B75817E1AAC3}"/>
    <cellStyle name="40% - Accent5 17 5" xfId="6287" xr:uid="{00000000-0005-0000-0000-0000F1170000}"/>
    <cellStyle name="40% - Accent5 17 5 2" xfId="15312" xr:uid="{A69BB010-BF2A-4D8F-A075-13AA6A56257D}"/>
    <cellStyle name="40% - Accent5 17 6" xfId="9552" xr:uid="{1D7CA892-104B-4F2A-A6E2-DD068F4F0CE4}"/>
    <cellStyle name="40% - Accent5 18" xfId="456" xr:uid="{00000000-0005-0000-0000-0000F2170000}"/>
    <cellStyle name="40% - Accent5 18 2" xfId="1096" xr:uid="{00000000-0005-0000-0000-0000F3170000}"/>
    <cellStyle name="40% - Accent5 18 2 2" xfId="2525" xr:uid="{00000000-0005-0000-0000-0000F4170000}"/>
    <cellStyle name="40% - Accent5 18 2 2 2" xfId="5432" xr:uid="{00000000-0005-0000-0000-0000F5170000}"/>
    <cellStyle name="40% - Accent5 18 2 2 2 2" xfId="14489" xr:uid="{9AF3C261-C24E-492B-819C-37F35D60C32C}"/>
    <cellStyle name="40% - Accent5 18 2 2 3" xfId="8348" xr:uid="{00000000-0005-0000-0000-0000F6170000}"/>
    <cellStyle name="40% - Accent5 18 2 2 3 2" xfId="17368" xr:uid="{533BBBE5-75C1-4B2D-8DE7-66DA89B0B2C2}"/>
    <cellStyle name="40% - Accent5 18 2 2 4" xfId="11615" xr:uid="{08E365A5-3C13-4E7E-96F2-1768FD75789A}"/>
    <cellStyle name="40% - Accent5 18 2 3" xfId="4019" xr:uid="{00000000-0005-0000-0000-0000F7170000}"/>
    <cellStyle name="40% - Accent5 18 2 3 2" xfId="13078" xr:uid="{CE4AB30F-91F0-4CE0-BC5F-69B6004B0A99}"/>
    <cellStyle name="40% - Accent5 18 2 4" xfId="6931" xr:uid="{00000000-0005-0000-0000-0000F8170000}"/>
    <cellStyle name="40% - Accent5 18 2 4 2" xfId="15956" xr:uid="{281B0119-5CB2-49B7-B751-048332183D4B}"/>
    <cellStyle name="40% - Accent5 18 2 5" xfId="10199" xr:uid="{FA1E0806-2CAB-4BA6-A00B-9E0D36402A33}"/>
    <cellStyle name="40% - Accent5 18 3" xfId="1892" xr:uid="{00000000-0005-0000-0000-0000F9170000}"/>
    <cellStyle name="40% - Accent5 18 3 2" xfId="4804" xr:uid="{00000000-0005-0000-0000-0000FA170000}"/>
    <cellStyle name="40% - Accent5 18 3 2 2" xfId="13861" xr:uid="{FD277B07-8AE9-47F7-A04B-9018FE50703F}"/>
    <cellStyle name="40% - Accent5 18 3 3" xfId="7715" xr:uid="{00000000-0005-0000-0000-0000FB170000}"/>
    <cellStyle name="40% - Accent5 18 3 3 2" xfId="16740" xr:uid="{44B2C152-5F2E-4095-8BEF-D5D848C8A10E}"/>
    <cellStyle name="40% - Accent5 18 3 4" xfId="10986" xr:uid="{57D2E501-BB8F-440D-A2AA-F7370A98DA5C}"/>
    <cellStyle name="40% - Accent5 18 4" xfId="3389" xr:uid="{00000000-0005-0000-0000-0000FC170000}"/>
    <cellStyle name="40% - Accent5 18 4 2" xfId="12451" xr:uid="{352AE8DF-5A94-45A9-942D-F6647073EEE8}"/>
    <cellStyle name="40% - Accent5 18 5" xfId="6302" xr:uid="{00000000-0005-0000-0000-0000FD170000}"/>
    <cellStyle name="40% - Accent5 18 5 2" xfId="15327" xr:uid="{59436EEE-2741-4867-835D-DD9333ACD840}"/>
    <cellStyle name="40% - Accent5 18 6" xfId="9567" xr:uid="{C23D5A1D-B6B4-4FB4-89EB-862CA3185F64}"/>
    <cellStyle name="40% - Accent5 19" xfId="470" xr:uid="{00000000-0005-0000-0000-0000FE170000}"/>
    <cellStyle name="40% - Accent5 19 2" xfId="1110" xr:uid="{00000000-0005-0000-0000-0000FF170000}"/>
    <cellStyle name="40% - Accent5 19 2 2" xfId="2539" xr:uid="{00000000-0005-0000-0000-000000180000}"/>
    <cellStyle name="40% - Accent5 19 2 2 2" xfId="5446" xr:uid="{00000000-0005-0000-0000-000001180000}"/>
    <cellStyle name="40% - Accent5 19 2 2 2 2" xfId="14503" xr:uid="{EFF6A243-50BB-4574-AED1-36E06DC7F462}"/>
    <cellStyle name="40% - Accent5 19 2 2 3" xfId="8362" xr:uid="{00000000-0005-0000-0000-000002180000}"/>
    <cellStyle name="40% - Accent5 19 2 2 3 2" xfId="17382" xr:uid="{9F0777BD-726A-4F27-AE22-FCEEE686EB5F}"/>
    <cellStyle name="40% - Accent5 19 2 2 4" xfId="11629" xr:uid="{33F50E44-B248-4B0C-B25F-A70FF99A36F2}"/>
    <cellStyle name="40% - Accent5 19 2 3" xfId="4033" xr:uid="{00000000-0005-0000-0000-000003180000}"/>
    <cellStyle name="40% - Accent5 19 2 3 2" xfId="13092" xr:uid="{0B1F263D-6553-4B04-8055-8E4C18E59FFE}"/>
    <cellStyle name="40% - Accent5 19 2 4" xfId="6945" xr:uid="{00000000-0005-0000-0000-000004180000}"/>
    <cellStyle name="40% - Accent5 19 2 4 2" xfId="15970" xr:uid="{97E456A6-C8AF-4DB0-8C2B-DF45238E06B4}"/>
    <cellStyle name="40% - Accent5 19 2 5" xfId="10213" xr:uid="{2A834A29-FE3A-4F49-B341-6F4F32453D79}"/>
    <cellStyle name="40% - Accent5 19 3" xfId="1906" xr:uid="{00000000-0005-0000-0000-000005180000}"/>
    <cellStyle name="40% - Accent5 19 3 2" xfId="4818" xr:uid="{00000000-0005-0000-0000-000006180000}"/>
    <cellStyle name="40% - Accent5 19 3 2 2" xfId="13875" xr:uid="{B417B41B-96DC-4AF5-98B7-4125B0C1C3CC}"/>
    <cellStyle name="40% - Accent5 19 3 3" xfId="7729" xr:uid="{00000000-0005-0000-0000-000007180000}"/>
    <cellStyle name="40% - Accent5 19 3 3 2" xfId="16754" xr:uid="{76EB0987-C470-420B-87CC-2C588987D84F}"/>
    <cellStyle name="40% - Accent5 19 3 4" xfId="11000" xr:uid="{A533A548-ED8C-4EE8-A6E0-9322EE4CD424}"/>
    <cellStyle name="40% - Accent5 19 4" xfId="3403" xr:uid="{00000000-0005-0000-0000-000008180000}"/>
    <cellStyle name="40% - Accent5 19 4 2" xfId="12465" xr:uid="{C52E5595-9DBF-4BCD-801C-79FCFC4FB16B}"/>
    <cellStyle name="40% - Accent5 19 5" xfId="6316" xr:uid="{00000000-0005-0000-0000-000009180000}"/>
    <cellStyle name="40% - Accent5 19 5 2" xfId="15341" xr:uid="{A749946C-F3F4-4C79-A1FA-9A632D877028}"/>
    <cellStyle name="40% - Accent5 19 6" xfId="9581" xr:uid="{8913DD80-22F3-4167-9671-0652A50E9F05}"/>
    <cellStyle name="40% - Accent5 2" xfId="204" xr:uid="{00000000-0005-0000-0000-00000A180000}"/>
    <cellStyle name="40% - Accent5 2 2" xfId="547" xr:uid="{00000000-0005-0000-0000-00000B180000}"/>
    <cellStyle name="40% - Accent5 2 2 2" xfId="1187" xr:uid="{00000000-0005-0000-0000-00000C180000}"/>
    <cellStyle name="40% - Accent5 2 2 2 2" xfId="2616" xr:uid="{00000000-0005-0000-0000-00000D180000}"/>
    <cellStyle name="40% - Accent5 2 2 2 2 2" xfId="5521" xr:uid="{00000000-0005-0000-0000-00000E180000}"/>
    <cellStyle name="40% - Accent5 2 2 2 2 2 2" xfId="14578" xr:uid="{6FA557A6-4345-47EC-9227-080BEF855C8F}"/>
    <cellStyle name="40% - Accent5 2 2 2 2 3" xfId="8438" xr:uid="{00000000-0005-0000-0000-00000F180000}"/>
    <cellStyle name="40% - Accent5 2 2 2 2 3 2" xfId="17456" xr:uid="{65AB2920-CF61-4BC5-BBF2-6DB1A466C8D4}"/>
    <cellStyle name="40% - Accent5 2 2 2 2 4" xfId="11704" xr:uid="{1534BC0E-A5D5-45EF-9C21-D50CAC309D41}"/>
    <cellStyle name="40% - Accent5 2 2 2 3" xfId="4106" xr:uid="{00000000-0005-0000-0000-000010180000}"/>
    <cellStyle name="40% - Accent5 2 2 2 3 2" xfId="13165" xr:uid="{310ED8B6-F2B7-43B5-ADC9-82A565E0C4FF}"/>
    <cellStyle name="40% - Accent5 2 2 2 4" xfId="7019" xr:uid="{00000000-0005-0000-0000-000011180000}"/>
    <cellStyle name="40% - Accent5 2 2 2 4 2" xfId="16044" xr:uid="{0E6ED51C-C61E-4BE3-B381-9FC82B1DB97F}"/>
    <cellStyle name="40% - Accent5 2 2 2 5" xfId="10288" xr:uid="{BE728766-611F-4432-AC0E-839D03242086}"/>
    <cellStyle name="40% - Accent5 2 2 3" xfId="1981" xr:uid="{00000000-0005-0000-0000-000012180000}"/>
    <cellStyle name="40% - Accent5 2 2 3 2" xfId="4891" xr:uid="{00000000-0005-0000-0000-000013180000}"/>
    <cellStyle name="40% - Accent5 2 2 3 2 2" xfId="13948" xr:uid="{3A4AE774-547B-4ECA-A1A0-524D532B8D02}"/>
    <cellStyle name="40% - Accent5 2 2 3 3" xfId="7804" xr:uid="{00000000-0005-0000-0000-000014180000}"/>
    <cellStyle name="40% - Accent5 2 2 3 3 2" xfId="16827" xr:uid="{EA536974-3B6C-4E84-BAF9-CD349B936EA7}"/>
    <cellStyle name="40% - Accent5 2 2 3 4" xfId="11073" xr:uid="{C259AB99-488D-47FD-A742-C1C1F8B2486E}"/>
    <cellStyle name="40% - Accent5 2 2 4" xfId="3478" xr:uid="{00000000-0005-0000-0000-000015180000}"/>
    <cellStyle name="40% - Accent5 2 2 4 2" xfId="12538" xr:uid="{F36976BE-A18B-42EA-90C4-EEFE9AA9D2EE}"/>
    <cellStyle name="40% - Accent5 2 2 5" xfId="6389" xr:uid="{00000000-0005-0000-0000-000016180000}"/>
    <cellStyle name="40% - Accent5 2 2 5 2" xfId="15414" xr:uid="{F5BDF7AE-3D42-4B09-AB73-DCD1C7A1DFE7}"/>
    <cellStyle name="40% - Accent5 2 2 6" xfId="9656" xr:uid="{C2A7731C-5DC0-4593-99E4-77195A6D736D}"/>
    <cellStyle name="40% - Accent5 2 3" xfId="849" xr:uid="{00000000-0005-0000-0000-000017180000}"/>
    <cellStyle name="40% - Accent5 2 3 2" xfId="2278" xr:uid="{00000000-0005-0000-0000-000018180000}"/>
    <cellStyle name="40% - Accent5 2 3 2 2" xfId="5185" xr:uid="{00000000-0005-0000-0000-000019180000}"/>
    <cellStyle name="40% - Accent5 2 3 2 2 2" xfId="14242" xr:uid="{CB8797B3-A8D4-4869-B704-34072782F856}"/>
    <cellStyle name="40% - Accent5 2 3 2 3" xfId="8101" xr:uid="{00000000-0005-0000-0000-00001A180000}"/>
    <cellStyle name="40% - Accent5 2 3 2 3 2" xfId="17121" xr:uid="{F014C54D-561A-4388-8E4D-BC711542D49A}"/>
    <cellStyle name="40% - Accent5 2 3 2 4" xfId="11368" xr:uid="{1EFD7053-8ED6-4CC0-A303-C2FE096DD209}"/>
    <cellStyle name="40% - Accent5 2 3 3" xfId="3772" xr:uid="{00000000-0005-0000-0000-00001B180000}"/>
    <cellStyle name="40% - Accent5 2 3 3 2" xfId="12831" xr:uid="{16715348-0DB3-45BE-861A-2C143E722454}"/>
    <cellStyle name="40% - Accent5 2 3 4" xfId="6684" xr:uid="{00000000-0005-0000-0000-00001C180000}"/>
    <cellStyle name="40% - Accent5 2 3 4 2" xfId="15709" xr:uid="{CBDDD40A-411A-4B29-9EBE-A38B4E21A778}"/>
    <cellStyle name="40% - Accent5 2 3 5" xfId="9952" xr:uid="{EF505638-0305-4837-8749-CB1A2BC9DEF9}"/>
    <cellStyle name="40% - Accent5 2 4" xfId="1644" xr:uid="{00000000-0005-0000-0000-00001D180000}"/>
    <cellStyle name="40% - Accent5 2 4 2" xfId="4556" xr:uid="{00000000-0005-0000-0000-00001E180000}"/>
    <cellStyle name="40% - Accent5 2 4 2 2" xfId="13613" xr:uid="{A53895F2-5307-4D5A-AD7A-1244AA331EFD}"/>
    <cellStyle name="40% - Accent5 2 4 3" xfId="7468" xr:uid="{00000000-0005-0000-0000-00001F180000}"/>
    <cellStyle name="40% - Accent5 2 4 3 2" xfId="16493" xr:uid="{9B347D56-F880-4E7B-A8D7-C143E1526BB1}"/>
    <cellStyle name="40% - Accent5 2 4 4" xfId="10738" xr:uid="{781F9CEA-7C3F-45CF-882D-44E3A0781A7B}"/>
    <cellStyle name="40% - Accent5 2 5" xfId="3142" xr:uid="{00000000-0005-0000-0000-000020180000}"/>
    <cellStyle name="40% - Accent5 2 5 2" xfId="12204" xr:uid="{20D8359F-6FC7-4EF5-900C-1A977C7FAC9F}"/>
    <cellStyle name="40% - Accent5 2 6" xfId="6055" xr:uid="{00000000-0005-0000-0000-000021180000}"/>
    <cellStyle name="40% - Accent5 2 6 2" xfId="15080" xr:uid="{0CF61B26-C551-4607-B42D-41C4873A5FD2}"/>
    <cellStyle name="40% - Accent5 2 7" xfId="9319" xr:uid="{47C11BEF-8123-47B3-8EFB-BC57660353EB}"/>
    <cellStyle name="40% - Accent5 20" xfId="484" xr:uid="{00000000-0005-0000-0000-000022180000}"/>
    <cellStyle name="40% - Accent5 20 2" xfId="1124" xr:uid="{00000000-0005-0000-0000-000023180000}"/>
    <cellStyle name="40% - Accent5 20 2 2" xfId="2553" xr:uid="{00000000-0005-0000-0000-000024180000}"/>
    <cellStyle name="40% - Accent5 20 2 2 2" xfId="5460" xr:uid="{00000000-0005-0000-0000-000025180000}"/>
    <cellStyle name="40% - Accent5 20 2 2 2 2" xfId="14517" xr:uid="{D11D5FF4-F8B7-4A2A-B8E1-0329247F80C6}"/>
    <cellStyle name="40% - Accent5 20 2 2 3" xfId="8376" xr:uid="{00000000-0005-0000-0000-000026180000}"/>
    <cellStyle name="40% - Accent5 20 2 2 3 2" xfId="17396" xr:uid="{0BE227C2-70A1-4C5A-B7FB-A1227C337D42}"/>
    <cellStyle name="40% - Accent5 20 2 2 4" xfId="11643" xr:uid="{0514742B-AB3D-4263-9834-96ACDF3C23DF}"/>
    <cellStyle name="40% - Accent5 20 2 3" xfId="4047" xr:uid="{00000000-0005-0000-0000-000027180000}"/>
    <cellStyle name="40% - Accent5 20 2 3 2" xfId="13106" xr:uid="{F51B96EE-3A90-45AB-8187-5330770A732B}"/>
    <cellStyle name="40% - Accent5 20 2 4" xfId="6959" xr:uid="{00000000-0005-0000-0000-000028180000}"/>
    <cellStyle name="40% - Accent5 20 2 4 2" xfId="15984" xr:uid="{6F6AB58F-6AD1-4C22-855A-58D01939494A}"/>
    <cellStyle name="40% - Accent5 20 2 5" xfId="10227" xr:uid="{DEB98A79-0E40-4A35-924C-12B7F73F671F}"/>
    <cellStyle name="40% - Accent5 20 3" xfId="1920" xr:uid="{00000000-0005-0000-0000-000029180000}"/>
    <cellStyle name="40% - Accent5 20 3 2" xfId="4832" xr:uid="{00000000-0005-0000-0000-00002A180000}"/>
    <cellStyle name="40% - Accent5 20 3 2 2" xfId="13889" xr:uid="{11798553-3ABA-417F-98BB-FDD082AB3A37}"/>
    <cellStyle name="40% - Accent5 20 3 3" xfId="7743" xr:uid="{00000000-0005-0000-0000-00002B180000}"/>
    <cellStyle name="40% - Accent5 20 3 3 2" xfId="16768" xr:uid="{4912D043-A595-4325-8153-9F08595C8182}"/>
    <cellStyle name="40% - Accent5 20 3 4" xfId="11014" xr:uid="{12E4B6EE-D31B-4C13-91C8-40274D77483E}"/>
    <cellStyle name="40% - Accent5 20 4" xfId="3417" xr:uid="{00000000-0005-0000-0000-00002C180000}"/>
    <cellStyle name="40% - Accent5 20 4 2" xfId="12479" xr:uid="{03BF1599-6898-489E-9E44-4F87A8852637}"/>
    <cellStyle name="40% - Accent5 20 5" xfId="6330" xr:uid="{00000000-0005-0000-0000-00002D180000}"/>
    <cellStyle name="40% - Accent5 20 5 2" xfId="15355" xr:uid="{B32BF5F7-5B5E-4E47-B113-9BA1EFD006E5}"/>
    <cellStyle name="40% - Accent5 20 6" xfId="9595" xr:uid="{C015A176-01BE-4DAA-82AB-DF323DB97EE9}"/>
    <cellStyle name="40% - Accent5 21" xfId="498" xr:uid="{00000000-0005-0000-0000-00002E180000}"/>
    <cellStyle name="40% - Accent5 21 2" xfId="1138" xr:uid="{00000000-0005-0000-0000-00002F180000}"/>
    <cellStyle name="40% - Accent5 21 2 2" xfId="2567" xr:uid="{00000000-0005-0000-0000-000030180000}"/>
    <cellStyle name="40% - Accent5 21 2 2 2" xfId="5474" xr:uid="{00000000-0005-0000-0000-000031180000}"/>
    <cellStyle name="40% - Accent5 21 2 2 2 2" xfId="14531" xr:uid="{55C70624-CD6A-4338-A371-DE8FBA342124}"/>
    <cellStyle name="40% - Accent5 21 2 2 3" xfId="8390" xr:uid="{00000000-0005-0000-0000-000032180000}"/>
    <cellStyle name="40% - Accent5 21 2 2 3 2" xfId="17410" xr:uid="{3A4767CD-9A53-405B-BFB9-8A84B751F88B}"/>
    <cellStyle name="40% - Accent5 21 2 2 4" xfId="11657" xr:uid="{4589B720-FBBB-4063-A08B-25209CBBE522}"/>
    <cellStyle name="40% - Accent5 21 2 3" xfId="4061" xr:uid="{00000000-0005-0000-0000-000033180000}"/>
    <cellStyle name="40% - Accent5 21 2 3 2" xfId="13120" xr:uid="{F2518D83-FDCD-405E-B9E0-7025CD865471}"/>
    <cellStyle name="40% - Accent5 21 2 4" xfId="6973" xr:uid="{00000000-0005-0000-0000-000034180000}"/>
    <cellStyle name="40% - Accent5 21 2 4 2" xfId="15998" xr:uid="{2E00C957-7A9F-41EA-A6EC-17FCEB270C34}"/>
    <cellStyle name="40% - Accent5 21 2 5" xfId="10241" xr:uid="{C279491C-9C64-4DEF-B4D8-45759841FED4}"/>
    <cellStyle name="40% - Accent5 21 3" xfId="1934" xr:uid="{00000000-0005-0000-0000-000035180000}"/>
    <cellStyle name="40% - Accent5 21 3 2" xfId="4846" xr:uid="{00000000-0005-0000-0000-000036180000}"/>
    <cellStyle name="40% - Accent5 21 3 2 2" xfId="13903" xr:uid="{D3782E5B-53E0-41D9-A721-4D1C8C3294CA}"/>
    <cellStyle name="40% - Accent5 21 3 3" xfId="7757" xr:uid="{00000000-0005-0000-0000-000037180000}"/>
    <cellStyle name="40% - Accent5 21 3 3 2" xfId="16782" xr:uid="{565107FA-52B9-4839-9F04-A7041B753739}"/>
    <cellStyle name="40% - Accent5 21 3 4" xfId="11028" xr:uid="{C6486F12-74E3-43E5-A49B-5A274FBFBFDD}"/>
    <cellStyle name="40% - Accent5 21 4" xfId="3431" xr:uid="{00000000-0005-0000-0000-000038180000}"/>
    <cellStyle name="40% - Accent5 21 4 2" xfId="12493" xr:uid="{0EB29576-88C0-4C8D-A4F7-325881BBA5B8}"/>
    <cellStyle name="40% - Accent5 21 5" xfId="6344" xr:uid="{00000000-0005-0000-0000-000039180000}"/>
    <cellStyle name="40% - Accent5 21 5 2" xfId="15369" xr:uid="{E24BA0C2-C33A-4839-B4D5-6CACABB748EC}"/>
    <cellStyle name="40% - Accent5 21 6" xfId="9609" xr:uid="{AAA86C4D-C4EA-471F-BE1F-D15B670F271D}"/>
    <cellStyle name="40% - Accent5 22" xfId="512" xr:uid="{00000000-0005-0000-0000-00003A180000}"/>
    <cellStyle name="40% - Accent5 22 2" xfId="1152" xr:uid="{00000000-0005-0000-0000-00003B180000}"/>
    <cellStyle name="40% - Accent5 22 2 2" xfId="2581" xr:uid="{00000000-0005-0000-0000-00003C180000}"/>
    <cellStyle name="40% - Accent5 22 2 2 2" xfId="5488" xr:uid="{00000000-0005-0000-0000-00003D180000}"/>
    <cellStyle name="40% - Accent5 22 2 2 2 2" xfId="14545" xr:uid="{EA907171-081A-4F90-AAB3-4D1A2177C2CD}"/>
    <cellStyle name="40% - Accent5 22 2 2 3" xfId="8404" xr:uid="{00000000-0005-0000-0000-00003E180000}"/>
    <cellStyle name="40% - Accent5 22 2 2 3 2" xfId="17424" xr:uid="{3B91858A-345B-49C8-AB43-A1EA369F2BD7}"/>
    <cellStyle name="40% - Accent5 22 2 2 4" xfId="11671" xr:uid="{4ACD0085-F3D3-425E-90DE-8E1816EC797A}"/>
    <cellStyle name="40% - Accent5 22 2 3" xfId="4075" xr:uid="{00000000-0005-0000-0000-00003F180000}"/>
    <cellStyle name="40% - Accent5 22 2 3 2" xfId="13134" xr:uid="{5FE94571-106A-426F-A75B-B6BD3C5BE06E}"/>
    <cellStyle name="40% - Accent5 22 2 4" xfId="6987" xr:uid="{00000000-0005-0000-0000-000040180000}"/>
    <cellStyle name="40% - Accent5 22 2 4 2" xfId="16012" xr:uid="{148429D6-2AF6-4036-B463-ECECC08D0CAF}"/>
    <cellStyle name="40% - Accent5 22 2 5" xfId="10255" xr:uid="{7B9DBCD2-82ED-4DE9-8632-407C6E135E6C}"/>
    <cellStyle name="40% - Accent5 22 3" xfId="1948" xr:uid="{00000000-0005-0000-0000-000041180000}"/>
    <cellStyle name="40% - Accent5 22 3 2" xfId="4860" xr:uid="{00000000-0005-0000-0000-000042180000}"/>
    <cellStyle name="40% - Accent5 22 3 2 2" xfId="13917" xr:uid="{98B62093-F96E-490F-B07B-E5EEFBFA138E}"/>
    <cellStyle name="40% - Accent5 22 3 3" xfId="7771" xr:uid="{00000000-0005-0000-0000-000043180000}"/>
    <cellStyle name="40% - Accent5 22 3 3 2" xfId="16796" xr:uid="{91F75A98-6852-4862-990A-4BDBEC66CA2A}"/>
    <cellStyle name="40% - Accent5 22 3 4" xfId="11042" xr:uid="{A3BB9A32-2094-4252-A2BB-ECFCADCDFC2D}"/>
    <cellStyle name="40% - Accent5 22 4" xfId="3445" xr:uid="{00000000-0005-0000-0000-000044180000}"/>
    <cellStyle name="40% - Accent5 22 4 2" xfId="12507" xr:uid="{3F06B421-4E2A-43DD-95F3-F69BAC87B2B7}"/>
    <cellStyle name="40% - Accent5 22 5" xfId="6358" xr:uid="{00000000-0005-0000-0000-000045180000}"/>
    <cellStyle name="40% - Accent5 22 5 2" xfId="15383" xr:uid="{71F427C2-183D-4006-B612-881FB67D5400}"/>
    <cellStyle name="40% - Accent5 22 6" xfId="9623" xr:uid="{C9C69160-F22A-42FD-AD01-789B50B8A2F0}"/>
    <cellStyle name="40% - Accent5 23" xfId="526" xr:uid="{00000000-0005-0000-0000-000046180000}"/>
    <cellStyle name="40% - Accent5 23 2" xfId="1166" xr:uid="{00000000-0005-0000-0000-000047180000}"/>
    <cellStyle name="40% - Accent5 23 2 2" xfId="2595" xr:uid="{00000000-0005-0000-0000-000048180000}"/>
    <cellStyle name="40% - Accent5 23 2 2 2" xfId="5502" xr:uid="{00000000-0005-0000-0000-000049180000}"/>
    <cellStyle name="40% - Accent5 23 2 2 2 2" xfId="14559" xr:uid="{360DCF9D-E12E-43B8-8867-796079AFDFC9}"/>
    <cellStyle name="40% - Accent5 23 2 2 3" xfId="8418" xr:uid="{00000000-0005-0000-0000-00004A180000}"/>
    <cellStyle name="40% - Accent5 23 2 2 3 2" xfId="17438" xr:uid="{7055129A-CFBF-416D-B944-4AB1B3A0ACBF}"/>
    <cellStyle name="40% - Accent5 23 2 2 4" xfId="11685" xr:uid="{CA671076-A624-4EF7-9A7B-BE2EB4897074}"/>
    <cellStyle name="40% - Accent5 23 2 3" xfId="4089" xr:uid="{00000000-0005-0000-0000-00004B180000}"/>
    <cellStyle name="40% - Accent5 23 2 3 2" xfId="13148" xr:uid="{9E28A289-B229-4313-8B3A-97616B65FC2C}"/>
    <cellStyle name="40% - Accent5 23 2 4" xfId="7001" xr:uid="{00000000-0005-0000-0000-00004C180000}"/>
    <cellStyle name="40% - Accent5 23 2 4 2" xfId="16026" xr:uid="{04633ED8-6225-40F7-9F69-1A7C78C68E7C}"/>
    <cellStyle name="40% - Accent5 23 2 5" xfId="10269" xr:uid="{72E22DE6-6C5B-43A9-87B4-F7A8BB3B629A}"/>
    <cellStyle name="40% - Accent5 23 3" xfId="1962" xr:uid="{00000000-0005-0000-0000-00004D180000}"/>
    <cellStyle name="40% - Accent5 23 3 2" xfId="4874" xr:uid="{00000000-0005-0000-0000-00004E180000}"/>
    <cellStyle name="40% - Accent5 23 3 2 2" xfId="13931" xr:uid="{B13CAA95-DD42-44C5-923F-AAC6F71364C4}"/>
    <cellStyle name="40% - Accent5 23 3 3" xfId="7785" xr:uid="{00000000-0005-0000-0000-00004F180000}"/>
    <cellStyle name="40% - Accent5 23 3 3 2" xfId="16810" xr:uid="{17585EBE-439D-438E-B09D-C23BBBBCECD5}"/>
    <cellStyle name="40% - Accent5 23 3 4" xfId="11056" xr:uid="{634C42A5-F463-4841-86E1-9D08759FDC3C}"/>
    <cellStyle name="40% - Accent5 23 4" xfId="3459" xr:uid="{00000000-0005-0000-0000-000050180000}"/>
    <cellStyle name="40% - Accent5 23 4 2" xfId="12521" xr:uid="{5310D5B5-CE41-48CD-884E-297AEF93975A}"/>
    <cellStyle name="40% - Accent5 23 5" xfId="6372" xr:uid="{00000000-0005-0000-0000-000051180000}"/>
    <cellStyle name="40% - Accent5 23 5 2" xfId="15397" xr:uid="{E5690D86-A545-498E-9AC5-587CC81DF0CA}"/>
    <cellStyle name="40% - Accent5 23 6" xfId="9637" xr:uid="{646C05DC-1048-46E6-8423-1856922EA35F}"/>
    <cellStyle name="40% - Accent5 24" xfId="613" xr:uid="{00000000-0005-0000-0000-000052180000}"/>
    <cellStyle name="40% - Accent5 24 2" xfId="1252" xr:uid="{00000000-0005-0000-0000-000053180000}"/>
    <cellStyle name="40% - Accent5 24 2 2" xfId="2680" xr:uid="{00000000-0005-0000-0000-000054180000}"/>
    <cellStyle name="40% - Accent5 24 2 2 2" xfId="5584" xr:uid="{00000000-0005-0000-0000-000055180000}"/>
    <cellStyle name="40% - Accent5 24 2 2 2 2" xfId="14641" xr:uid="{5C90D076-054D-4C8B-ADF0-6FF4A3B5DAAB}"/>
    <cellStyle name="40% - Accent5 24 2 2 3" xfId="8502" xr:uid="{00000000-0005-0000-0000-000056180000}"/>
    <cellStyle name="40% - Accent5 24 2 2 3 2" xfId="17519" xr:uid="{677739F2-F6C4-49DB-A438-9928D084F515}"/>
    <cellStyle name="40% - Accent5 24 2 2 4" xfId="11767" xr:uid="{D246EC0E-6ABB-4CF1-AD15-B153981E7BE3}"/>
    <cellStyle name="40% - Accent5 24 2 3" xfId="4169" xr:uid="{00000000-0005-0000-0000-000057180000}"/>
    <cellStyle name="40% - Accent5 24 2 3 2" xfId="13228" xr:uid="{A2EE6190-A566-4452-85E2-DE1BBD938A26}"/>
    <cellStyle name="40% - Accent5 24 2 4" xfId="7083" xr:uid="{00000000-0005-0000-0000-000058180000}"/>
    <cellStyle name="40% - Accent5 24 2 4 2" xfId="16108" xr:uid="{3B6D0AD1-6C01-477E-B978-2022DB21808E}"/>
    <cellStyle name="40% - Accent5 24 2 5" xfId="10352" xr:uid="{F5E37877-A6F5-4994-B98E-93C76C7B5066}"/>
    <cellStyle name="40% - Accent5 24 3" xfId="2045" xr:uid="{00000000-0005-0000-0000-000059180000}"/>
    <cellStyle name="40% - Accent5 24 3 2" xfId="4954" xr:uid="{00000000-0005-0000-0000-00005A180000}"/>
    <cellStyle name="40% - Accent5 24 3 2 2" xfId="14011" xr:uid="{A4A80353-AE7F-4BAD-A057-7DC9AA584902}"/>
    <cellStyle name="40% - Accent5 24 3 3" xfId="7868" xr:uid="{00000000-0005-0000-0000-00005B180000}"/>
    <cellStyle name="40% - Accent5 24 3 3 2" xfId="16890" xr:uid="{21CF7E86-4871-47B3-89F4-C8EC256B8D64}"/>
    <cellStyle name="40% - Accent5 24 3 4" xfId="11137" xr:uid="{43D910C8-1376-49A4-9978-5FB3786D4A9A}"/>
    <cellStyle name="40% - Accent5 24 4" xfId="3542" xr:uid="{00000000-0005-0000-0000-00005C180000}"/>
    <cellStyle name="40% - Accent5 24 4 2" xfId="12601" xr:uid="{9237446A-BA9D-4010-BFC0-526C984F5915}"/>
    <cellStyle name="40% - Accent5 24 5" xfId="6452" xr:uid="{00000000-0005-0000-0000-00005D180000}"/>
    <cellStyle name="40% - Accent5 24 5 2" xfId="15477" xr:uid="{B52428A4-1640-430E-8C3D-2FD0F3AE083D}"/>
    <cellStyle name="40% - Accent5 24 6" xfId="9720" xr:uid="{884C0EC8-244B-40BB-B048-DC413D19614C}"/>
    <cellStyle name="40% - Accent5 25" xfId="628" xr:uid="{00000000-0005-0000-0000-00005E180000}"/>
    <cellStyle name="40% - Accent5 25 2" xfId="1267" xr:uid="{00000000-0005-0000-0000-00005F180000}"/>
    <cellStyle name="40% - Accent5 25 2 2" xfId="2695" xr:uid="{00000000-0005-0000-0000-000060180000}"/>
    <cellStyle name="40% - Accent5 25 2 2 2" xfId="5599" xr:uid="{00000000-0005-0000-0000-000061180000}"/>
    <cellStyle name="40% - Accent5 25 2 2 2 2" xfId="14656" xr:uid="{CEAC459F-D40F-4D34-A122-87B72F559DAE}"/>
    <cellStyle name="40% - Accent5 25 2 2 3" xfId="8517" xr:uid="{00000000-0005-0000-0000-000062180000}"/>
    <cellStyle name="40% - Accent5 25 2 2 3 2" xfId="17534" xr:uid="{1F380C14-2253-43EB-91A4-426B20382318}"/>
    <cellStyle name="40% - Accent5 25 2 2 4" xfId="11782" xr:uid="{60B9EE78-0EA3-4A41-973D-678BCD145127}"/>
    <cellStyle name="40% - Accent5 25 2 3" xfId="4184" xr:uid="{00000000-0005-0000-0000-000063180000}"/>
    <cellStyle name="40% - Accent5 25 2 3 2" xfId="13243" xr:uid="{03D52A11-7EA1-4398-AC86-FA730501318F}"/>
    <cellStyle name="40% - Accent5 25 2 4" xfId="7098" xr:uid="{00000000-0005-0000-0000-000064180000}"/>
    <cellStyle name="40% - Accent5 25 2 4 2" xfId="16123" xr:uid="{EFDAFB6F-FB50-47D9-BAFA-72F2F70B0002}"/>
    <cellStyle name="40% - Accent5 25 2 5" xfId="10367" xr:uid="{97B6A83E-5CD6-43CA-99FB-6559213F61A2}"/>
    <cellStyle name="40% - Accent5 25 3" xfId="2060" xr:uid="{00000000-0005-0000-0000-000065180000}"/>
    <cellStyle name="40% - Accent5 25 3 2" xfId="4969" xr:uid="{00000000-0005-0000-0000-000066180000}"/>
    <cellStyle name="40% - Accent5 25 3 2 2" xfId="14026" xr:uid="{33519975-4894-4AC2-B4F3-71E3A2F2DE91}"/>
    <cellStyle name="40% - Accent5 25 3 3" xfId="7883" xr:uid="{00000000-0005-0000-0000-000067180000}"/>
    <cellStyle name="40% - Accent5 25 3 3 2" xfId="16905" xr:uid="{9FED4EA1-8A6C-49C9-A522-ADB907D3AFC2}"/>
    <cellStyle name="40% - Accent5 25 3 4" xfId="11152" xr:uid="{354398C1-BA15-4FEC-B54A-3BB0234313CD}"/>
    <cellStyle name="40% - Accent5 25 4" xfId="3557" xr:uid="{00000000-0005-0000-0000-000068180000}"/>
    <cellStyle name="40% - Accent5 25 4 2" xfId="12616" xr:uid="{B8064837-BCE7-459D-A4A2-7899B27513A1}"/>
    <cellStyle name="40% - Accent5 25 5" xfId="6467" xr:uid="{00000000-0005-0000-0000-000069180000}"/>
    <cellStyle name="40% - Accent5 25 5 2" xfId="15492" xr:uid="{99D45F54-3509-4342-892A-4FFAEC9CD411}"/>
    <cellStyle name="40% - Accent5 25 6" xfId="9735" xr:uid="{1F5E6846-020B-4E9F-A0D5-2A84FE2AB79E}"/>
    <cellStyle name="40% - Accent5 26" xfId="642" xr:uid="{00000000-0005-0000-0000-00006A180000}"/>
    <cellStyle name="40% - Accent5 26 2" xfId="1281" xr:uid="{00000000-0005-0000-0000-00006B180000}"/>
    <cellStyle name="40% - Accent5 26 2 2" xfId="2709" xr:uid="{00000000-0005-0000-0000-00006C180000}"/>
    <cellStyle name="40% - Accent5 26 2 2 2" xfId="5613" xr:uid="{00000000-0005-0000-0000-00006D180000}"/>
    <cellStyle name="40% - Accent5 26 2 2 2 2" xfId="14670" xr:uid="{D7361471-4025-48AC-9DF5-131EEAFEB37F}"/>
    <cellStyle name="40% - Accent5 26 2 2 3" xfId="8531" xr:uid="{00000000-0005-0000-0000-00006E180000}"/>
    <cellStyle name="40% - Accent5 26 2 2 3 2" xfId="17548" xr:uid="{52408EFA-D36D-4350-A59B-F1318CE3CD2F}"/>
    <cellStyle name="40% - Accent5 26 2 2 4" xfId="11796" xr:uid="{BEA31524-A2E0-4DD2-95BE-34F1E490329F}"/>
    <cellStyle name="40% - Accent5 26 2 3" xfId="4198" xr:uid="{00000000-0005-0000-0000-00006F180000}"/>
    <cellStyle name="40% - Accent5 26 2 3 2" xfId="13257" xr:uid="{6DDB6E32-7B62-4B89-A996-74684F86E9E0}"/>
    <cellStyle name="40% - Accent5 26 2 4" xfId="7112" xr:uid="{00000000-0005-0000-0000-000070180000}"/>
    <cellStyle name="40% - Accent5 26 2 4 2" xfId="16137" xr:uid="{6B33AA82-26D7-4928-9E32-5974EB59C1E0}"/>
    <cellStyle name="40% - Accent5 26 2 5" xfId="10381" xr:uid="{5E465F74-0FE7-48CC-8F2B-1A3251B74416}"/>
    <cellStyle name="40% - Accent5 26 3" xfId="2074" xr:uid="{00000000-0005-0000-0000-000071180000}"/>
    <cellStyle name="40% - Accent5 26 3 2" xfId="4983" xr:uid="{00000000-0005-0000-0000-000072180000}"/>
    <cellStyle name="40% - Accent5 26 3 2 2" xfId="14040" xr:uid="{1D3314C5-EE7B-46FA-BF90-E0F535E5A630}"/>
    <cellStyle name="40% - Accent5 26 3 3" xfId="7897" xr:uid="{00000000-0005-0000-0000-000073180000}"/>
    <cellStyle name="40% - Accent5 26 3 3 2" xfId="16919" xr:uid="{B49F5A06-7DC8-413E-A2CE-47A7AEBEBDA0}"/>
    <cellStyle name="40% - Accent5 26 3 4" xfId="11166" xr:uid="{9A14FDD5-C7B6-45FB-AB32-CD50626D4EC5}"/>
    <cellStyle name="40% - Accent5 26 4" xfId="3571" xr:uid="{00000000-0005-0000-0000-000074180000}"/>
    <cellStyle name="40% - Accent5 26 4 2" xfId="12630" xr:uid="{BB2C2755-855F-473D-AFBC-B9062B0157C2}"/>
    <cellStyle name="40% - Accent5 26 5" xfId="6481" xr:uid="{00000000-0005-0000-0000-000075180000}"/>
    <cellStyle name="40% - Accent5 26 5 2" xfId="15506" xr:uid="{6152C7A7-1293-439E-AD87-7360206DF8A8}"/>
    <cellStyle name="40% - Accent5 26 6" xfId="9749" xr:uid="{646B3841-F699-4609-A4E1-2C7FE8879FA3}"/>
    <cellStyle name="40% - Accent5 27" xfId="656" xr:uid="{00000000-0005-0000-0000-000076180000}"/>
    <cellStyle name="40% - Accent5 27 2" xfId="1295" xr:uid="{00000000-0005-0000-0000-000077180000}"/>
    <cellStyle name="40% - Accent5 27 2 2" xfId="2723" xr:uid="{00000000-0005-0000-0000-000078180000}"/>
    <cellStyle name="40% - Accent5 27 2 2 2" xfId="5627" xr:uid="{00000000-0005-0000-0000-000079180000}"/>
    <cellStyle name="40% - Accent5 27 2 2 2 2" xfId="14684" xr:uid="{55875EDD-599E-4707-8DA7-CE77C8E3F570}"/>
    <cellStyle name="40% - Accent5 27 2 2 3" xfId="8545" xr:uid="{00000000-0005-0000-0000-00007A180000}"/>
    <cellStyle name="40% - Accent5 27 2 2 3 2" xfId="17562" xr:uid="{CAF2372C-1EA2-4559-9B1D-F5312CFE7B31}"/>
    <cellStyle name="40% - Accent5 27 2 2 4" xfId="11810" xr:uid="{166B07A1-26BA-4992-895B-E9E4BCD7DA68}"/>
    <cellStyle name="40% - Accent5 27 2 3" xfId="4212" xr:uid="{00000000-0005-0000-0000-00007B180000}"/>
    <cellStyle name="40% - Accent5 27 2 3 2" xfId="13271" xr:uid="{BDA3B42E-9525-4DD4-B771-4BBBC2867621}"/>
    <cellStyle name="40% - Accent5 27 2 4" xfId="7126" xr:uid="{00000000-0005-0000-0000-00007C180000}"/>
    <cellStyle name="40% - Accent5 27 2 4 2" xfId="16151" xr:uid="{13F7411E-259C-4D70-91A2-E1CF8033706C}"/>
    <cellStyle name="40% - Accent5 27 2 5" xfId="10395" xr:uid="{BBD0CEAF-6411-4781-AB31-905E91C60785}"/>
    <cellStyle name="40% - Accent5 27 3" xfId="2088" xr:uid="{00000000-0005-0000-0000-00007D180000}"/>
    <cellStyle name="40% - Accent5 27 3 2" xfId="4997" xr:uid="{00000000-0005-0000-0000-00007E180000}"/>
    <cellStyle name="40% - Accent5 27 3 2 2" xfId="14054" xr:uid="{325698D7-E614-428B-9766-BB3E98D10E10}"/>
    <cellStyle name="40% - Accent5 27 3 3" xfId="7911" xr:uid="{00000000-0005-0000-0000-00007F180000}"/>
    <cellStyle name="40% - Accent5 27 3 3 2" xfId="16933" xr:uid="{3C33C8E4-B0C7-4D74-B3A8-4637B587197D}"/>
    <cellStyle name="40% - Accent5 27 3 4" xfId="11180" xr:uid="{CA689A02-A835-4729-841C-6D02C8512FB7}"/>
    <cellStyle name="40% - Accent5 27 4" xfId="3585" xr:uid="{00000000-0005-0000-0000-000080180000}"/>
    <cellStyle name="40% - Accent5 27 4 2" xfId="12644" xr:uid="{0DBFBF5D-71BF-4A17-90C8-D43B19AF592A}"/>
    <cellStyle name="40% - Accent5 27 5" xfId="6495" xr:uid="{00000000-0005-0000-0000-000081180000}"/>
    <cellStyle name="40% - Accent5 27 5 2" xfId="15520" xr:uid="{D682BF8B-78FE-44D5-9834-3711E9B14D37}"/>
    <cellStyle name="40% - Accent5 27 6" xfId="9763" xr:uid="{953CA8A4-A840-4033-837B-A7358AE01909}"/>
    <cellStyle name="40% - Accent5 28" xfId="670" xr:uid="{00000000-0005-0000-0000-000082180000}"/>
    <cellStyle name="40% - Accent5 28 2" xfId="1309" xr:uid="{00000000-0005-0000-0000-000083180000}"/>
    <cellStyle name="40% - Accent5 28 2 2" xfId="2737" xr:uid="{00000000-0005-0000-0000-000084180000}"/>
    <cellStyle name="40% - Accent5 28 2 2 2" xfId="5641" xr:uid="{00000000-0005-0000-0000-000085180000}"/>
    <cellStyle name="40% - Accent5 28 2 2 2 2" xfId="14698" xr:uid="{CEFF86A0-5FCE-4446-9CBA-73E159BBE43B}"/>
    <cellStyle name="40% - Accent5 28 2 2 3" xfId="8559" xr:uid="{00000000-0005-0000-0000-000086180000}"/>
    <cellStyle name="40% - Accent5 28 2 2 3 2" xfId="17576" xr:uid="{03BE70D1-38EA-4512-8D9F-828D13ED6D37}"/>
    <cellStyle name="40% - Accent5 28 2 2 4" xfId="11824" xr:uid="{8CF7BF14-45F2-4CEA-A602-2FB85C9C7721}"/>
    <cellStyle name="40% - Accent5 28 2 3" xfId="4226" xr:uid="{00000000-0005-0000-0000-000087180000}"/>
    <cellStyle name="40% - Accent5 28 2 3 2" xfId="13285" xr:uid="{20E03B7D-5AC2-403B-8208-4856FE3FB436}"/>
    <cellStyle name="40% - Accent5 28 2 4" xfId="7140" xr:uid="{00000000-0005-0000-0000-000088180000}"/>
    <cellStyle name="40% - Accent5 28 2 4 2" xfId="16165" xr:uid="{BC44F654-93EC-4FDB-AE1B-66B8424E1588}"/>
    <cellStyle name="40% - Accent5 28 2 5" xfId="10409" xr:uid="{C1AA634F-BB93-4E9F-91CC-5D199DAC9665}"/>
    <cellStyle name="40% - Accent5 28 3" xfId="2102" xr:uid="{00000000-0005-0000-0000-000089180000}"/>
    <cellStyle name="40% - Accent5 28 3 2" xfId="5011" xr:uid="{00000000-0005-0000-0000-00008A180000}"/>
    <cellStyle name="40% - Accent5 28 3 2 2" xfId="14068" xr:uid="{0CDC8D2A-0B7F-4880-8E5B-6B190976943B}"/>
    <cellStyle name="40% - Accent5 28 3 3" xfId="7925" xr:uid="{00000000-0005-0000-0000-00008B180000}"/>
    <cellStyle name="40% - Accent5 28 3 3 2" xfId="16947" xr:uid="{AE90865C-751D-416A-AD7F-1F52A15537A7}"/>
    <cellStyle name="40% - Accent5 28 3 4" xfId="11194" xr:uid="{66D187EF-8D6D-4CC8-97EE-979C6FB410AD}"/>
    <cellStyle name="40% - Accent5 28 4" xfId="3599" xr:uid="{00000000-0005-0000-0000-00008C180000}"/>
    <cellStyle name="40% - Accent5 28 4 2" xfId="12658" xr:uid="{133D1532-F14C-4CC2-AEB6-7F5691CAE557}"/>
    <cellStyle name="40% - Accent5 28 5" xfId="6509" xr:uid="{00000000-0005-0000-0000-00008D180000}"/>
    <cellStyle name="40% - Accent5 28 5 2" xfId="15534" xr:uid="{A6A38C25-5226-4F7F-AB17-39F5C52B2E12}"/>
    <cellStyle name="40% - Accent5 28 6" xfId="9777" xr:uid="{805D53E0-EA63-43D9-A769-212EAA6611E7}"/>
    <cellStyle name="40% - Accent5 29" xfId="684" xr:uid="{00000000-0005-0000-0000-00008E180000}"/>
    <cellStyle name="40% - Accent5 29 2" xfId="1323" xr:uid="{00000000-0005-0000-0000-00008F180000}"/>
    <cellStyle name="40% - Accent5 29 2 2" xfId="2751" xr:uid="{00000000-0005-0000-0000-000090180000}"/>
    <cellStyle name="40% - Accent5 29 2 2 2" xfId="5655" xr:uid="{00000000-0005-0000-0000-000091180000}"/>
    <cellStyle name="40% - Accent5 29 2 2 2 2" xfId="14712" xr:uid="{FA590497-0860-4D49-BB70-3BC2CF35D882}"/>
    <cellStyle name="40% - Accent5 29 2 2 3" xfId="8573" xr:uid="{00000000-0005-0000-0000-000092180000}"/>
    <cellStyle name="40% - Accent5 29 2 2 3 2" xfId="17590" xr:uid="{932772BD-6F68-4D15-8145-C4CA3BB25022}"/>
    <cellStyle name="40% - Accent5 29 2 2 4" xfId="11838" xr:uid="{98034D8B-EC9E-49A7-9133-19C2E703F908}"/>
    <cellStyle name="40% - Accent5 29 2 3" xfId="4240" xr:uid="{00000000-0005-0000-0000-000093180000}"/>
    <cellStyle name="40% - Accent5 29 2 3 2" xfId="13299" xr:uid="{C11ECCE3-37E3-49A0-9843-525BE9DA7017}"/>
    <cellStyle name="40% - Accent5 29 2 4" xfId="7154" xr:uid="{00000000-0005-0000-0000-000094180000}"/>
    <cellStyle name="40% - Accent5 29 2 4 2" xfId="16179" xr:uid="{E5125098-0283-492F-8B31-CB8D6EA4C5C3}"/>
    <cellStyle name="40% - Accent5 29 2 5" xfId="10423" xr:uid="{EE0416A9-C8E2-42E1-AB3E-9E14C68E2448}"/>
    <cellStyle name="40% - Accent5 29 3" xfId="2116" xr:uid="{00000000-0005-0000-0000-000095180000}"/>
    <cellStyle name="40% - Accent5 29 3 2" xfId="5025" xr:uid="{00000000-0005-0000-0000-000096180000}"/>
    <cellStyle name="40% - Accent5 29 3 2 2" xfId="14082" xr:uid="{A599538A-D6EF-46E2-A40B-652DA9F89C2A}"/>
    <cellStyle name="40% - Accent5 29 3 3" xfId="7939" xr:uid="{00000000-0005-0000-0000-000097180000}"/>
    <cellStyle name="40% - Accent5 29 3 3 2" xfId="16961" xr:uid="{813948E1-DFB0-41F6-B533-544D12FC8F53}"/>
    <cellStyle name="40% - Accent5 29 3 4" xfId="11208" xr:uid="{E517866C-0BA9-4E2E-A065-7A45173C1187}"/>
    <cellStyle name="40% - Accent5 29 4" xfId="3613" xr:uid="{00000000-0005-0000-0000-000098180000}"/>
    <cellStyle name="40% - Accent5 29 4 2" xfId="12672" xr:uid="{A5AEFE12-0618-4476-BC9C-F67F83EA20BE}"/>
    <cellStyle name="40% - Accent5 29 5" xfId="6523" xr:uid="{00000000-0005-0000-0000-000099180000}"/>
    <cellStyle name="40% - Accent5 29 5 2" xfId="15548" xr:uid="{05F638BF-5E0D-4CFB-89FF-7E5970E31FE0}"/>
    <cellStyle name="40% - Accent5 29 6" xfId="9791" xr:uid="{664A5639-D2DE-45BA-A18F-8930A4BD3929}"/>
    <cellStyle name="40% - Accent5 3" xfId="218" xr:uid="{00000000-0005-0000-0000-00009A180000}"/>
    <cellStyle name="40% - Accent5 3 2" xfId="564" xr:uid="{00000000-0005-0000-0000-00009B180000}"/>
    <cellStyle name="40% - Accent5 3 2 2" xfId="1205" xr:uid="{00000000-0005-0000-0000-00009C180000}"/>
    <cellStyle name="40% - Accent5 3 2 2 2" xfId="2633" xr:uid="{00000000-0005-0000-0000-00009D180000}"/>
    <cellStyle name="40% - Accent5 3 2 2 2 2" xfId="5537" xr:uid="{00000000-0005-0000-0000-00009E180000}"/>
    <cellStyle name="40% - Accent5 3 2 2 2 2 2" xfId="14594" xr:uid="{6CE95C8F-BB23-4CF6-86A4-52628D5A162C}"/>
    <cellStyle name="40% - Accent5 3 2 2 2 3" xfId="8455" xr:uid="{00000000-0005-0000-0000-00009F180000}"/>
    <cellStyle name="40% - Accent5 3 2 2 2 3 2" xfId="17472" xr:uid="{1C336741-AF0F-4816-B177-41AA84706B80}"/>
    <cellStyle name="40% - Accent5 3 2 2 2 4" xfId="11720" xr:uid="{3FBCD46F-9A49-415B-A07C-75C56DEAA641}"/>
    <cellStyle name="40% - Accent5 3 2 2 3" xfId="4122" xr:uid="{00000000-0005-0000-0000-0000A0180000}"/>
    <cellStyle name="40% - Accent5 3 2 2 3 2" xfId="13181" xr:uid="{E4EE7F67-B689-4C6E-8F04-4C6626FACEBF}"/>
    <cellStyle name="40% - Accent5 3 2 2 4" xfId="7036" xr:uid="{00000000-0005-0000-0000-0000A1180000}"/>
    <cellStyle name="40% - Accent5 3 2 2 4 2" xfId="16061" xr:uid="{2CB58401-57A2-4F33-A469-8976DB745EAD}"/>
    <cellStyle name="40% - Accent5 3 2 2 5" xfId="10305" xr:uid="{975FFD49-EB52-49D4-989A-3846F6CCCC55}"/>
    <cellStyle name="40% - Accent5 3 2 3" xfId="1998" xr:uid="{00000000-0005-0000-0000-0000A2180000}"/>
    <cellStyle name="40% - Accent5 3 2 3 2" xfId="4907" xr:uid="{00000000-0005-0000-0000-0000A3180000}"/>
    <cellStyle name="40% - Accent5 3 2 3 2 2" xfId="13964" xr:uid="{C980F28B-0B27-47C7-9222-DB1D1AEA2B8E}"/>
    <cellStyle name="40% - Accent5 3 2 3 3" xfId="7821" xr:uid="{00000000-0005-0000-0000-0000A4180000}"/>
    <cellStyle name="40% - Accent5 3 2 3 3 2" xfId="16843" xr:uid="{6B84F8DE-1501-4FBE-9A3B-D9A535C9631E}"/>
    <cellStyle name="40% - Accent5 3 2 3 4" xfId="11090" xr:uid="{4251236E-486D-4009-ABD5-6EADB7FD1E42}"/>
    <cellStyle name="40% - Accent5 3 2 4" xfId="3495" xr:uid="{00000000-0005-0000-0000-0000A5180000}"/>
    <cellStyle name="40% - Accent5 3 2 4 2" xfId="12554" xr:uid="{78D8AD70-9BCF-4BBC-81E5-76310D119FB6}"/>
    <cellStyle name="40% - Accent5 3 2 5" xfId="6405" xr:uid="{00000000-0005-0000-0000-0000A6180000}"/>
    <cellStyle name="40% - Accent5 3 2 5 2" xfId="15430" xr:uid="{6EF8B80C-1850-4DB3-8D38-C5696751AF2D}"/>
    <cellStyle name="40% - Accent5 3 2 6" xfId="9673" xr:uid="{EB9E532C-6560-4FE3-AACA-414EF0188A71}"/>
    <cellStyle name="40% - Accent5 3 3" xfId="863" xr:uid="{00000000-0005-0000-0000-0000A7180000}"/>
    <cellStyle name="40% - Accent5 3 3 2" xfId="2292" xr:uid="{00000000-0005-0000-0000-0000A8180000}"/>
    <cellStyle name="40% - Accent5 3 3 2 2" xfId="5199" xr:uid="{00000000-0005-0000-0000-0000A9180000}"/>
    <cellStyle name="40% - Accent5 3 3 2 2 2" xfId="14256" xr:uid="{726462F4-6A1C-4271-ABC2-28DF0CF72625}"/>
    <cellStyle name="40% - Accent5 3 3 2 3" xfId="8115" xr:uid="{00000000-0005-0000-0000-0000AA180000}"/>
    <cellStyle name="40% - Accent5 3 3 2 3 2" xfId="17135" xr:uid="{823C2D65-0358-49F7-BB95-387E1603AD7D}"/>
    <cellStyle name="40% - Accent5 3 3 2 4" xfId="11382" xr:uid="{CA7BC8CB-341B-46CA-8EB5-24147AC74FE0}"/>
    <cellStyle name="40% - Accent5 3 3 3" xfId="3786" xr:uid="{00000000-0005-0000-0000-0000AB180000}"/>
    <cellStyle name="40% - Accent5 3 3 3 2" xfId="12845" xr:uid="{4DC0E02F-ED80-411A-B06D-C27F9E17D143}"/>
    <cellStyle name="40% - Accent5 3 3 4" xfId="6698" xr:uid="{00000000-0005-0000-0000-0000AC180000}"/>
    <cellStyle name="40% - Accent5 3 3 4 2" xfId="15723" xr:uid="{99CECE2D-CD48-48C8-9539-6FCB97A7D6A2}"/>
    <cellStyle name="40% - Accent5 3 3 5" xfId="9966" xr:uid="{7D75E212-B1FB-4F27-A295-8762934B01DC}"/>
    <cellStyle name="40% - Accent5 3 4" xfId="1658" xr:uid="{00000000-0005-0000-0000-0000AD180000}"/>
    <cellStyle name="40% - Accent5 3 4 2" xfId="4570" xr:uid="{00000000-0005-0000-0000-0000AE180000}"/>
    <cellStyle name="40% - Accent5 3 4 2 2" xfId="13627" xr:uid="{DFB32134-0F44-4ED9-9852-6970BE90275C}"/>
    <cellStyle name="40% - Accent5 3 4 3" xfId="7482" xr:uid="{00000000-0005-0000-0000-0000AF180000}"/>
    <cellStyle name="40% - Accent5 3 4 3 2" xfId="16507" xr:uid="{2459C848-16F6-437E-BCE7-F705CBCA0804}"/>
    <cellStyle name="40% - Accent5 3 4 4" xfId="10752" xr:uid="{6D077554-4238-4BE4-A852-5B577424B6B0}"/>
    <cellStyle name="40% - Accent5 3 5" xfId="3156" xr:uid="{00000000-0005-0000-0000-0000B0180000}"/>
    <cellStyle name="40% - Accent5 3 5 2" xfId="12218" xr:uid="{019F42C9-0F3C-437A-AC29-EE8CBCAF52C9}"/>
    <cellStyle name="40% - Accent5 3 6" xfId="6069" xr:uid="{00000000-0005-0000-0000-0000B1180000}"/>
    <cellStyle name="40% - Accent5 3 6 2" xfId="15094" xr:uid="{024556CD-CED1-4389-A28D-DC2C119EFD79}"/>
    <cellStyle name="40% - Accent5 3 7" xfId="9333" xr:uid="{0D6D1CFD-6203-41A1-ACD6-21083A7AE209}"/>
    <cellStyle name="40% - Accent5 30" xfId="698" xr:uid="{00000000-0005-0000-0000-0000B2180000}"/>
    <cellStyle name="40% - Accent5 30 2" xfId="1337" xr:uid="{00000000-0005-0000-0000-0000B3180000}"/>
    <cellStyle name="40% - Accent5 30 2 2" xfId="2765" xr:uid="{00000000-0005-0000-0000-0000B4180000}"/>
    <cellStyle name="40% - Accent5 30 2 2 2" xfId="5669" xr:uid="{00000000-0005-0000-0000-0000B5180000}"/>
    <cellStyle name="40% - Accent5 30 2 2 2 2" xfId="14726" xr:uid="{7C1030E8-0759-41B5-87C5-B7CE31C391AB}"/>
    <cellStyle name="40% - Accent5 30 2 2 3" xfId="8587" xr:uid="{00000000-0005-0000-0000-0000B6180000}"/>
    <cellStyle name="40% - Accent5 30 2 2 3 2" xfId="17604" xr:uid="{C28E198C-56C6-4155-96D0-F0743BFABDDB}"/>
    <cellStyle name="40% - Accent5 30 2 2 4" xfId="11852" xr:uid="{FEA007F8-604B-4DDF-893B-37CA96735911}"/>
    <cellStyle name="40% - Accent5 30 2 3" xfId="4254" xr:uid="{00000000-0005-0000-0000-0000B7180000}"/>
    <cellStyle name="40% - Accent5 30 2 3 2" xfId="13313" xr:uid="{D09E3AC2-B55B-4726-A36F-E2F35CB43345}"/>
    <cellStyle name="40% - Accent5 30 2 4" xfId="7168" xr:uid="{00000000-0005-0000-0000-0000B8180000}"/>
    <cellStyle name="40% - Accent5 30 2 4 2" xfId="16193" xr:uid="{F8A3A21B-C876-42D7-A408-49B2858C54A0}"/>
    <cellStyle name="40% - Accent5 30 2 5" xfId="10437" xr:uid="{00CEBFD0-7233-43D4-86B5-9DD287159F5C}"/>
    <cellStyle name="40% - Accent5 30 3" xfId="2130" xr:uid="{00000000-0005-0000-0000-0000B9180000}"/>
    <cellStyle name="40% - Accent5 30 3 2" xfId="5039" xr:uid="{00000000-0005-0000-0000-0000BA180000}"/>
    <cellStyle name="40% - Accent5 30 3 2 2" xfId="14096" xr:uid="{7733AA3D-2E22-4BA1-B3FA-30CD7BFEEE66}"/>
    <cellStyle name="40% - Accent5 30 3 3" xfId="7953" xr:uid="{00000000-0005-0000-0000-0000BB180000}"/>
    <cellStyle name="40% - Accent5 30 3 3 2" xfId="16975" xr:uid="{CD5C27E0-CD75-408A-B4A5-806EBE161BD4}"/>
    <cellStyle name="40% - Accent5 30 3 4" xfId="11222" xr:uid="{47C5CDC0-9C32-49A7-B915-BF0F214E330B}"/>
    <cellStyle name="40% - Accent5 30 4" xfId="3627" xr:uid="{00000000-0005-0000-0000-0000BC180000}"/>
    <cellStyle name="40% - Accent5 30 4 2" xfId="12686" xr:uid="{91389052-B6A9-4B0F-A7F8-B2A8D2C51E0E}"/>
    <cellStyle name="40% - Accent5 30 5" xfId="6537" xr:uid="{00000000-0005-0000-0000-0000BD180000}"/>
    <cellStyle name="40% - Accent5 30 5 2" xfId="15562" xr:uid="{96893FAA-4CA1-41EF-A301-463A05C35D1C}"/>
    <cellStyle name="40% - Accent5 30 6" xfId="9805" xr:uid="{9AB98F88-A359-4265-8B0C-2A2F151C9AF0}"/>
    <cellStyle name="40% - Accent5 31" xfId="713" xr:uid="{00000000-0005-0000-0000-0000BE180000}"/>
    <cellStyle name="40% - Accent5 31 2" xfId="1352" xr:uid="{00000000-0005-0000-0000-0000BF180000}"/>
    <cellStyle name="40% - Accent5 31 2 2" xfId="2780" xr:uid="{00000000-0005-0000-0000-0000C0180000}"/>
    <cellStyle name="40% - Accent5 31 2 2 2" xfId="5684" xr:uid="{00000000-0005-0000-0000-0000C1180000}"/>
    <cellStyle name="40% - Accent5 31 2 2 2 2" xfId="14741" xr:uid="{60310559-373E-4F8A-A00E-33AD15FAFA5C}"/>
    <cellStyle name="40% - Accent5 31 2 2 3" xfId="8602" xr:uid="{00000000-0005-0000-0000-0000C2180000}"/>
    <cellStyle name="40% - Accent5 31 2 2 3 2" xfId="17619" xr:uid="{3EE975DA-B5E1-4C54-9D9B-7236F5CBD877}"/>
    <cellStyle name="40% - Accent5 31 2 2 4" xfId="11867" xr:uid="{87E8E7A6-CE1D-4F37-8348-64B6BBDA293C}"/>
    <cellStyle name="40% - Accent5 31 2 3" xfId="4269" xr:uid="{00000000-0005-0000-0000-0000C3180000}"/>
    <cellStyle name="40% - Accent5 31 2 3 2" xfId="13328" xr:uid="{A76EDD48-4716-4AEB-ADCF-C4AF4BA3E4BB}"/>
    <cellStyle name="40% - Accent5 31 2 4" xfId="7183" xr:uid="{00000000-0005-0000-0000-0000C4180000}"/>
    <cellStyle name="40% - Accent5 31 2 4 2" xfId="16208" xr:uid="{A1340AA4-49A8-44BB-9C83-583444267390}"/>
    <cellStyle name="40% - Accent5 31 2 5" xfId="10452" xr:uid="{D1FD7D0C-4AD3-49C4-9A31-DF3FBC4394FC}"/>
    <cellStyle name="40% - Accent5 31 3" xfId="2145" xr:uid="{00000000-0005-0000-0000-0000C5180000}"/>
    <cellStyle name="40% - Accent5 31 3 2" xfId="5054" xr:uid="{00000000-0005-0000-0000-0000C6180000}"/>
    <cellStyle name="40% - Accent5 31 3 2 2" xfId="14111" xr:uid="{E55656FC-268A-4BB9-B31B-A01F0DC03537}"/>
    <cellStyle name="40% - Accent5 31 3 3" xfId="7968" xr:uid="{00000000-0005-0000-0000-0000C7180000}"/>
    <cellStyle name="40% - Accent5 31 3 3 2" xfId="16990" xr:uid="{479C64ED-573E-47EB-B40E-2BB1535C84FD}"/>
    <cellStyle name="40% - Accent5 31 3 4" xfId="11237" xr:uid="{281CB570-A989-44B5-B404-623C6E3A42D3}"/>
    <cellStyle name="40% - Accent5 31 4" xfId="3642" xr:uid="{00000000-0005-0000-0000-0000C8180000}"/>
    <cellStyle name="40% - Accent5 31 4 2" xfId="12701" xr:uid="{C5F02180-FA65-4E3B-B08C-EED3C54E217E}"/>
    <cellStyle name="40% - Accent5 31 5" xfId="6552" xr:uid="{00000000-0005-0000-0000-0000C9180000}"/>
    <cellStyle name="40% - Accent5 31 5 2" xfId="15577" xr:uid="{6B7DEE0A-06B2-4FC2-8A98-C09AA47069FB}"/>
    <cellStyle name="40% - Accent5 31 6" xfId="9820" xr:uid="{0E970191-B642-4B7B-9E90-45D3A0A4518D}"/>
    <cellStyle name="40% - Accent5 32" xfId="727" xr:uid="{00000000-0005-0000-0000-0000CA180000}"/>
    <cellStyle name="40% - Accent5 32 2" xfId="1366" xr:uid="{00000000-0005-0000-0000-0000CB180000}"/>
    <cellStyle name="40% - Accent5 32 2 2" xfId="2794" xr:uid="{00000000-0005-0000-0000-0000CC180000}"/>
    <cellStyle name="40% - Accent5 32 2 2 2" xfId="5698" xr:uid="{00000000-0005-0000-0000-0000CD180000}"/>
    <cellStyle name="40% - Accent5 32 2 2 2 2" xfId="14755" xr:uid="{08B00537-3400-42E0-B996-09012B19752C}"/>
    <cellStyle name="40% - Accent5 32 2 2 3" xfId="8616" xr:uid="{00000000-0005-0000-0000-0000CE180000}"/>
    <cellStyle name="40% - Accent5 32 2 2 3 2" xfId="17633" xr:uid="{88A44C57-EC86-4165-8A9D-F84F7FBD94B2}"/>
    <cellStyle name="40% - Accent5 32 2 2 4" xfId="11881" xr:uid="{EF6E043A-FC13-42E1-85DF-198AD5801F31}"/>
    <cellStyle name="40% - Accent5 32 2 3" xfId="4283" xr:uid="{00000000-0005-0000-0000-0000CF180000}"/>
    <cellStyle name="40% - Accent5 32 2 3 2" xfId="13342" xr:uid="{72B2A58B-8118-46C3-B9FB-1E52C952BDAF}"/>
    <cellStyle name="40% - Accent5 32 2 4" xfId="7197" xr:uid="{00000000-0005-0000-0000-0000D0180000}"/>
    <cellStyle name="40% - Accent5 32 2 4 2" xfId="16222" xr:uid="{B02DDE24-5786-4508-9D22-EEFDF2633523}"/>
    <cellStyle name="40% - Accent5 32 2 5" xfId="10466" xr:uid="{53F648A7-D65D-4F07-AB74-BD3417D0AD7F}"/>
    <cellStyle name="40% - Accent5 32 3" xfId="2159" xr:uid="{00000000-0005-0000-0000-0000D1180000}"/>
    <cellStyle name="40% - Accent5 32 3 2" xfId="5068" xr:uid="{00000000-0005-0000-0000-0000D2180000}"/>
    <cellStyle name="40% - Accent5 32 3 2 2" xfId="14125" xr:uid="{2732BE34-5F4A-4828-804A-6F4205B1B30F}"/>
    <cellStyle name="40% - Accent5 32 3 3" xfId="7982" xr:uid="{00000000-0005-0000-0000-0000D3180000}"/>
    <cellStyle name="40% - Accent5 32 3 3 2" xfId="17004" xr:uid="{9FEE406E-58BD-4D45-B01A-9E4A6BFB7D56}"/>
    <cellStyle name="40% - Accent5 32 3 4" xfId="11251" xr:uid="{A22D4C10-3E0F-4DB9-A039-7CCF585415A5}"/>
    <cellStyle name="40% - Accent5 32 4" xfId="3656" xr:uid="{00000000-0005-0000-0000-0000D4180000}"/>
    <cellStyle name="40% - Accent5 32 4 2" xfId="12715" xr:uid="{EB9E485E-C3E0-402C-AF8E-41722FB8BC9A}"/>
    <cellStyle name="40% - Accent5 32 5" xfId="6566" xr:uid="{00000000-0005-0000-0000-0000D5180000}"/>
    <cellStyle name="40% - Accent5 32 5 2" xfId="15591" xr:uid="{E94B02A1-690D-4DB4-928F-DE3AEA56EDFC}"/>
    <cellStyle name="40% - Accent5 32 6" xfId="9834" xr:uid="{C6C68116-380F-4014-9529-2A016E8F2538}"/>
    <cellStyle name="40% - Accent5 33" xfId="741" xr:uid="{00000000-0005-0000-0000-0000D6180000}"/>
    <cellStyle name="40% - Accent5 33 2" xfId="1380" xr:uid="{00000000-0005-0000-0000-0000D7180000}"/>
    <cellStyle name="40% - Accent5 33 2 2" xfId="2808" xr:uid="{00000000-0005-0000-0000-0000D8180000}"/>
    <cellStyle name="40% - Accent5 33 2 2 2" xfId="5712" xr:uid="{00000000-0005-0000-0000-0000D9180000}"/>
    <cellStyle name="40% - Accent5 33 2 2 2 2" xfId="14769" xr:uid="{47C181C8-59FE-4A92-9529-667404281319}"/>
    <cellStyle name="40% - Accent5 33 2 2 3" xfId="8630" xr:uid="{00000000-0005-0000-0000-0000DA180000}"/>
    <cellStyle name="40% - Accent5 33 2 2 3 2" xfId="17647" xr:uid="{D3405DF0-F5DB-4EE3-8725-C6ADC423B414}"/>
    <cellStyle name="40% - Accent5 33 2 2 4" xfId="11895" xr:uid="{3823DE1C-1879-4F67-9E11-06FF57DFB8B0}"/>
    <cellStyle name="40% - Accent5 33 2 3" xfId="4297" xr:uid="{00000000-0005-0000-0000-0000DB180000}"/>
    <cellStyle name="40% - Accent5 33 2 3 2" xfId="13356" xr:uid="{A2DA6C62-81EA-4F7B-9948-D577828BB127}"/>
    <cellStyle name="40% - Accent5 33 2 4" xfId="7211" xr:uid="{00000000-0005-0000-0000-0000DC180000}"/>
    <cellStyle name="40% - Accent5 33 2 4 2" xfId="16236" xr:uid="{61625459-A561-4BD4-A514-82D7B8BCA8CC}"/>
    <cellStyle name="40% - Accent5 33 2 5" xfId="10480" xr:uid="{F53546C4-84B0-47D6-BABA-3C1F44770D5B}"/>
    <cellStyle name="40% - Accent5 33 3" xfId="2173" xr:uid="{00000000-0005-0000-0000-0000DD180000}"/>
    <cellStyle name="40% - Accent5 33 3 2" xfId="5082" xr:uid="{00000000-0005-0000-0000-0000DE180000}"/>
    <cellStyle name="40% - Accent5 33 3 2 2" xfId="14139" xr:uid="{F4D541A7-9B70-445E-8CA7-AAB426B6E368}"/>
    <cellStyle name="40% - Accent5 33 3 3" xfId="7996" xr:uid="{00000000-0005-0000-0000-0000DF180000}"/>
    <cellStyle name="40% - Accent5 33 3 3 2" xfId="17018" xr:uid="{E7C24A70-7C7F-4B08-9ABD-CA414A6ED172}"/>
    <cellStyle name="40% - Accent5 33 3 4" xfId="11265" xr:uid="{F05DD6E4-2FCA-4218-B16E-CC99CAEA4037}"/>
    <cellStyle name="40% - Accent5 33 4" xfId="3670" xr:uid="{00000000-0005-0000-0000-0000E0180000}"/>
    <cellStyle name="40% - Accent5 33 4 2" xfId="12729" xr:uid="{87CB5F77-E50B-46A1-B60E-089C52315C57}"/>
    <cellStyle name="40% - Accent5 33 5" xfId="6580" xr:uid="{00000000-0005-0000-0000-0000E1180000}"/>
    <cellStyle name="40% - Accent5 33 5 2" xfId="15605" xr:uid="{838A3AB9-3BD4-43AC-BACB-301D76ACFBEC}"/>
    <cellStyle name="40% - Accent5 33 6" xfId="9848" xr:uid="{B110B655-EE53-406F-B49C-9B85B0BA23E4}"/>
    <cellStyle name="40% - Accent5 34" xfId="755" xr:uid="{00000000-0005-0000-0000-0000E2180000}"/>
    <cellStyle name="40% - Accent5 34 2" xfId="1394" xr:uid="{00000000-0005-0000-0000-0000E3180000}"/>
    <cellStyle name="40% - Accent5 34 2 2" xfId="2822" xr:uid="{00000000-0005-0000-0000-0000E4180000}"/>
    <cellStyle name="40% - Accent5 34 2 2 2" xfId="5726" xr:uid="{00000000-0005-0000-0000-0000E5180000}"/>
    <cellStyle name="40% - Accent5 34 2 2 2 2" xfId="14783" xr:uid="{A24223EF-32AC-43D9-9E36-7135892E4AC7}"/>
    <cellStyle name="40% - Accent5 34 2 2 3" xfId="8644" xr:uid="{00000000-0005-0000-0000-0000E6180000}"/>
    <cellStyle name="40% - Accent5 34 2 2 3 2" xfId="17661" xr:uid="{75D2D38E-2EFE-4D9F-B49C-1D219593FF4E}"/>
    <cellStyle name="40% - Accent5 34 2 2 4" xfId="11909" xr:uid="{78EF800A-1A22-4BD7-9CA6-74F8458D899B}"/>
    <cellStyle name="40% - Accent5 34 2 3" xfId="4311" xr:uid="{00000000-0005-0000-0000-0000E7180000}"/>
    <cellStyle name="40% - Accent5 34 2 3 2" xfId="13370" xr:uid="{38B4B67C-39CC-4C75-8F6E-9B623CFF0AAB}"/>
    <cellStyle name="40% - Accent5 34 2 4" xfId="7225" xr:uid="{00000000-0005-0000-0000-0000E8180000}"/>
    <cellStyle name="40% - Accent5 34 2 4 2" xfId="16250" xr:uid="{46EAF362-AAE3-4CCA-A132-773DB51F4DA8}"/>
    <cellStyle name="40% - Accent5 34 2 5" xfId="10494" xr:uid="{B9040C37-29EF-4D1B-BC1F-861F4356175F}"/>
    <cellStyle name="40% - Accent5 34 3" xfId="2187" xr:uid="{00000000-0005-0000-0000-0000E9180000}"/>
    <cellStyle name="40% - Accent5 34 3 2" xfId="5096" xr:uid="{00000000-0005-0000-0000-0000EA180000}"/>
    <cellStyle name="40% - Accent5 34 3 2 2" xfId="14153" xr:uid="{5E11AB25-D5A1-4E88-A32D-975AE45EA33C}"/>
    <cellStyle name="40% - Accent5 34 3 3" xfId="8010" xr:uid="{00000000-0005-0000-0000-0000EB180000}"/>
    <cellStyle name="40% - Accent5 34 3 3 2" xfId="17032" xr:uid="{57EF9E56-9493-4E4B-AC5B-D520F21844F6}"/>
    <cellStyle name="40% - Accent5 34 3 4" xfId="11279" xr:uid="{1D80F861-5A5D-49B4-8AE4-21293856BC53}"/>
    <cellStyle name="40% - Accent5 34 4" xfId="3684" xr:uid="{00000000-0005-0000-0000-0000EC180000}"/>
    <cellStyle name="40% - Accent5 34 4 2" xfId="12743" xr:uid="{33513849-FB28-459E-9147-6220F3B58CB8}"/>
    <cellStyle name="40% - Accent5 34 5" xfId="6594" xr:uid="{00000000-0005-0000-0000-0000ED180000}"/>
    <cellStyle name="40% - Accent5 34 5 2" xfId="15619" xr:uid="{C8EC8819-7564-4892-A787-1A2C7FDDFD53}"/>
    <cellStyle name="40% - Accent5 34 6" xfId="9862" xr:uid="{E016F4FA-3BF3-4EB9-8ED4-5AEFD25DE20D}"/>
    <cellStyle name="40% - Accent5 35" xfId="769" xr:uid="{00000000-0005-0000-0000-0000EE180000}"/>
    <cellStyle name="40% - Accent5 35 2" xfId="1408" xr:uid="{00000000-0005-0000-0000-0000EF180000}"/>
    <cellStyle name="40% - Accent5 35 2 2" xfId="2836" xr:uid="{00000000-0005-0000-0000-0000F0180000}"/>
    <cellStyle name="40% - Accent5 35 2 2 2" xfId="5740" xr:uid="{00000000-0005-0000-0000-0000F1180000}"/>
    <cellStyle name="40% - Accent5 35 2 2 2 2" xfId="14797" xr:uid="{0122E353-7B8E-4585-B072-C1D454750B34}"/>
    <cellStyle name="40% - Accent5 35 2 2 3" xfId="8658" xr:uid="{00000000-0005-0000-0000-0000F2180000}"/>
    <cellStyle name="40% - Accent5 35 2 2 3 2" xfId="17675" xr:uid="{476905D5-7738-4D9A-B31F-3EC9D9342394}"/>
    <cellStyle name="40% - Accent5 35 2 2 4" xfId="11923" xr:uid="{9519079F-79E5-495C-8260-37E8F1DD75F8}"/>
    <cellStyle name="40% - Accent5 35 2 3" xfId="4325" xr:uid="{00000000-0005-0000-0000-0000F3180000}"/>
    <cellStyle name="40% - Accent5 35 2 3 2" xfId="13384" xr:uid="{931C8F9F-B017-46D0-AA1E-39C7832E9EC5}"/>
    <cellStyle name="40% - Accent5 35 2 4" xfId="7239" xr:uid="{00000000-0005-0000-0000-0000F4180000}"/>
    <cellStyle name="40% - Accent5 35 2 4 2" xfId="16264" xr:uid="{D35675BD-04E8-4396-8314-276B1CC40393}"/>
    <cellStyle name="40% - Accent5 35 2 5" xfId="10508" xr:uid="{6A4683EB-9ECD-4AB6-93E2-C4D747148A38}"/>
    <cellStyle name="40% - Accent5 35 3" xfId="2201" xr:uid="{00000000-0005-0000-0000-0000F5180000}"/>
    <cellStyle name="40% - Accent5 35 3 2" xfId="5110" xr:uid="{00000000-0005-0000-0000-0000F6180000}"/>
    <cellStyle name="40% - Accent5 35 3 2 2" xfId="14167" xr:uid="{C8885113-D167-4543-9F09-FF53AD8C6B0B}"/>
    <cellStyle name="40% - Accent5 35 3 3" xfId="8024" xr:uid="{00000000-0005-0000-0000-0000F7180000}"/>
    <cellStyle name="40% - Accent5 35 3 3 2" xfId="17046" xr:uid="{2FCBE2AD-C508-4B6D-9B36-D0D2FA665C82}"/>
    <cellStyle name="40% - Accent5 35 3 4" xfId="11293" xr:uid="{CDC81CD6-68D1-4900-8D5B-053CEB6D818E}"/>
    <cellStyle name="40% - Accent5 35 4" xfId="3698" xr:uid="{00000000-0005-0000-0000-0000F8180000}"/>
    <cellStyle name="40% - Accent5 35 4 2" xfId="12757" xr:uid="{09F244E3-8330-4B26-A8AD-1648E680764F}"/>
    <cellStyle name="40% - Accent5 35 5" xfId="6608" xr:uid="{00000000-0005-0000-0000-0000F9180000}"/>
    <cellStyle name="40% - Accent5 35 5 2" xfId="15633" xr:uid="{439DBFBA-16B0-44E2-81B3-AFB4407BE631}"/>
    <cellStyle name="40% - Accent5 35 6" xfId="9876" xr:uid="{09222CF8-A591-4A2A-84DA-EBC8D992FA22}"/>
    <cellStyle name="40% - Accent5 36" xfId="783" xr:uid="{00000000-0005-0000-0000-0000FA180000}"/>
    <cellStyle name="40% - Accent5 36 2" xfId="1422" xr:uid="{00000000-0005-0000-0000-0000FB180000}"/>
    <cellStyle name="40% - Accent5 36 2 2" xfId="2850" xr:uid="{00000000-0005-0000-0000-0000FC180000}"/>
    <cellStyle name="40% - Accent5 36 2 2 2" xfId="5754" xr:uid="{00000000-0005-0000-0000-0000FD180000}"/>
    <cellStyle name="40% - Accent5 36 2 2 2 2" xfId="14811" xr:uid="{1B36D70C-560C-4D28-8357-6127AA2BBFB8}"/>
    <cellStyle name="40% - Accent5 36 2 2 3" xfId="8672" xr:uid="{00000000-0005-0000-0000-0000FE180000}"/>
    <cellStyle name="40% - Accent5 36 2 2 3 2" xfId="17689" xr:uid="{53DE0B06-F976-4A0E-82DA-FAD27152FD16}"/>
    <cellStyle name="40% - Accent5 36 2 2 4" xfId="11937" xr:uid="{46E74730-8762-4E3E-9E26-12D403F59BBB}"/>
    <cellStyle name="40% - Accent5 36 2 3" xfId="4339" xr:uid="{00000000-0005-0000-0000-0000FF180000}"/>
    <cellStyle name="40% - Accent5 36 2 3 2" xfId="13398" xr:uid="{BAFF34A7-E18A-48F3-97B3-C9D38C4E6B15}"/>
    <cellStyle name="40% - Accent5 36 2 4" xfId="7253" xr:uid="{00000000-0005-0000-0000-000000190000}"/>
    <cellStyle name="40% - Accent5 36 2 4 2" xfId="16278" xr:uid="{B0BD30CF-47DC-45FF-8EA3-4FCB8512F248}"/>
    <cellStyle name="40% - Accent5 36 2 5" xfId="10522" xr:uid="{E5579F8D-A04C-4573-AA4B-B90CDA253B9E}"/>
    <cellStyle name="40% - Accent5 36 3" xfId="2215" xr:uid="{00000000-0005-0000-0000-000001190000}"/>
    <cellStyle name="40% - Accent5 36 3 2" xfId="5124" xr:uid="{00000000-0005-0000-0000-000002190000}"/>
    <cellStyle name="40% - Accent5 36 3 2 2" xfId="14181" xr:uid="{03CF7BC0-50E3-4372-AAAE-46E6A20D485B}"/>
    <cellStyle name="40% - Accent5 36 3 3" xfId="8038" xr:uid="{00000000-0005-0000-0000-000003190000}"/>
    <cellStyle name="40% - Accent5 36 3 3 2" xfId="17060" xr:uid="{A30518CD-FB19-43AF-997C-78A233379B77}"/>
    <cellStyle name="40% - Accent5 36 3 4" xfId="11307" xr:uid="{7D9F13F0-D059-4A3F-AD1A-428375A905CC}"/>
    <cellStyle name="40% - Accent5 36 4" xfId="3712" xr:uid="{00000000-0005-0000-0000-000004190000}"/>
    <cellStyle name="40% - Accent5 36 4 2" xfId="12771" xr:uid="{A5276CB6-A3E1-414D-BE68-65872A33C26D}"/>
    <cellStyle name="40% - Accent5 36 5" xfId="6622" xr:uid="{00000000-0005-0000-0000-000005190000}"/>
    <cellStyle name="40% - Accent5 36 5 2" xfId="15647" xr:uid="{381D8251-5B37-4488-B859-29D9EE6B5021}"/>
    <cellStyle name="40% - Accent5 36 6" xfId="9890" xr:uid="{9F0D2DB5-CF34-4978-B8CA-C849B90500B9}"/>
    <cellStyle name="40% - Accent5 37" xfId="798" xr:uid="{00000000-0005-0000-0000-000006190000}"/>
    <cellStyle name="40% - Accent5 37 2" xfId="1437" xr:uid="{00000000-0005-0000-0000-000007190000}"/>
    <cellStyle name="40% - Accent5 37 2 2" xfId="2865" xr:uid="{00000000-0005-0000-0000-000008190000}"/>
    <cellStyle name="40% - Accent5 37 2 2 2" xfId="5769" xr:uid="{00000000-0005-0000-0000-000009190000}"/>
    <cellStyle name="40% - Accent5 37 2 2 2 2" xfId="14826" xr:uid="{992B41A4-AAD2-4C60-9225-8E64F4011951}"/>
    <cellStyle name="40% - Accent5 37 2 2 3" xfId="8687" xr:uid="{00000000-0005-0000-0000-00000A190000}"/>
    <cellStyle name="40% - Accent5 37 2 2 3 2" xfId="17704" xr:uid="{4E9C8809-CB74-469C-8825-3740DA4F735E}"/>
    <cellStyle name="40% - Accent5 37 2 2 4" xfId="11952" xr:uid="{4C706A71-AC66-4FE4-AEE1-B3AA8D21E30C}"/>
    <cellStyle name="40% - Accent5 37 2 3" xfId="4354" xr:uid="{00000000-0005-0000-0000-00000B190000}"/>
    <cellStyle name="40% - Accent5 37 2 3 2" xfId="13413" xr:uid="{45CFECAC-B6DD-482A-B53A-B08BCA8D282C}"/>
    <cellStyle name="40% - Accent5 37 2 4" xfId="7268" xr:uid="{00000000-0005-0000-0000-00000C190000}"/>
    <cellStyle name="40% - Accent5 37 2 4 2" xfId="16293" xr:uid="{CC5F2C3C-E9C4-4AB3-BCC8-D8E527BCE686}"/>
    <cellStyle name="40% - Accent5 37 2 5" xfId="10537" xr:uid="{92D64E2E-C92F-4103-B386-E9AFCD0CFA37}"/>
    <cellStyle name="40% - Accent5 37 3" xfId="2230" xr:uid="{00000000-0005-0000-0000-00000D190000}"/>
    <cellStyle name="40% - Accent5 37 3 2" xfId="5139" xr:uid="{00000000-0005-0000-0000-00000E190000}"/>
    <cellStyle name="40% - Accent5 37 3 2 2" xfId="14196" xr:uid="{BAE8949F-5EE3-4C46-A5FB-1A02CF789DEB}"/>
    <cellStyle name="40% - Accent5 37 3 3" xfId="8053" xr:uid="{00000000-0005-0000-0000-00000F190000}"/>
    <cellStyle name="40% - Accent5 37 3 3 2" xfId="17075" xr:uid="{3CD1DCFB-444E-46C2-B63B-8F20C2988DAD}"/>
    <cellStyle name="40% - Accent5 37 3 4" xfId="11322" xr:uid="{493005CB-BA3B-401A-BF65-17063A436121}"/>
    <cellStyle name="40% - Accent5 37 4" xfId="3727" xr:uid="{00000000-0005-0000-0000-000010190000}"/>
    <cellStyle name="40% - Accent5 37 4 2" xfId="12786" xr:uid="{4E54E72A-26AA-4359-82FF-A73EF470EA64}"/>
    <cellStyle name="40% - Accent5 37 5" xfId="6637" xr:uid="{00000000-0005-0000-0000-000011190000}"/>
    <cellStyle name="40% - Accent5 37 5 2" xfId="15662" xr:uid="{59F2C5AD-2FB6-48BE-9ED4-809783B3B7D7}"/>
    <cellStyle name="40% - Accent5 37 6" xfId="9905" xr:uid="{814A0017-744F-43B4-BCDD-E009EEB7E2DA}"/>
    <cellStyle name="40% - Accent5 38" xfId="812" xr:uid="{00000000-0005-0000-0000-000012190000}"/>
    <cellStyle name="40% - Accent5 38 2" xfId="1451" xr:uid="{00000000-0005-0000-0000-000013190000}"/>
    <cellStyle name="40% - Accent5 38 2 2" xfId="2879" xr:uid="{00000000-0005-0000-0000-000014190000}"/>
    <cellStyle name="40% - Accent5 38 2 2 2" xfId="5783" xr:uid="{00000000-0005-0000-0000-000015190000}"/>
    <cellStyle name="40% - Accent5 38 2 2 2 2" xfId="14840" xr:uid="{0B862DE6-DE5E-4CE8-BDAF-1572E0C8765D}"/>
    <cellStyle name="40% - Accent5 38 2 2 3" xfId="8701" xr:uid="{00000000-0005-0000-0000-000016190000}"/>
    <cellStyle name="40% - Accent5 38 2 2 3 2" xfId="17718" xr:uid="{CCFF40C9-0DF3-48FE-927A-89516B50E7AE}"/>
    <cellStyle name="40% - Accent5 38 2 2 4" xfId="11966" xr:uid="{04BDC327-55E1-4580-990F-15E0AF308C54}"/>
    <cellStyle name="40% - Accent5 38 2 3" xfId="4368" xr:uid="{00000000-0005-0000-0000-000017190000}"/>
    <cellStyle name="40% - Accent5 38 2 3 2" xfId="13427" xr:uid="{055885B5-E64F-4219-9862-BA3861F99ECC}"/>
    <cellStyle name="40% - Accent5 38 2 4" xfId="7282" xr:uid="{00000000-0005-0000-0000-000018190000}"/>
    <cellStyle name="40% - Accent5 38 2 4 2" xfId="16307" xr:uid="{BAE76529-E33A-4A07-B4AD-4CCE47AF5BE4}"/>
    <cellStyle name="40% - Accent5 38 2 5" xfId="10551" xr:uid="{60A00F3B-92EB-4BA3-AE47-411022FAA19D}"/>
    <cellStyle name="40% - Accent5 38 3" xfId="2244" xr:uid="{00000000-0005-0000-0000-000019190000}"/>
    <cellStyle name="40% - Accent5 38 3 2" xfId="5153" xr:uid="{00000000-0005-0000-0000-00001A190000}"/>
    <cellStyle name="40% - Accent5 38 3 2 2" xfId="14210" xr:uid="{5B52AEFB-2867-4AFB-AA87-D3C64B3BB273}"/>
    <cellStyle name="40% - Accent5 38 3 3" xfId="8067" xr:uid="{00000000-0005-0000-0000-00001B190000}"/>
    <cellStyle name="40% - Accent5 38 3 3 2" xfId="17089" xr:uid="{E3770ACF-B5FA-4A0A-971D-6AA728DA3DFA}"/>
    <cellStyle name="40% - Accent5 38 3 4" xfId="11336" xr:uid="{0B493B04-6F2A-470C-BDBA-3F1E0898D4F3}"/>
    <cellStyle name="40% - Accent5 38 4" xfId="3741" xr:uid="{00000000-0005-0000-0000-00001C190000}"/>
    <cellStyle name="40% - Accent5 38 4 2" xfId="12800" xr:uid="{838F1675-6AB0-45D7-B7D4-D015809EC4C2}"/>
    <cellStyle name="40% - Accent5 38 5" xfId="6651" xr:uid="{00000000-0005-0000-0000-00001D190000}"/>
    <cellStyle name="40% - Accent5 38 5 2" xfId="15676" xr:uid="{06D05739-E01A-405D-917C-C71AB4271F8A}"/>
    <cellStyle name="40% - Accent5 38 6" xfId="9919" xr:uid="{99BDA3BB-AE00-4A3D-98F8-84B6A566A28E}"/>
    <cellStyle name="40% - Accent5 39" xfId="826" xr:uid="{00000000-0005-0000-0000-00001E190000}"/>
    <cellStyle name="40% - Accent5 39 2" xfId="2258" xr:uid="{00000000-0005-0000-0000-00001F190000}"/>
    <cellStyle name="40% - Accent5 39 2 2" xfId="5167" xr:uid="{00000000-0005-0000-0000-000020190000}"/>
    <cellStyle name="40% - Accent5 39 2 2 2" xfId="14224" xr:uid="{41970C82-8B41-4CFE-B01F-93573899AD49}"/>
    <cellStyle name="40% - Accent5 39 2 3" xfId="8081" xr:uid="{00000000-0005-0000-0000-000021190000}"/>
    <cellStyle name="40% - Accent5 39 2 3 2" xfId="17103" xr:uid="{659688F0-E9E3-45E7-B2DF-D2BDF967C712}"/>
    <cellStyle name="40% - Accent5 39 2 4" xfId="11350" xr:uid="{ED01C4F8-F0DA-43DA-A515-E3AD9EEC0616}"/>
    <cellStyle name="40% - Accent5 39 3" xfId="3755" xr:uid="{00000000-0005-0000-0000-000022190000}"/>
    <cellStyle name="40% - Accent5 39 3 2" xfId="12814" xr:uid="{9E819795-B609-4EB7-911C-7214BE896F7A}"/>
    <cellStyle name="40% - Accent5 39 4" xfId="6665" xr:uid="{00000000-0005-0000-0000-000023190000}"/>
    <cellStyle name="40% - Accent5 39 4 2" xfId="15690" xr:uid="{723C9784-51EC-49AA-A24D-FA82C5065D27}"/>
    <cellStyle name="40% - Accent5 39 5" xfId="9933" xr:uid="{BBED1C1A-5AC1-4991-9261-0695DA083355}"/>
    <cellStyle name="40% - Accent5 4" xfId="232" xr:uid="{00000000-0005-0000-0000-000024190000}"/>
    <cellStyle name="40% - Accent5 4 2" xfId="584" xr:uid="{00000000-0005-0000-0000-000025190000}"/>
    <cellStyle name="40% - Accent5 4 2 2" xfId="1223" xr:uid="{00000000-0005-0000-0000-000026190000}"/>
    <cellStyle name="40% - Accent5 4 2 2 2" xfId="2651" xr:uid="{00000000-0005-0000-0000-000027190000}"/>
    <cellStyle name="40% - Accent5 4 2 2 2 2" xfId="5555" xr:uid="{00000000-0005-0000-0000-000028190000}"/>
    <cellStyle name="40% - Accent5 4 2 2 2 2 2" xfId="14612" xr:uid="{CFD16D0E-B0F3-4583-A8C6-F794E08DE644}"/>
    <cellStyle name="40% - Accent5 4 2 2 2 3" xfId="8473" xr:uid="{00000000-0005-0000-0000-000029190000}"/>
    <cellStyle name="40% - Accent5 4 2 2 2 3 2" xfId="17490" xr:uid="{5550D126-56F6-4A32-8385-D54D6487B700}"/>
    <cellStyle name="40% - Accent5 4 2 2 2 4" xfId="11738" xr:uid="{F7347877-FCA4-487A-83D3-7C37E9AD26ED}"/>
    <cellStyle name="40% - Accent5 4 2 2 3" xfId="4140" xr:uid="{00000000-0005-0000-0000-00002A190000}"/>
    <cellStyle name="40% - Accent5 4 2 2 3 2" xfId="13199" xr:uid="{913D9ADF-C272-4FAE-B042-34C30A1F65CD}"/>
    <cellStyle name="40% - Accent5 4 2 2 4" xfId="7054" xr:uid="{00000000-0005-0000-0000-00002B190000}"/>
    <cellStyle name="40% - Accent5 4 2 2 4 2" xfId="16079" xr:uid="{2A496DA8-155A-4320-9CF6-400FA27A756E}"/>
    <cellStyle name="40% - Accent5 4 2 2 5" xfId="10323" xr:uid="{4F603DE9-3A07-4D03-8AB3-207DF4B9028C}"/>
    <cellStyle name="40% - Accent5 4 2 3" xfId="2016" xr:uid="{00000000-0005-0000-0000-00002C190000}"/>
    <cellStyle name="40% - Accent5 4 2 3 2" xfId="4925" xr:uid="{00000000-0005-0000-0000-00002D190000}"/>
    <cellStyle name="40% - Accent5 4 2 3 2 2" xfId="13982" xr:uid="{248D29A8-7C83-4BC6-9380-472C139683E0}"/>
    <cellStyle name="40% - Accent5 4 2 3 3" xfId="7839" xr:uid="{00000000-0005-0000-0000-00002E190000}"/>
    <cellStyle name="40% - Accent5 4 2 3 3 2" xfId="16861" xr:uid="{6E9AF01D-52BA-4B0E-8CF7-3E9C463309A2}"/>
    <cellStyle name="40% - Accent5 4 2 3 4" xfId="11108" xr:uid="{4FAB9A62-B3B3-4391-AF79-DDEE910EE858}"/>
    <cellStyle name="40% - Accent5 4 2 4" xfId="3513" xr:uid="{00000000-0005-0000-0000-00002F190000}"/>
    <cellStyle name="40% - Accent5 4 2 4 2" xfId="12572" xr:uid="{CCC71521-3520-4B27-A76E-2946B30F1E88}"/>
    <cellStyle name="40% - Accent5 4 2 5" xfId="6423" xr:uid="{00000000-0005-0000-0000-000030190000}"/>
    <cellStyle name="40% - Accent5 4 2 5 2" xfId="15448" xr:uid="{B0466B2B-7460-40A4-A4E4-6A3E2E596071}"/>
    <cellStyle name="40% - Accent5 4 2 6" xfId="9691" xr:uid="{199DA124-B8F6-4E7F-8542-FE7E08DCCB0C}"/>
    <cellStyle name="40% - Accent5 4 3" xfId="877" xr:uid="{00000000-0005-0000-0000-000031190000}"/>
    <cellStyle name="40% - Accent5 4 3 2" xfId="2306" xr:uid="{00000000-0005-0000-0000-000032190000}"/>
    <cellStyle name="40% - Accent5 4 3 2 2" xfId="5213" xr:uid="{00000000-0005-0000-0000-000033190000}"/>
    <cellStyle name="40% - Accent5 4 3 2 2 2" xfId="14270" xr:uid="{7CD72B77-3DC8-4F6F-B82E-0C6C8BE7D290}"/>
    <cellStyle name="40% - Accent5 4 3 2 3" xfId="8129" xr:uid="{00000000-0005-0000-0000-000034190000}"/>
    <cellStyle name="40% - Accent5 4 3 2 3 2" xfId="17149" xr:uid="{0E27CCC5-A324-4437-97BC-E9EC2A06A45F}"/>
    <cellStyle name="40% - Accent5 4 3 2 4" xfId="11396" xr:uid="{64840596-2A26-42EF-9644-2EEEACDB9F19}"/>
    <cellStyle name="40% - Accent5 4 3 3" xfId="3800" xr:uid="{00000000-0005-0000-0000-000035190000}"/>
    <cellStyle name="40% - Accent5 4 3 3 2" xfId="12859" xr:uid="{BF598C3A-AA04-4EFC-81A2-FE3FF959DB64}"/>
    <cellStyle name="40% - Accent5 4 3 4" xfId="6712" xr:uid="{00000000-0005-0000-0000-000036190000}"/>
    <cellStyle name="40% - Accent5 4 3 4 2" xfId="15737" xr:uid="{ED497A6A-7617-40DD-9C3B-25F8CB9BC89A}"/>
    <cellStyle name="40% - Accent5 4 3 5" xfId="9980" xr:uid="{FF723099-54D8-404C-9A8C-F9FCE5F28053}"/>
    <cellStyle name="40% - Accent5 4 4" xfId="1672" xr:uid="{00000000-0005-0000-0000-000037190000}"/>
    <cellStyle name="40% - Accent5 4 4 2" xfId="4584" xr:uid="{00000000-0005-0000-0000-000038190000}"/>
    <cellStyle name="40% - Accent5 4 4 2 2" xfId="13641" xr:uid="{1CBE4309-0306-440A-9D77-D130113537FF}"/>
    <cellStyle name="40% - Accent5 4 4 3" xfId="7496" xr:uid="{00000000-0005-0000-0000-000039190000}"/>
    <cellStyle name="40% - Accent5 4 4 3 2" xfId="16521" xr:uid="{462DA59E-58CE-4D63-A967-F1E4D9887B86}"/>
    <cellStyle name="40% - Accent5 4 4 4" xfId="10766" xr:uid="{66DDFD0E-E6BF-470C-968F-4973F3149394}"/>
    <cellStyle name="40% - Accent5 4 5" xfId="3170" xr:uid="{00000000-0005-0000-0000-00003A190000}"/>
    <cellStyle name="40% - Accent5 4 5 2" xfId="12232" xr:uid="{E0BCA675-99C6-4250-B66C-977D784DD7EB}"/>
    <cellStyle name="40% - Accent5 4 6" xfId="6083" xr:uid="{00000000-0005-0000-0000-00003B190000}"/>
    <cellStyle name="40% - Accent5 4 6 2" xfId="15108" xr:uid="{20253E8B-A00F-4879-B808-5974C633DC62}"/>
    <cellStyle name="40% - Accent5 4 7" xfId="9347" xr:uid="{C7DEBAA6-0098-494D-8EF5-11B34254AD56}"/>
    <cellStyle name="40% - Accent5 40" xfId="1468" xr:uid="{00000000-0005-0000-0000-00003C190000}"/>
    <cellStyle name="40% - Accent5 40 2" xfId="2893" xr:uid="{00000000-0005-0000-0000-00003D190000}"/>
    <cellStyle name="40% - Accent5 40 2 2" xfId="5797" xr:uid="{00000000-0005-0000-0000-00003E190000}"/>
    <cellStyle name="40% - Accent5 40 2 2 2" xfId="14854" xr:uid="{638BAD03-BC6E-4DB7-B60A-AC71E8C45AB1}"/>
    <cellStyle name="40% - Accent5 40 2 3" xfId="8715" xr:uid="{00000000-0005-0000-0000-00003F190000}"/>
    <cellStyle name="40% - Accent5 40 2 3 2" xfId="17732" xr:uid="{FB2B0401-6476-46A1-A4B4-6C16ED133A16}"/>
    <cellStyle name="40% - Accent5 40 2 4" xfId="11980" xr:uid="{429C7723-CF1F-4BF3-9940-154AD6D67A1D}"/>
    <cellStyle name="40% - Accent5 40 3" xfId="4382" xr:uid="{00000000-0005-0000-0000-000040190000}"/>
    <cellStyle name="40% - Accent5 40 3 2" xfId="13441" xr:uid="{D5D23BF5-9FB7-46A8-B144-E6D17B93D3FD}"/>
    <cellStyle name="40% - Accent5 40 4" xfId="7296" xr:uid="{00000000-0005-0000-0000-000041190000}"/>
    <cellStyle name="40% - Accent5 40 4 2" xfId="16321" xr:uid="{C8E4E16D-B814-46E3-AE66-6B10F679949D}"/>
    <cellStyle name="40% - Accent5 40 5" xfId="10565" xr:uid="{221F2DF7-C9E7-41A6-9816-0003855FE415}"/>
    <cellStyle name="40% - Accent5 41" xfId="1482" xr:uid="{00000000-0005-0000-0000-000042190000}"/>
    <cellStyle name="40% - Accent5 41 2" xfId="2907" xr:uid="{00000000-0005-0000-0000-000043190000}"/>
    <cellStyle name="40% - Accent5 41 2 2" xfId="5811" xr:uid="{00000000-0005-0000-0000-000044190000}"/>
    <cellStyle name="40% - Accent5 41 2 2 2" xfId="14868" xr:uid="{9EF8CAF2-6B33-4EE4-93CE-2EDC8B08E405}"/>
    <cellStyle name="40% - Accent5 41 2 3" xfId="8729" xr:uid="{00000000-0005-0000-0000-000045190000}"/>
    <cellStyle name="40% - Accent5 41 2 3 2" xfId="17746" xr:uid="{58081D3F-712B-4E03-A639-FBC545DE4103}"/>
    <cellStyle name="40% - Accent5 41 2 4" xfId="11994" xr:uid="{26D90E01-A27E-452B-A90C-846FE31E2CB8}"/>
    <cellStyle name="40% - Accent5 41 3" xfId="4396" xr:uid="{00000000-0005-0000-0000-000046190000}"/>
    <cellStyle name="40% - Accent5 41 3 2" xfId="13455" xr:uid="{B4A11AE1-508F-4DF2-B297-B5C31D47A1DD}"/>
    <cellStyle name="40% - Accent5 41 4" xfId="7310" xr:uid="{00000000-0005-0000-0000-000047190000}"/>
    <cellStyle name="40% - Accent5 41 4 2" xfId="16335" xr:uid="{B8427F13-339E-4823-9AA9-6A6A505BE2AF}"/>
    <cellStyle name="40% - Accent5 41 5" xfId="10579" xr:uid="{4FFC3721-610F-4999-994E-7E1C0E45EC64}"/>
    <cellStyle name="40% - Accent5 42" xfId="1496" xr:uid="{00000000-0005-0000-0000-000048190000}"/>
    <cellStyle name="40% - Accent5 42 2" xfId="2921" xr:uid="{00000000-0005-0000-0000-000049190000}"/>
    <cellStyle name="40% - Accent5 42 2 2" xfId="5825" xr:uid="{00000000-0005-0000-0000-00004A190000}"/>
    <cellStyle name="40% - Accent5 42 2 2 2" xfId="14882" xr:uid="{4288FB76-7211-453E-A5C2-77E1F799F1DC}"/>
    <cellStyle name="40% - Accent5 42 2 3" xfId="8743" xr:uid="{00000000-0005-0000-0000-00004B190000}"/>
    <cellStyle name="40% - Accent5 42 2 3 2" xfId="17760" xr:uid="{B420D077-1112-49D7-A7ED-B889C4632223}"/>
    <cellStyle name="40% - Accent5 42 2 4" xfId="12008" xr:uid="{6A53073C-C548-4681-A639-7BC51993FF12}"/>
    <cellStyle name="40% - Accent5 42 3" xfId="4410" xr:uid="{00000000-0005-0000-0000-00004C190000}"/>
    <cellStyle name="40% - Accent5 42 3 2" xfId="13469" xr:uid="{78851A27-1882-40AC-8148-9FB5D9EE34F2}"/>
    <cellStyle name="40% - Accent5 42 4" xfId="7324" xr:uid="{00000000-0005-0000-0000-00004D190000}"/>
    <cellStyle name="40% - Accent5 42 4 2" xfId="16349" xr:uid="{39531704-7EEF-4B96-B033-BD0FCD4590B3}"/>
    <cellStyle name="40% - Accent5 42 5" xfId="10593" xr:uid="{55992EC6-BF7F-4600-8AF7-D12A8D139E91}"/>
    <cellStyle name="40% - Accent5 43" xfId="1510" xr:uid="{00000000-0005-0000-0000-00004E190000}"/>
    <cellStyle name="40% - Accent5 43 2" xfId="2935" xr:uid="{00000000-0005-0000-0000-00004F190000}"/>
    <cellStyle name="40% - Accent5 43 2 2" xfId="5839" xr:uid="{00000000-0005-0000-0000-000050190000}"/>
    <cellStyle name="40% - Accent5 43 2 2 2" xfId="14896" xr:uid="{8C743A3B-F18C-4C7A-B1F8-75670671A909}"/>
    <cellStyle name="40% - Accent5 43 2 3" xfId="8757" xr:uid="{00000000-0005-0000-0000-000051190000}"/>
    <cellStyle name="40% - Accent5 43 2 3 2" xfId="17774" xr:uid="{86ED4075-B437-4E2E-A345-FAAD42A3BBA4}"/>
    <cellStyle name="40% - Accent5 43 2 4" xfId="12022" xr:uid="{C151F7E9-360B-4BC2-ACD4-6763096CAB56}"/>
    <cellStyle name="40% - Accent5 43 3" xfId="4424" xr:uid="{00000000-0005-0000-0000-000052190000}"/>
    <cellStyle name="40% - Accent5 43 3 2" xfId="13483" xr:uid="{EE4714B7-B7DB-4C91-84A4-23866BA27F1E}"/>
    <cellStyle name="40% - Accent5 43 4" xfId="7338" xr:uid="{00000000-0005-0000-0000-000053190000}"/>
    <cellStyle name="40% - Accent5 43 4 2" xfId="16363" xr:uid="{B5678D7D-0778-4BE6-8599-0B22825A7F8E}"/>
    <cellStyle name="40% - Accent5 43 5" xfId="10607" xr:uid="{B53D17A5-BBC5-42AE-8629-1051FC7B894C}"/>
    <cellStyle name="40% - Accent5 44" xfId="1524" xr:uid="{00000000-0005-0000-0000-000054190000}"/>
    <cellStyle name="40% - Accent5 44 2" xfId="2949" xr:uid="{00000000-0005-0000-0000-000055190000}"/>
    <cellStyle name="40% - Accent5 44 2 2" xfId="5853" xr:uid="{00000000-0005-0000-0000-000056190000}"/>
    <cellStyle name="40% - Accent5 44 2 2 2" xfId="14910" xr:uid="{A2CF3FC7-8721-45DA-923D-333AD9AEFF27}"/>
    <cellStyle name="40% - Accent5 44 2 3" xfId="8771" xr:uid="{00000000-0005-0000-0000-000057190000}"/>
    <cellStyle name="40% - Accent5 44 2 3 2" xfId="17788" xr:uid="{56730953-6F52-4E3C-B70D-D2E89B4042B9}"/>
    <cellStyle name="40% - Accent5 44 2 4" xfId="12036" xr:uid="{CABB691D-78A5-4092-A718-0481B403BCDD}"/>
    <cellStyle name="40% - Accent5 44 3" xfId="4438" xr:uid="{00000000-0005-0000-0000-000058190000}"/>
    <cellStyle name="40% - Accent5 44 3 2" xfId="13497" xr:uid="{F288B6BA-E115-46A0-BBE6-FE3C1D8FE37C}"/>
    <cellStyle name="40% - Accent5 44 4" xfId="7352" xr:uid="{00000000-0005-0000-0000-000059190000}"/>
    <cellStyle name="40% - Accent5 44 4 2" xfId="16377" xr:uid="{90C5997C-2DDD-4148-BFFE-3C31C5CD4326}"/>
    <cellStyle name="40% - Accent5 44 5" xfId="10621" xr:uid="{65D891F8-EB7F-4F25-9F7D-CE8B89A9CA9F}"/>
    <cellStyle name="40% - Accent5 45" xfId="1538" xr:uid="{00000000-0005-0000-0000-00005A190000}"/>
    <cellStyle name="40% - Accent5 45 2" xfId="2963" xr:uid="{00000000-0005-0000-0000-00005B190000}"/>
    <cellStyle name="40% - Accent5 45 2 2" xfId="5867" xr:uid="{00000000-0005-0000-0000-00005C190000}"/>
    <cellStyle name="40% - Accent5 45 2 2 2" xfId="14924" xr:uid="{718C082F-8CA0-4021-B474-EEF4B1819048}"/>
    <cellStyle name="40% - Accent5 45 2 3" xfId="8785" xr:uid="{00000000-0005-0000-0000-00005D190000}"/>
    <cellStyle name="40% - Accent5 45 2 3 2" xfId="17802" xr:uid="{26557BD9-0314-4411-BCC2-E98C4F4AF360}"/>
    <cellStyle name="40% - Accent5 45 2 4" xfId="12050" xr:uid="{21A1FD97-0941-407D-ACAC-4404AC359C05}"/>
    <cellStyle name="40% - Accent5 45 3" xfId="4452" xr:uid="{00000000-0005-0000-0000-00005E190000}"/>
    <cellStyle name="40% - Accent5 45 3 2" xfId="13511" xr:uid="{76507446-2640-40DF-AC2A-FDA83038E59C}"/>
    <cellStyle name="40% - Accent5 45 4" xfId="7366" xr:uid="{00000000-0005-0000-0000-00005F190000}"/>
    <cellStyle name="40% - Accent5 45 4 2" xfId="16391" xr:uid="{3DE98F89-EC71-494A-BA2B-2E8790EBB594}"/>
    <cellStyle name="40% - Accent5 45 5" xfId="10635" xr:uid="{F0894C00-5BCE-4AB8-ADA6-727F2EB93FBB}"/>
    <cellStyle name="40% - Accent5 46" xfId="1553" xr:uid="{00000000-0005-0000-0000-000060190000}"/>
    <cellStyle name="40% - Accent5 46 2" xfId="2978" xr:uid="{00000000-0005-0000-0000-000061190000}"/>
    <cellStyle name="40% - Accent5 46 2 2" xfId="5882" xr:uid="{00000000-0005-0000-0000-000062190000}"/>
    <cellStyle name="40% - Accent5 46 2 2 2" xfId="14939" xr:uid="{5A78D82E-901A-421C-87D2-725CF3160C4B}"/>
    <cellStyle name="40% - Accent5 46 2 3" xfId="8800" xr:uid="{00000000-0005-0000-0000-000063190000}"/>
    <cellStyle name="40% - Accent5 46 2 3 2" xfId="17817" xr:uid="{946D13A3-9022-4F61-882F-867E83A63F51}"/>
    <cellStyle name="40% - Accent5 46 2 4" xfId="12065" xr:uid="{14071C29-CC2D-4BC1-AF66-8AA606A2D030}"/>
    <cellStyle name="40% - Accent5 46 3" xfId="4467" xr:uid="{00000000-0005-0000-0000-000064190000}"/>
    <cellStyle name="40% - Accent5 46 3 2" xfId="13526" xr:uid="{CDAF0DEA-F244-47F5-9817-F20FC486388E}"/>
    <cellStyle name="40% - Accent5 46 4" xfId="7381" xr:uid="{00000000-0005-0000-0000-000065190000}"/>
    <cellStyle name="40% - Accent5 46 4 2" xfId="16406" xr:uid="{C905AC7F-7D7A-460C-A25B-FA9B5F5D54E3}"/>
    <cellStyle name="40% - Accent5 46 5" xfId="10650" xr:uid="{AD3A3C83-A376-4C40-985B-4DDD061EF070}"/>
    <cellStyle name="40% - Accent5 47" xfId="1567" xr:uid="{00000000-0005-0000-0000-000066190000}"/>
    <cellStyle name="40% - Accent5 47 2" xfId="2992" xr:uid="{00000000-0005-0000-0000-000067190000}"/>
    <cellStyle name="40% - Accent5 47 2 2" xfId="5896" xr:uid="{00000000-0005-0000-0000-000068190000}"/>
    <cellStyle name="40% - Accent5 47 2 2 2" xfId="14953" xr:uid="{E17394C8-9B4D-40FB-801A-D6293B902353}"/>
    <cellStyle name="40% - Accent5 47 2 3" xfId="8814" xr:uid="{00000000-0005-0000-0000-000069190000}"/>
    <cellStyle name="40% - Accent5 47 2 3 2" xfId="17831" xr:uid="{04C3D306-89E4-4DA0-818C-24462A2A71F5}"/>
    <cellStyle name="40% - Accent5 47 2 4" xfId="12079" xr:uid="{7E86A39E-DF61-4620-AD48-72C086947AC0}"/>
    <cellStyle name="40% - Accent5 47 3" xfId="4481" xr:uid="{00000000-0005-0000-0000-00006A190000}"/>
    <cellStyle name="40% - Accent5 47 3 2" xfId="13540" xr:uid="{9099B745-A225-4D52-907F-7CFDFBF8ECF8}"/>
    <cellStyle name="40% - Accent5 47 4" xfId="7395" xr:uid="{00000000-0005-0000-0000-00006B190000}"/>
    <cellStyle name="40% - Accent5 47 4 2" xfId="16420" xr:uid="{026608DF-F2C2-4333-8BC2-0791C8C8F3E6}"/>
    <cellStyle name="40% - Accent5 47 5" xfId="10664" xr:uid="{533F3172-65B2-4B2C-A883-4B44822ADD79}"/>
    <cellStyle name="40% - Accent5 48" xfId="1586" xr:uid="{00000000-0005-0000-0000-00006C190000}"/>
    <cellStyle name="40% - Accent5 48 2" xfId="3011" xr:uid="{00000000-0005-0000-0000-00006D190000}"/>
    <cellStyle name="40% - Accent5 48 2 2" xfId="5915" xr:uid="{00000000-0005-0000-0000-00006E190000}"/>
    <cellStyle name="40% - Accent5 48 2 2 2" xfId="14972" xr:uid="{335776A0-F276-47F7-84DC-FAB9808DEAB7}"/>
    <cellStyle name="40% - Accent5 48 2 3" xfId="8833" xr:uid="{00000000-0005-0000-0000-00006F190000}"/>
    <cellStyle name="40% - Accent5 48 2 3 2" xfId="17850" xr:uid="{B6960897-B8A3-4428-86DA-82FA7429F6C1}"/>
    <cellStyle name="40% - Accent5 48 2 4" xfId="12098" xr:uid="{2F6AFBEF-0B31-4CFD-A75F-A2E20237735C}"/>
    <cellStyle name="40% - Accent5 48 3" xfId="4500" xr:uid="{00000000-0005-0000-0000-000070190000}"/>
    <cellStyle name="40% - Accent5 48 3 2" xfId="13559" xr:uid="{14C3F099-DF40-475F-8E25-ACA5BDC68C28}"/>
    <cellStyle name="40% - Accent5 48 4" xfId="7414" xr:uid="{00000000-0005-0000-0000-000071190000}"/>
    <cellStyle name="40% - Accent5 48 4 2" xfId="16439" xr:uid="{A6D1D3A4-69AF-4AB4-9FE3-462B9A155AA7}"/>
    <cellStyle name="40% - Accent5 48 5" xfId="10683" xr:uid="{E3803722-9218-46FF-86B6-57332756472A}"/>
    <cellStyle name="40% - Accent5 49" xfId="1608" xr:uid="{00000000-0005-0000-0000-000072190000}"/>
    <cellStyle name="40% - Accent5 49 2" xfId="4521" xr:uid="{00000000-0005-0000-0000-000073190000}"/>
    <cellStyle name="40% - Accent5 49 2 2" xfId="13580" xr:uid="{1352594D-A110-4BF4-839E-7429D0C1ED6D}"/>
    <cellStyle name="40% - Accent5 49 3" xfId="7435" xr:uid="{00000000-0005-0000-0000-000074190000}"/>
    <cellStyle name="40% - Accent5 49 3 2" xfId="16460" xr:uid="{EAE54ED7-EE57-4A03-A2C5-EF51FEBEBD63}"/>
    <cellStyle name="40% - Accent5 49 4" xfId="10704" xr:uid="{E2A3C45D-ADD7-4DE9-B0AC-E361E7B4EAA1}"/>
    <cellStyle name="40% - Accent5 5" xfId="246" xr:uid="{00000000-0005-0000-0000-000075190000}"/>
    <cellStyle name="40% - Accent5 5 2" xfId="599" xr:uid="{00000000-0005-0000-0000-000076190000}"/>
    <cellStyle name="40% - Accent5 5 2 2" xfId="1238" xr:uid="{00000000-0005-0000-0000-000077190000}"/>
    <cellStyle name="40% - Accent5 5 2 2 2" xfId="2666" xr:uid="{00000000-0005-0000-0000-000078190000}"/>
    <cellStyle name="40% - Accent5 5 2 2 2 2" xfId="5570" xr:uid="{00000000-0005-0000-0000-000079190000}"/>
    <cellStyle name="40% - Accent5 5 2 2 2 2 2" xfId="14627" xr:uid="{15950610-2A20-495E-BC06-695886A086C8}"/>
    <cellStyle name="40% - Accent5 5 2 2 2 3" xfId="8488" xr:uid="{00000000-0005-0000-0000-00007A190000}"/>
    <cellStyle name="40% - Accent5 5 2 2 2 3 2" xfId="17505" xr:uid="{E5395404-8D5F-4366-9AAB-DBDEAFE31506}"/>
    <cellStyle name="40% - Accent5 5 2 2 2 4" xfId="11753" xr:uid="{FC969B7F-0135-4F8E-8E20-6C87E070CDA2}"/>
    <cellStyle name="40% - Accent5 5 2 2 3" xfId="4155" xr:uid="{00000000-0005-0000-0000-00007B190000}"/>
    <cellStyle name="40% - Accent5 5 2 2 3 2" xfId="13214" xr:uid="{134EF372-D21A-4D72-93C3-CACBCC50BEBB}"/>
    <cellStyle name="40% - Accent5 5 2 2 4" xfId="7069" xr:uid="{00000000-0005-0000-0000-00007C190000}"/>
    <cellStyle name="40% - Accent5 5 2 2 4 2" xfId="16094" xr:uid="{9E45AA63-87FD-4EC7-9C14-1687634EEE33}"/>
    <cellStyle name="40% - Accent5 5 2 2 5" xfId="10338" xr:uid="{48337141-D17B-471D-AAF1-C6E1B8CEAE7D}"/>
    <cellStyle name="40% - Accent5 5 2 3" xfId="2031" xr:uid="{00000000-0005-0000-0000-00007D190000}"/>
    <cellStyle name="40% - Accent5 5 2 3 2" xfId="4940" xr:uid="{00000000-0005-0000-0000-00007E190000}"/>
    <cellStyle name="40% - Accent5 5 2 3 2 2" xfId="13997" xr:uid="{A85AA9A9-FBCE-4565-883D-091653F1A25E}"/>
    <cellStyle name="40% - Accent5 5 2 3 3" xfId="7854" xr:uid="{00000000-0005-0000-0000-00007F190000}"/>
    <cellStyle name="40% - Accent5 5 2 3 3 2" xfId="16876" xr:uid="{41F25F04-49D4-470D-966B-3E0B4DF4DC7A}"/>
    <cellStyle name="40% - Accent5 5 2 3 4" xfId="11123" xr:uid="{4CB3ED7E-70D6-47FC-907F-96E7AF9EA5C0}"/>
    <cellStyle name="40% - Accent5 5 2 4" xfId="3528" xr:uid="{00000000-0005-0000-0000-000080190000}"/>
    <cellStyle name="40% - Accent5 5 2 4 2" xfId="12587" xr:uid="{BD6BFA0D-5347-4E29-AC50-484AD1213103}"/>
    <cellStyle name="40% - Accent5 5 2 5" xfId="6438" xr:uid="{00000000-0005-0000-0000-000081190000}"/>
    <cellStyle name="40% - Accent5 5 2 5 2" xfId="15463" xr:uid="{A9077014-1DB0-434F-B582-372B89D2A62A}"/>
    <cellStyle name="40% - Accent5 5 2 6" xfId="9706" xr:uid="{D4E4A068-C3FA-4194-A259-77256758DB53}"/>
    <cellStyle name="40% - Accent5 5 3" xfId="891" xr:uid="{00000000-0005-0000-0000-000082190000}"/>
    <cellStyle name="40% - Accent5 5 3 2" xfId="2320" xr:uid="{00000000-0005-0000-0000-000083190000}"/>
    <cellStyle name="40% - Accent5 5 3 2 2" xfId="5227" xr:uid="{00000000-0005-0000-0000-000084190000}"/>
    <cellStyle name="40% - Accent5 5 3 2 2 2" xfId="14284" xr:uid="{A1058503-098F-4F8B-827D-06BF552C7404}"/>
    <cellStyle name="40% - Accent5 5 3 2 3" xfId="8143" xr:uid="{00000000-0005-0000-0000-000085190000}"/>
    <cellStyle name="40% - Accent5 5 3 2 3 2" xfId="17163" xr:uid="{0F194BDB-C45C-4DD9-81A7-895B47A1326F}"/>
    <cellStyle name="40% - Accent5 5 3 2 4" xfId="11410" xr:uid="{6C1948D9-8AD6-4CA4-82E5-B78EDE82EAE0}"/>
    <cellStyle name="40% - Accent5 5 3 3" xfId="3814" xr:uid="{00000000-0005-0000-0000-000086190000}"/>
    <cellStyle name="40% - Accent5 5 3 3 2" xfId="12873" xr:uid="{BF550EC8-12A3-4C2C-9109-5999849D9316}"/>
    <cellStyle name="40% - Accent5 5 3 4" xfId="6726" xr:uid="{00000000-0005-0000-0000-000087190000}"/>
    <cellStyle name="40% - Accent5 5 3 4 2" xfId="15751" xr:uid="{FEDA1A50-DA35-4153-8D41-7591A17601AA}"/>
    <cellStyle name="40% - Accent5 5 3 5" xfId="9994" xr:uid="{447EF270-AA0A-4753-A786-E948351D5B7E}"/>
    <cellStyle name="40% - Accent5 5 4" xfId="1686" xr:uid="{00000000-0005-0000-0000-000088190000}"/>
    <cellStyle name="40% - Accent5 5 4 2" xfId="4598" xr:uid="{00000000-0005-0000-0000-000089190000}"/>
    <cellStyle name="40% - Accent5 5 4 2 2" xfId="13655" xr:uid="{6F4252F2-FA28-479B-8EBE-C6FC00A69E76}"/>
    <cellStyle name="40% - Accent5 5 4 3" xfId="7510" xr:uid="{00000000-0005-0000-0000-00008A190000}"/>
    <cellStyle name="40% - Accent5 5 4 3 2" xfId="16535" xr:uid="{0E493753-28A1-4396-9759-4F9CA772102C}"/>
    <cellStyle name="40% - Accent5 5 4 4" xfId="10780" xr:uid="{32E62541-1E77-4D3D-A31E-F2DB77ED7E2D}"/>
    <cellStyle name="40% - Accent5 5 5" xfId="3184" xr:uid="{00000000-0005-0000-0000-00008B190000}"/>
    <cellStyle name="40% - Accent5 5 5 2" xfId="12246" xr:uid="{93DBA89B-3D86-4D4D-A61D-2AB60384BF44}"/>
    <cellStyle name="40% - Accent5 5 6" xfId="6097" xr:uid="{00000000-0005-0000-0000-00008C190000}"/>
    <cellStyle name="40% - Accent5 5 6 2" xfId="15122" xr:uid="{C4B399F3-0180-409D-9550-CE1703994BF3}"/>
    <cellStyle name="40% - Accent5 5 7" xfId="9361" xr:uid="{AED86700-E4F1-4EC6-9AAB-14DE276047A6}"/>
    <cellStyle name="40% - Accent5 50" xfId="1628" xr:uid="{00000000-0005-0000-0000-00008D190000}"/>
    <cellStyle name="40% - Accent5 50 2" xfId="4540" xr:uid="{00000000-0005-0000-0000-00008E190000}"/>
    <cellStyle name="40% - Accent5 50 2 2" xfId="13597" xr:uid="{A7854E5D-515E-4B8F-994B-58BE429A8190}"/>
    <cellStyle name="40% - Accent5 50 3" xfId="7452" xr:uid="{00000000-0005-0000-0000-00008F190000}"/>
    <cellStyle name="40% - Accent5 50 3 2" xfId="16477" xr:uid="{342300E6-9867-4044-8ED9-43570A0FA054}"/>
    <cellStyle name="40% - Accent5 50 4" xfId="10722" xr:uid="{1CF37622-80DC-4D25-8818-42F7BA8DA840}"/>
    <cellStyle name="40% - Accent5 51" xfId="3126" xr:uid="{00000000-0005-0000-0000-000090190000}"/>
    <cellStyle name="40% - Accent5 51 2" xfId="12188" xr:uid="{9457CB42-55FA-4EF5-906D-DCE40D73867D}"/>
    <cellStyle name="40% - Accent5 52" xfId="6027" xr:uid="{00000000-0005-0000-0000-000091190000}"/>
    <cellStyle name="40% - Accent5 52 2" xfId="15061" xr:uid="{DB50DC72-0419-4A80-95AC-CFE98C8F1BA9}"/>
    <cellStyle name="40% - Accent5 53" xfId="9014" xr:uid="{00000000-0005-0000-0000-000092190000}"/>
    <cellStyle name="40% - Accent5 53 2" xfId="18026" xr:uid="{CC6D3C8C-FEA4-4241-ACCC-F681E3920584}"/>
    <cellStyle name="40% - Accent5 54" xfId="9034" xr:uid="{00000000-0005-0000-0000-000093190000}"/>
    <cellStyle name="40% - Accent5 54 2" xfId="18046" xr:uid="{A39071C2-06FA-4A7E-B943-B3EF5AD4CC3F}"/>
    <cellStyle name="40% - Accent5 55" xfId="9054" xr:uid="{00000000-0005-0000-0000-000094190000}"/>
    <cellStyle name="40% - Accent5 55 2" xfId="18066" xr:uid="{F777E2B3-668F-4C6D-A8F4-4766C3A8FB45}"/>
    <cellStyle name="40% - Accent5 56" xfId="9075" xr:uid="{00000000-0005-0000-0000-000095190000}"/>
    <cellStyle name="40% - Accent5 56 2" xfId="18087" xr:uid="{986F816D-666E-4815-BC41-7ECB3E1885C9}"/>
    <cellStyle name="40% - Accent5 57" xfId="9096" xr:uid="{00000000-0005-0000-0000-000096190000}"/>
    <cellStyle name="40% - Accent5 57 2" xfId="18108" xr:uid="{04AD23AF-604D-48F5-869D-603C99E3826B}"/>
    <cellStyle name="40% - Accent5 58" xfId="9117" xr:uid="{00000000-0005-0000-0000-000097190000}"/>
    <cellStyle name="40% - Accent5 58 2" xfId="18129" xr:uid="{3E688BF3-2E75-4FD6-944F-0A067F0DC08F}"/>
    <cellStyle name="40% - Accent5 59" xfId="9139" xr:uid="{00000000-0005-0000-0000-000098190000}"/>
    <cellStyle name="40% - Accent5 59 2" xfId="18151" xr:uid="{EE5B6782-EB64-4D59-9D06-11B5CEE8B133}"/>
    <cellStyle name="40% - Accent5 6" xfId="260" xr:uid="{00000000-0005-0000-0000-000099190000}"/>
    <cellStyle name="40% - Accent5 6 2" xfId="905" xr:uid="{00000000-0005-0000-0000-00009A190000}"/>
    <cellStyle name="40% - Accent5 6 2 2" xfId="2334" xr:uid="{00000000-0005-0000-0000-00009B190000}"/>
    <cellStyle name="40% - Accent5 6 2 2 2" xfId="5241" xr:uid="{00000000-0005-0000-0000-00009C190000}"/>
    <cellStyle name="40% - Accent5 6 2 2 2 2" xfId="14298" xr:uid="{56CC1DB4-C61A-4D59-B5C0-4E46111E014C}"/>
    <cellStyle name="40% - Accent5 6 2 2 3" xfId="8157" xr:uid="{00000000-0005-0000-0000-00009D190000}"/>
    <cellStyle name="40% - Accent5 6 2 2 3 2" xfId="17177" xr:uid="{5455116E-0009-4FB1-A2A0-8A13131DE2AC}"/>
    <cellStyle name="40% - Accent5 6 2 2 4" xfId="11424" xr:uid="{696CF741-8F7C-42D4-886C-75E33DCD38DC}"/>
    <cellStyle name="40% - Accent5 6 2 3" xfId="3828" xr:uid="{00000000-0005-0000-0000-00009E190000}"/>
    <cellStyle name="40% - Accent5 6 2 3 2" xfId="12887" xr:uid="{2C3AD42F-3548-47E7-AD02-247D457B0207}"/>
    <cellStyle name="40% - Accent5 6 2 4" xfId="6740" xr:uid="{00000000-0005-0000-0000-00009F190000}"/>
    <cellStyle name="40% - Accent5 6 2 4 2" xfId="15765" xr:uid="{C87661AB-2EEB-4CB3-BD87-330F7DE35903}"/>
    <cellStyle name="40% - Accent5 6 2 5" xfId="10008" xr:uid="{17A1C98D-68A9-46D3-9AF6-C035B9637405}"/>
    <cellStyle name="40% - Accent5 6 3" xfId="1700" xr:uid="{00000000-0005-0000-0000-0000A0190000}"/>
    <cellStyle name="40% - Accent5 6 3 2" xfId="4612" xr:uid="{00000000-0005-0000-0000-0000A1190000}"/>
    <cellStyle name="40% - Accent5 6 3 2 2" xfId="13669" xr:uid="{9EAEF459-09CB-4210-9FB5-B9A5E9518955}"/>
    <cellStyle name="40% - Accent5 6 3 3" xfId="7524" xr:uid="{00000000-0005-0000-0000-0000A2190000}"/>
    <cellStyle name="40% - Accent5 6 3 3 2" xfId="16549" xr:uid="{2881FF64-FCF5-46F2-A64E-F4A1F4D686F1}"/>
    <cellStyle name="40% - Accent5 6 3 4" xfId="10794" xr:uid="{9500B631-CD8B-415A-A379-238A5A96FCC0}"/>
    <cellStyle name="40% - Accent5 6 4" xfId="3198" xr:uid="{00000000-0005-0000-0000-0000A3190000}"/>
    <cellStyle name="40% - Accent5 6 4 2" xfId="12260" xr:uid="{B1E8CE3F-1379-4DF2-A4F3-F2131355574F}"/>
    <cellStyle name="40% - Accent5 6 5" xfId="6111" xr:uid="{00000000-0005-0000-0000-0000A4190000}"/>
    <cellStyle name="40% - Accent5 6 5 2" xfId="15136" xr:uid="{762502E2-F74D-4C61-AF54-75F82C03CB06}"/>
    <cellStyle name="40% - Accent5 6 6" xfId="9375" xr:uid="{B5501EED-767B-4D83-B881-6ED8E69D06C4}"/>
    <cellStyle name="40% - Accent5 60" xfId="9159" xr:uid="{00000000-0005-0000-0000-0000A5190000}"/>
    <cellStyle name="40% - Accent5 60 2" xfId="18171" xr:uid="{F4385B59-C89F-4D9F-96CF-922C3BD2863E}"/>
    <cellStyle name="40% - Accent5 61" xfId="9179" xr:uid="{00000000-0005-0000-0000-0000A6190000}"/>
    <cellStyle name="40% - Accent5 61 2" xfId="18191" xr:uid="{76152B81-824A-4D81-BE65-A28FB9698D77}"/>
    <cellStyle name="40% - Accent5 62" xfId="9199" xr:uid="{00000000-0005-0000-0000-0000A7190000}"/>
    <cellStyle name="40% - Accent5 62 2" xfId="18211" xr:uid="{4958B8A2-142B-49B5-B1E3-3F06DBA1148C}"/>
    <cellStyle name="40% - Accent5 63" xfId="188" xr:uid="{00000000-0005-0000-0000-0000A8190000}"/>
    <cellStyle name="40% - Accent5 63 2" xfId="9303" xr:uid="{D0E37F74-E05E-40DC-81AE-CEA85EFBA597}"/>
    <cellStyle name="40% - Accent5 64" xfId="9221" xr:uid="{46B75463-A4B3-4384-8EA5-D0F59A55D35E}"/>
    <cellStyle name="40% - Accent5 7" xfId="274" xr:uid="{00000000-0005-0000-0000-0000A9190000}"/>
    <cellStyle name="40% - Accent5 7 2" xfId="919" xr:uid="{00000000-0005-0000-0000-0000AA190000}"/>
    <cellStyle name="40% - Accent5 7 2 2" xfId="2348" xr:uid="{00000000-0005-0000-0000-0000AB190000}"/>
    <cellStyle name="40% - Accent5 7 2 2 2" xfId="5255" xr:uid="{00000000-0005-0000-0000-0000AC190000}"/>
    <cellStyle name="40% - Accent5 7 2 2 2 2" xfId="14312" xr:uid="{3C8F527C-028B-430B-8A68-8F3D57398689}"/>
    <cellStyle name="40% - Accent5 7 2 2 3" xfId="8171" xr:uid="{00000000-0005-0000-0000-0000AD190000}"/>
    <cellStyle name="40% - Accent5 7 2 2 3 2" xfId="17191" xr:uid="{E2108A68-C9CC-4706-89F0-C5FE45555BBA}"/>
    <cellStyle name="40% - Accent5 7 2 2 4" xfId="11438" xr:uid="{67F66559-2F4E-41BF-BC7C-BCC3E9CD5CE5}"/>
    <cellStyle name="40% - Accent5 7 2 3" xfId="3842" xr:uid="{00000000-0005-0000-0000-0000AE190000}"/>
    <cellStyle name="40% - Accent5 7 2 3 2" xfId="12901" xr:uid="{24A3DAA0-468F-415C-8E54-84E63EE70A21}"/>
    <cellStyle name="40% - Accent5 7 2 4" xfId="6754" xr:uid="{00000000-0005-0000-0000-0000AF190000}"/>
    <cellStyle name="40% - Accent5 7 2 4 2" xfId="15779" xr:uid="{0F1DADF8-691E-42B3-B021-C782372432A9}"/>
    <cellStyle name="40% - Accent5 7 2 5" xfId="10022" xr:uid="{5E932719-9E14-46AB-B155-7C2C2069A39A}"/>
    <cellStyle name="40% - Accent5 7 3" xfId="1714" xr:uid="{00000000-0005-0000-0000-0000B0190000}"/>
    <cellStyle name="40% - Accent5 7 3 2" xfId="4626" xr:uid="{00000000-0005-0000-0000-0000B1190000}"/>
    <cellStyle name="40% - Accent5 7 3 2 2" xfId="13683" xr:uid="{98972F05-87D2-4C97-9757-F3DFB5DD4724}"/>
    <cellStyle name="40% - Accent5 7 3 3" xfId="7538" xr:uid="{00000000-0005-0000-0000-0000B2190000}"/>
    <cellStyle name="40% - Accent5 7 3 3 2" xfId="16563" xr:uid="{EED16298-B4EC-4367-9F33-39DADABCFCEA}"/>
    <cellStyle name="40% - Accent5 7 3 4" xfId="10808" xr:uid="{FC3D4C8E-A665-4FF6-A04B-D0F914A7F684}"/>
    <cellStyle name="40% - Accent5 7 4" xfId="3212" xr:uid="{00000000-0005-0000-0000-0000B3190000}"/>
    <cellStyle name="40% - Accent5 7 4 2" xfId="12274" xr:uid="{93FFB29C-B89D-4D94-B2E4-E817F915E062}"/>
    <cellStyle name="40% - Accent5 7 5" xfId="6125" xr:uid="{00000000-0005-0000-0000-0000B4190000}"/>
    <cellStyle name="40% - Accent5 7 5 2" xfId="15150" xr:uid="{C212E4AC-E790-439A-B93A-B83CC12B78BC}"/>
    <cellStyle name="40% - Accent5 7 6" xfId="9389" xr:uid="{3391012D-9EA0-496E-A003-C7571A1B118C}"/>
    <cellStyle name="40% - Accent5 8" xfId="289" xr:uid="{00000000-0005-0000-0000-0000B5190000}"/>
    <cellStyle name="40% - Accent5 8 2" xfId="933" xr:uid="{00000000-0005-0000-0000-0000B6190000}"/>
    <cellStyle name="40% - Accent5 8 2 2" xfId="2362" xr:uid="{00000000-0005-0000-0000-0000B7190000}"/>
    <cellStyle name="40% - Accent5 8 2 2 2" xfId="5269" xr:uid="{00000000-0005-0000-0000-0000B8190000}"/>
    <cellStyle name="40% - Accent5 8 2 2 2 2" xfId="14326" xr:uid="{39B1A85C-CFF8-4C2E-A17B-868EED663491}"/>
    <cellStyle name="40% - Accent5 8 2 2 3" xfId="8185" xr:uid="{00000000-0005-0000-0000-0000B9190000}"/>
    <cellStyle name="40% - Accent5 8 2 2 3 2" xfId="17205" xr:uid="{B0F97755-B221-4420-8390-8BEB515BD8B3}"/>
    <cellStyle name="40% - Accent5 8 2 2 4" xfId="11452" xr:uid="{F4E6AF9D-D854-4224-8560-732457C21FDF}"/>
    <cellStyle name="40% - Accent5 8 2 3" xfId="3856" xr:uid="{00000000-0005-0000-0000-0000BA190000}"/>
    <cellStyle name="40% - Accent5 8 2 3 2" xfId="12915" xr:uid="{07FE40D2-D908-4460-AAD6-52DF87B7188B}"/>
    <cellStyle name="40% - Accent5 8 2 4" xfId="6768" xr:uid="{00000000-0005-0000-0000-0000BB190000}"/>
    <cellStyle name="40% - Accent5 8 2 4 2" xfId="15793" xr:uid="{CA21547D-7E4F-47F0-AEAD-00D6DC502E59}"/>
    <cellStyle name="40% - Accent5 8 2 5" xfId="10036" xr:uid="{DF487330-8684-4534-AA06-4300FD0C207A}"/>
    <cellStyle name="40% - Accent5 8 3" xfId="1728" xr:uid="{00000000-0005-0000-0000-0000BC190000}"/>
    <cellStyle name="40% - Accent5 8 3 2" xfId="4640" xr:uid="{00000000-0005-0000-0000-0000BD190000}"/>
    <cellStyle name="40% - Accent5 8 3 2 2" xfId="13697" xr:uid="{F2442987-0B66-4A4E-BAE8-5290860A997F}"/>
    <cellStyle name="40% - Accent5 8 3 3" xfId="7552" xr:uid="{00000000-0005-0000-0000-0000BE190000}"/>
    <cellStyle name="40% - Accent5 8 3 3 2" xfId="16577" xr:uid="{4F024EBF-8E63-4B9B-B65F-2AB88EB761E1}"/>
    <cellStyle name="40% - Accent5 8 3 4" xfId="10822" xr:uid="{135FE9F6-39C5-42C3-9B5D-EE74632DF90D}"/>
    <cellStyle name="40% - Accent5 8 4" xfId="3226" xr:uid="{00000000-0005-0000-0000-0000BF190000}"/>
    <cellStyle name="40% - Accent5 8 4 2" xfId="12288" xr:uid="{043A177E-531B-4F9D-964C-0670822335A3}"/>
    <cellStyle name="40% - Accent5 8 5" xfId="6139" xr:uid="{00000000-0005-0000-0000-0000C0190000}"/>
    <cellStyle name="40% - Accent5 8 5 2" xfId="15164" xr:uid="{222D5C6A-2576-481B-A076-EC1998EDE2E9}"/>
    <cellStyle name="40% - Accent5 8 6" xfId="9403" xr:uid="{AFB2FC23-D3E3-4458-ABB0-E850100CB9F3}"/>
    <cellStyle name="40% - Accent5 9" xfId="310" xr:uid="{00000000-0005-0000-0000-0000C1190000}"/>
    <cellStyle name="40% - Accent5 9 2" xfId="951" xr:uid="{00000000-0005-0000-0000-0000C2190000}"/>
    <cellStyle name="40% - Accent5 9 2 2" xfId="2380" xr:uid="{00000000-0005-0000-0000-0000C3190000}"/>
    <cellStyle name="40% - Accent5 9 2 2 2" xfId="5287" xr:uid="{00000000-0005-0000-0000-0000C4190000}"/>
    <cellStyle name="40% - Accent5 9 2 2 2 2" xfId="14344" xr:uid="{2536DDC7-9DB8-464B-8A0C-6F5508E89F27}"/>
    <cellStyle name="40% - Accent5 9 2 2 3" xfId="8203" xr:uid="{00000000-0005-0000-0000-0000C5190000}"/>
    <cellStyle name="40% - Accent5 9 2 2 3 2" xfId="17223" xr:uid="{65AE826D-940B-43F8-AF1D-84F7DE1F7ABB}"/>
    <cellStyle name="40% - Accent5 9 2 2 4" xfId="11470" xr:uid="{24AE20DA-5F95-4F82-90F1-2F91BFE535CD}"/>
    <cellStyle name="40% - Accent5 9 2 3" xfId="3874" xr:uid="{00000000-0005-0000-0000-0000C6190000}"/>
    <cellStyle name="40% - Accent5 9 2 3 2" xfId="12933" xr:uid="{D07AC5D6-15A2-4C62-8EDA-0ABB9D6F0577}"/>
    <cellStyle name="40% - Accent5 9 2 4" xfId="6786" xr:uid="{00000000-0005-0000-0000-0000C7190000}"/>
    <cellStyle name="40% - Accent5 9 2 4 2" xfId="15811" xr:uid="{78ADFCE6-BE89-4E96-B5C9-707A26859790}"/>
    <cellStyle name="40% - Accent5 9 2 5" xfId="10054" xr:uid="{C5C9297D-AA49-4ECD-9A8C-81981B3128E1}"/>
    <cellStyle name="40% - Accent5 9 3" xfId="1747" xr:uid="{00000000-0005-0000-0000-0000C8190000}"/>
    <cellStyle name="40% - Accent5 9 3 2" xfId="4659" xr:uid="{00000000-0005-0000-0000-0000C9190000}"/>
    <cellStyle name="40% - Accent5 9 3 2 2" xfId="13716" xr:uid="{E846176F-1A2D-4EDA-9B4C-A133264F8F40}"/>
    <cellStyle name="40% - Accent5 9 3 3" xfId="7570" xr:uid="{00000000-0005-0000-0000-0000CA190000}"/>
    <cellStyle name="40% - Accent5 9 3 3 2" xfId="16595" xr:uid="{54F24556-0970-442D-9FA3-5259331539D1}"/>
    <cellStyle name="40% - Accent5 9 3 4" xfId="10841" xr:uid="{03CB9190-1FB3-4CE2-86C6-2A9C7E8ADBFC}"/>
    <cellStyle name="40% - Accent5 9 4" xfId="3244" xr:uid="{00000000-0005-0000-0000-0000CB190000}"/>
    <cellStyle name="40% - Accent5 9 4 2" xfId="12306" xr:uid="{0D52F633-873C-42A1-AA52-998AA91FEA4B}"/>
    <cellStyle name="40% - Accent5 9 5" xfId="6157" xr:uid="{00000000-0005-0000-0000-0000CC190000}"/>
    <cellStyle name="40% - Accent5 9 5 2" xfId="15182" xr:uid="{0C0E9A9C-1D5E-4360-9CCC-A6BA2B287909}"/>
    <cellStyle name="40% - Accent5 9 6" xfId="9422" xr:uid="{92BC93EB-27A6-4C0E-B3E1-110FFB7AC314}"/>
    <cellStyle name="40% - Accent6" xfId="45" builtinId="51" customBuiltin="1"/>
    <cellStyle name="40% - Accent6 10" xfId="326" xr:uid="{00000000-0005-0000-0000-0000CE190000}"/>
    <cellStyle name="40% - Accent6 10 2" xfId="967" xr:uid="{00000000-0005-0000-0000-0000CF190000}"/>
    <cellStyle name="40% - Accent6 10 2 2" xfId="2396" xr:uid="{00000000-0005-0000-0000-0000D0190000}"/>
    <cellStyle name="40% - Accent6 10 2 2 2" xfId="5303" xr:uid="{00000000-0005-0000-0000-0000D1190000}"/>
    <cellStyle name="40% - Accent6 10 2 2 2 2" xfId="14360" xr:uid="{6BE0EF46-7E4A-4C29-982A-26201E300C96}"/>
    <cellStyle name="40% - Accent6 10 2 2 3" xfId="8219" xr:uid="{00000000-0005-0000-0000-0000D2190000}"/>
    <cellStyle name="40% - Accent6 10 2 2 3 2" xfId="17239" xr:uid="{C0DD66A7-E955-43FB-9B48-E041F16C742C}"/>
    <cellStyle name="40% - Accent6 10 2 2 4" xfId="11486" xr:uid="{C13D8D3B-062C-47E4-89E9-84A460333EE7}"/>
    <cellStyle name="40% - Accent6 10 2 3" xfId="3890" xr:uid="{00000000-0005-0000-0000-0000D3190000}"/>
    <cellStyle name="40% - Accent6 10 2 3 2" xfId="12949" xr:uid="{EED30FAA-3F64-4D0B-98F5-0AB0F2FB8FB9}"/>
    <cellStyle name="40% - Accent6 10 2 4" xfId="6802" xr:uid="{00000000-0005-0000-0000-0000D4190000}"/>
    <cellStyle name="40% - Accent6 10 2 4 2" xfId="15827" xr:uid="{CB321746-45B8-42B5-900E-A3BC8C633A74}"/>
    <cellStyle name="40% - Accent6 10 2 5" xfId="10070" xr:uid="{29219971-63C3-46B5-9829-CF09CB821AF1}"/>
    <cellStyle name="40% - Accent6 10 3" xfId="1763" xr:uid="{00000000-0005-0000-0000-0000D5190000}"/>
    <cellStyle name="40% - Accent6 10 3 2" xfId="4675" xr:uid="{00000000-0005-0000-0000-0000D6190000}"/>
    <cellStyle name="40% - Accent6 10 3 2 2" xfId="13732" xr:uid="{1F71E258-3FB9-4920-B242-8E61C11C85A5}"/>
    <cellStyle name="40% - Accent6 10 3 3" xfId="7586" xr:uid="{00000000-0005-0000-0000-0000D7190000}"/>
    <cellStyle name="40% - Accent6 10 3 3 2" xfId="16611" xr:uid="{6D3160E4-D6CA-4115-AC7B-FAD065D1A98B}"/>
    <cellStyle name="40% - Accent6 10 3 4" xfId="10857" xr:uid="{E8599CE2-2170-41AB-8809-8F76FBD7C332}"/>
    <cellStyle name="40% - Accent6 10 4" xfId="3260" xr:uid="{00000000-0005-0000-0000-0000D8190000}"/>
    <cellStyle name="40% - Accent6 10 4 2" xfId="12322" xr:uid="{87776DDD-35C9-49C0-9403-8884D9ED26CD}"/>
    <cellStyle name="40% - Accent6 10 5" xfId="6173" xr:uid="{00000000-0005-0000-0000-0000D9190000}"/>
    <cellStyle name="40% - Accent6 10 5 2" xfId="15198" xr:uid="{2BEDE654-7278-405F-B98A-39D8D50B735B}"/>
    <cellStyle name="40% - Accent6 10 6" xfId="9438" xr:uid="{6881E423-EB52-4411-A5F7-53AE73261D11}"/>
    <cellStyle name="40% - Accent6 11" xfId="340" xr:uid="{00000000-0005-0000-0000-0000DA190000}"/>
    <cellStyle name="40% - Accent6 11 2" xfId="981" xr:uid="{00000000-0005-0000-0000-0000DB190000}"/>
    <cellStyle name="40% - Accent6 11 2 2" xfId="2410" xr:uid="{00000000-0005-0000-0000-0000DC190000}"/>
    <cellStyle name="40% - Accent6 11 2 2 2" xfId="5317" xr:uid="{00000000-0005-0000-0000-0000DD190000}"/>
    <cellStyle name="40% - Accent6 11 2 2 2 2" xfId="14374" xr:uid="{20B62A9C-3BE8-491E-B3F2-99A3960CBE92}"/>
    <cellStyle name="40% - Accent6 11 2 2 3" xfId="8233" xr:uid="{00000000-0005-0000-0000-0000DE190000}"/>
    <cellStyle name="40% - Accent6 11 2 2 3 2" xfId="17253" xr:uid="{555C823F-15D1-4D35-9E87-E996C5BAC0D3}"/>
    <cellStyle name="40% - Accent6 11 2 2 4" xfId="11500" xr:uid="{C2D0ACB8-C3DB-4CD0-8C09-FD988A12C88A}"/>
    <cellStyle name="40% - Accent6 11 2 3" xfId="3904" xr:uid="{00000000-0005-0000-0000-0000DF190000}"/>
    <cellStyle name="40% - Accent6 11 2 3 2" xfId="12963" xr:uid="{5B1ABBCE-0FFB-4EB6-B1A1-4B51DE7904E1}"/>
    <cellStyle name="40% - Accent6 11 2 4" xfId="6816" xr:uid="{00000000-0005-0000-0000-0000E0190000}"/>
    <cellStyle name="40% - Accent6 11 2 4 2" xfId="15841" xr:uid="{D2C39A19-175E-450D-82FC-3110588B7D30}"/>
    <cellStyle name="40% - Accent6 11 2 5" xfId="10084" xr:uid="{D5EAA762-6652-42A6-9E60-1BD0255F3883}"/>
    <cellStyle name="40% - Accent6 11 3" xfId="1777" xr:uid="{00000000-0005-0000-0000-0000E1190000}"/>
    <cellStyle name="40% - Accent6 11 3 2" xfId="4689" xr:uid="{00000000-0005-0000-0000-0000E2190000}"/>
    <cellStyle name="40% - Accent6 11 3 2 2" xfId="13746" xr:uid="{4428274F-147B-46BA-9B81-AE110DBC4D53}"/>
    <cellStyle name="40% - Accent6 11 3 3" xfId="7600" xr:uid="{00000000-0005-0000-0000-0000E3190000}"/>
    <cellStyle name="40% - Accent6 11 3 3 2" xfId="16625" xr:uid="{CF26EA8E-E27C-44E4-A2F5-6FEFBEDC04BB}"/>
    <cellStyle name="40% - Accent6 11 3 4" xfId="10871" xr:uid="{FB537EE1-C961-4DA9-AA2E-DACA7591210B}"/>
    <cellStyle name="40% - Accent6 11 4" xfId="3274" xr:uid="{00000000-0005-0000-0000-0000E4190000}"/>
    <cellStyle name="40% - Accent6 11 4 2" xfId="12336" xr:uid="{595DB651-055D-4AEA-931E-F4CDD14D845C}"/>
    <cellStyle name="40% - Accent6 11 5" xfId="6187" xr:uid="{00000000-0005-0000-0000-0000E5190000}"/>
    <cellStyle name="40% - Accent6 11 5 2" xfId="15212" xr:uid="{8EA1D7F6-6F7E-4286-83BD-587C2792BE31}"/>
    <cellStyle name="40% - Accent6 11 6" xfId="9452" xr:uid="{FE4CA653-EFA3-47A3-AEBE-D64ECEC005B0}"/>
    <cellStyle name="40% - Accent6 12" xfId="354" xr:uid="{00000000-0005-0000-0000-0000E6190000}"/>
    <cellStyle name="40% - Accent6 12 2" xfId="995" xr:uid="{00000000-0005-0000-0000-0000E7190000}"/>
    <cellStyle name="40% - Accent6 12 2 2" xfId="2424" xr:uid="{00000000-0005-0000-0000-0000E8190000}"/>
    <cellStyle name="40% - Accent6 12 2 2 2" xfId="5331" xr:uid="{00000000-0005-0000-0000-0000E9190000}"/>
    <cellStyle name="40% - Accent6 12 2 2 2 2" xfId="14388" xr:uid="{F6BD0E2D-B73D-48F1-ADD3-FD717B6EF18A}"/>
    <cellStyle name="40% - Accent6 12 2 2 3" xfId="8247" xr:uid="{00000000-0005-0000-0000-0000EA190000}"/>
    <cellStyle name="40% - Accent6 12 2 2 3 2" xfId="17267" xr:uid="{110BDEE3-5F2D-4F6F-9688-92F08AA031C2}"/>
    <cellStyle name="40% - Accent6 12 2 2 4" xfId="11514" xr:uid="{D723C372-073A-463E-9065-4FFE4F9DFA6C}"/>
    <cellStyle name="40% - Accent6 12 2 3" xfId="3918" xr:uid="{00000000-0005-0000-0000-0000EB190000}"/>
    <cellStyle name="40% - Accent6 12 2 3 2" xfId="12977" xr:uid="{ACF1B42C-C6CD-49F9-B327-053F9CCABBBF}"/>
    <cellStyle name="40% - Accent6 12 2 4" xfId="6830" xr:uid="{00000000-0005-0000-0000-0000EC190000}"/>
    <cellStyle name="40% - Accent6 12 2 4 2" xfId="15855" xr:uid="{7019FC57-E217-4F02-8C51-05D3EDB22092}"/>
    <cellStyle name="40% - Accent6 12 2 5" xfId="10098" xr:uid="{799D152C-13F1-41CE-914F-B25EA4185EE6}"/>
    <cellStyle name="40% - Accent6 12 3" xfId="1791" xr:uid="{00000000-0005-0000-0000-0000ED190000}"/>
    <cellStyle name="40% - Accent6 12 3 2" xfId="4703" xr:uid="{00000000-0005-0000-0000-0000EE190000}"/>
    <cellStyle name="40% - Accent6 12 3 2 2" xfId="13760" xr:uid="{0BC74DD7-F645-4D99-8B27-07250E544E27}"/>
    <cellStyle name="40% - Accent6 12 3 3" xfId="7614" xr:uid="{00000000-0005-0000-0000-0000EF190000}"/>
    <cellStyle name="40% - Accent6 12 3 3 2" xfId="16639" xr:uid="{17645CB2-A8E7-400B-BCC6-A0EBF5735137}"/>
    <cellStyle name="40% - Accent6 12 3 4" xfId="10885" xr:uid="{10C630D4-1340-4077-A99E-D755C5958359}"/>
    <cellStyle name="40% - Accent6 12 4" xfId="3288" xr:uid="{00000000-0005-0000-0000-0000F0190000}"/>
    <cellStyle name="40% - Accent6 12 4 2" xfId="12350" xr:uid="{4A4BEF56-3922-4930-83DD-B1FEEFFB2760}"/>
    <cellStyle name="40% - Accent6 12 5" xfId="6201" xr:uid="{00000000-0005-0000-0000-0000F1190000}"/>
    <cellStyle name="40% - Accent6 12 5 2" xfId="15226" xr:uid="{7E2EB7AA-2ECA-4EC3-A922-CE74644AE18C}"/>
    <cellStyle name="40% - Accent6 12 6" xfId="9466" xr:uid="{FC9C5064-2019-414C-A4FC-73EEC2C094F5}"/>
    <cellStyle name="40% - Accent6 13" xfId="374" xr:uid="{00000000-0005-0000-0000-0000F2190000}"/>
    <cellStyle name="40% - Accent6 13 2" xfId="1014" xr:uid="{00000000-0005-0000-0000-0000F3190000}"/>
    <cellStyle name="40% - Accent6 13 2 2" xfId="2443" xr:uid="{00000000-0005-0000-0000-0000F4190000}"/>
    <cellStyle name="40% - Accent6 13 2 2 2" xfId="5350" xr:uid="{00000000-0005-0000-0000-0000F5190000}"/>
    <cellStyle name="40% - Accent6 13 2 2 2 2" xfId="14407" xr:uid="{C10DC3C2-8864-4A44-ACE0-E6605B884B2A}"/>
    <cellStyle name="40% - Accent6 13 2 2 3" xfId="8266" xr:uid="{00000000-0005-0000-0000-0000F6190000}"/>
    <cellStyle name="40% - Accent6 13 2 2 3 2" xfId="17286" xr:uid="{B5551D33-FE25-4371-9F48-7B2387DC46DB}"/>
    <cellStyle name="40% - Accent6 13 2 2 4" xfId="11533" xr:uid="{0B69BB76-5228-4675-A1FB-B464423B0E80}"/>
    <cellStyle name="40% - Accent6 13 2 3" xfId="3937" xr:uid="{00000000-0005-0000-0000-0000F7190000}"/>
    <cellStyle name="40% - Accent6 13 2 3 2" xfId="12996" xr:uid="{992C72AE-9277-494D-94AE-E8068C33AD99}"/>
    <cellStyle name="40% - Accent6 13 2 4" xfId="6849" xr:uid="{00000000-0005-0000-0000-0000F8190000}"/>
    <cellStyle name="40% - Accent6 13 2 4 2" xfId="15874" xr:uid="{F8B3804D-B225-49B0-84AC-56C082FA0BD5}"/>
    <cellStyle name="40% - Accent6 13 2 5" xfId="10117" xr:uid="{B645A756-8A18-4709-ACBB-D574331C1BC3}"/>
    <cellStyle name="40% - Accent6 13 3" xfId="1810" xr:uid="{00000000-0005-0000-0000-0000F9190000}"/>
    <cellStyle name="40% - Accent6 13 3 2" xfId="4722" xr:uid="{00000000-0005-0000-0000-0000FA190000}"/>
    <cellStyle name="40% - Accent6 13 3 2 2" xfId="13779" xr:uid="{AE5D09DF-68DC-4B9F-BB7F-8F75A2DA8088}"/>
    <cellStyle name="40% - Accent6 13 3 3" xfId="7633" xr:uid="{00000000-0005-0000-0000-0000FB190000}"/>
    <cellStyle name="40% - Accent6 13 3 3 2" xfId="16658" xr:uid="{C0328FD4-38E6-448E-9112-F683D141D659}"/>
    <cellStyle name="40% - Accent6 13 3 4" xfId="10904" xr:uid="{E5AE72B4-B820-4DF9-9150-3A1E1A69E7B8}"/>
    <cellStyle name="40% - Accent6 13 4" xfId="3307" xr:uid="{00000000-0005-0000-0000-0000FC190000}"/>
    <cellStyle name="40% - Accent6 13 4 2" xfId="12369" xr:uid="{5FA86E77-7971-4DC4-B441-A021DCC8265F}"/>
    <cellStyle name="40% - Accent6 13 5" xfId="6220" xr:uid="{00000000-0005-0000-0000-0000FD190000}"/>
    <cellStyle name="40% - Accent6 13 5 2" xfId="15245" xr:uid="{D86CD8EA-DA65-4119-845E-D2A6C26580D6}"/>
    <cellStyle name="40% - Accent6 13 6" xfId="9485" xr:uid="{DE33FCE4-4BE0-4005-B404-EBFB65BDA299}"/>
    <cellStyle name="40% - Accent6 14" xfId="389" xr:uid="{00000000-0005-0000-0000-0000FE190000}"/>
    <cellStyle name="40% - Accent6 14 2" xfId="1029" xr:uid="{00000000-0005-0000-0000-0000FF190000}"/>
    <cellStyle name="40% - Accent6 14 2 2" xfId="2458" xr:uid="{00000000-0005-0000-0000-0000001A0000}"/>
    <cellStyle name="40% - Accent6 14 2 2 2" xfId="5365" xr:uid="{00000000-0005-0000-0000-0000011A0000}"/>
    <cellStyle name="40% - Accent6 14 2 2 2 2" xfId="14422" xr:uid="{6C4A1608-D8E9-4221-8753-24FFC9BA377A}"/>
    <cellStyle name="40% - Accent6 14 2 2 3" xfId="8281" xr:uid="{00000000-0005-0000-0000-0000021A0000}"/>
    <cellStyle name="40% - Accent6 14 2 2 3 2" xfId="17301" xr:uid="{4A0E8491-D095-4C2D-9EB9-5F28C3E55195}"/>
    <cellStyle name="40% - Accent6 14 2 2 4" xfId="11548" xr:uid="{46BF7183-3A9C-4C7E-8DC6-2EE5F30DC342}"/>
    <cellStyle name="40% - Accent6 14 2 3" xfId="3952" xr:uid="{00000000-0005-0000-0000-0000031A0000}"/>
    <cellStyle name="40% - Accent6 14 2 3 2" xfId="13011" xr:uid="{FC395030-8C19-4F8E-B716-239EE2858F87}"/>
    <cellStyle name="40% - Accent6 14 2 4" xfId="6864" xr:uid="{00000000-0005-0000-0000-0000041A0000}"/>
    <cellStyle name="40% - Accent6 14 2 4 2" xfId="15889" xr:uid="{6B2A1873-24C0-4290-99D7-3E9ACA8484B2}"/>
    <cellStyle name="40% - Accent6 14 2 5" xfId="10132" xr:uid="{073FE1B2-94B9-425A-B2C6-C88B3DF80FA2}"/>
    <cellStyle name="40% - Accent6 14 3" xfId="1825" xr:uid="{00000000-0005-0000-0000-0000051A0000}"/>
    <cellStyle name="40% - Accent6 14 3 2" xfId="4737" xr:uid="{00000000-0005-0000-0000-0000061A0000}"/>
    <cellStyle name="40% - Accent6 14 3 2 2" xfId="13794" xr:uid="{45E95911-3F4A-459B-8A81-966FE937BE31}"/>
    <cellStyle name="40% - Accent6 14 3 3" xfId="7648" xr:uid="{00000000-0005-0000-0000-0000071A0000}"/>
    <cellStyle name="40% - Accent6 14 3 3 2" xfId="16673" xr:uid="{474BA1AE-A62E-4F1F-A5A6-EDD4735CFE2A}"/>
    <cellStyle name="40% - Accent6 14 3 4" xfId="10919" xr:uid="{FB069234-4A00-4259-8010-E1DEE52AEF94}"/>
    <cellStyle name="40% - Accent6 14 4" xfId="3322" xr:uid="{00000000-0005-0000-0000-0000081A0000}"/>
    <cellStyle name="40% - Accent6 14 4 2" xfId="12384" xr:uid="{3593C39A-77F3-48F1-96CB-0EC83C35D06D}"/>
    <cellStyle name="40% - Accent6 14 5" xfId="6235" xr:uid="{00000000-0005-0000-0000-0000091A0000}"/>
    <cellStyle name="40% - Accent6 14 5 2" xfId="15260" xr:uid="{F09CE37B-5AAA-4D1D-90E1-1600510C886F}"/>
    <cellStyle name="40% - Accent6 14 6" xfId="9500" xr:uid="{D4442C6C-57D3-4036-AADA-8B73536D2C17}"/>
    <cellStyle name="40% - Accent6 15" xfId="415" xr:uid="{00000000-0005-0000-0000-00000A1A0000}"/>
    <cellStyle name="40% - Accent6 15 2" xfId="1055" xr:uid="{00000000-0005-0000-0000-00000B1A0000}"/>
    <cellStyle name="40% - Accent6 15 2 2" xfId="2484" xr:uid="{00000000-0005-0000-0000-00000C1A0000}"/>
    <cellStyle name="40% - Accent6 15 2 2 2" xfId="5391" xr:uid="{00000000-0005-0000-0000-00000D1A0000}"/>
    <cellStyle name="40% - Accent6 15 2 2 2 2" xfId="14448" xr:uid="{F5E25C42-D6F8-4721-8ADF-6AF0474AEBC7}"/>
    <cellStyle name="40% - Accent6 15 2 2 3" xfId="8307" xr:uid="{00000000-0005-0000-0000-00000E1A0000}"/>
    <cellStyle name="40% - Accent6 15 2 2 3 2" xfId="17327" xr:uid="{BE4149E4-1CAC-4208-944E-5F486D97DF18}"/>
    <cellStyle name="40% - Accent6 15 2 2 4" xfId="11574" xr:uid="{377A3790-A008-4BCB-9D83-6C517BC4A542}"/>
    <cellStyle name="40% - Accent6 15 2 3" xfId="3978" xr:uid="{00000000-0005-0000-0000-00000F1A0000}"/>
    <cellStyle name="40% - Accent6 15 2 3 2" xfId="13037" xr:uid="{A4B8FA3A-54B2-4E70-B01F-B4DB3B53D41C}"/>
    <cellStyle name="40% - Accent6 15 2 4" xfId="6890" xr:uid="{00000000-0005-0000-0000-0000101A0000}"/>
    <cellStyle name="40% - Accent6 15 2 4 2" xfId="15915" xr:uid="{F34FCB87-CDF9-42FB-A9B4-1D004388566D}"/>
    <cellStyle name="40% - Accent6 15 2 5" xfId="10158" xr:uid="{C8A9C52E-647A-4BE6-930D-9A893171574B}"/>
    <cellStyle name="40% - Accent6 15 3" xfId="1851" xr:uid="{00000000-0005-0000-0000-0000111A0000}"/>
    <cellStyle name="40% - Accent6 15 3 2" xfId="4763" xr:uid="{00000000-0005-0000-0000-0000121A0000}"/>
    <cellStyle name="40% - Accent6 15 3 2 2" xfId="13820" xr:uid="{ADC163D7-8217-429B-A568-F76A115DF461}"/>
    <cellStyle name="40% - Accent6 15 3 3" xfId="7674" xr:uid="{00000000-0005-0000-0000-0000131A0000}"/>
    <cellStyle name="40% - Accent6 15 3 3 2" xfId="16699" xr:uid="{CC618B07-8AD5-4CDD-B86D-DD8AFCB1DE8B}"/>
    <cellStyle name="40% - Accent6 15 3 4" xfId="10945" xr:uid="{600DEF53-31F1-4B85-BADA-8456E7EE0C77}"/>
    <cellStyle name="40% - Accent6 15 4" xfId="3348" xr:uid="{00000000-0005-0000-0000-0000141A0000}"/>
    <cellStyle name="40% - Accent6 15 4 2" xfId="12410" xr:uid="{9580DC0C-9CE8-4054-8BFC-77FB6D955292}"/>
    <cellStyle name="40% - Accent6 15 5" xfId="6261" xr:uid="{00000000-0005-0000-0000-0000151A0000}"/>
    <cellStyle name="40% - Accent6 15 5 2" xfId="15286" xr:uid="{3A36BAB2-3923-4B2D-8C86-3C6F8A02DAE0}"/>
    <cellStyle name="40% - Accent6 15 6" xfId="9526" xr:uid="{D08BB438-520B-4F2C-9322-CEE621866E57}"/>
    <cellStyle name="40% - Accent6 16" xfId="429" xr:uid="{00000000-0005-0000-0000-0000161A0000}"/>
    <cellStyle name="40% - Accent6 16 2" xfId="1069" xr:uid="{00000000-0005-0000-0000-0000171A0000}"/>
    <cellStyle name="40% - Accent6 16 2 2" xfId="2498" xr:uid="{00000000-0005-0000-0000-0000181A0000}"/>
    <cellStyle name="40% - Accent6 16 2 2 2" xfId="5405" xr:uid="{00000000-0005-0000-0000-0000191A0000}"/>
    <cellStyle name="40% - Accent6 16 2 2 2 2" xfId="14462" xr:uid="{F4431F2D-5985-47B2-8A43-2FFFBD2AE872}"/>
    <cellStyle name="40% - Accent6 16 2 2 3" xfId="8321" xr:uid="{00000000-0005-0000-0000-00001A1A0000}"/>
    <cellStyle name="40% - Accent6 16 2 2 3 2" xfId="17341" xr:uid="{4BF6E98B-E93A-4678-AC3C-30ACC412A515}"/>
    <cellStyle name="40% - Accent6 16 2 2 4" xfId="11588" xr:uid="{59082B42-A4C8-4771-A824-AD4E7ADF3EE5}"/>
    <cellStyle name="40% - Accent6 16 2 3" xfId="3992" xr:uid="{00000000-0005-0000-0000-00001B1A0000}"/>
    <cellStyle name="40% - Accent6 16 2 3 2" xfId="13051" xr:uid="{A9BE79DC-C558-42A7-9483-D0BF3D517982}"/>
    <cellStyle name="40% - Accent6 16 2 4" xfId="6904" xr:uid="{00000000-0005-0000-0000-00001C1A0000}"/>
    <cellStyle name="40% - Accent6 16 2 4 2" xfId="15929" xr:uid="{3FD31464-8A9C-4625-85AB-7AB28C42CBF8}"/>
    <cellStyle name="40% - Accent6 16 2 5" xfId="10172" xr:uid="{71B40321-16BF-48EB-9A3F-3D825F1B7472}"/>
    <cellStyle name="40% - Accent6 16 3" xfId="1865" xr:uid="{00000000-0005-0000-0000-00001D1A0000}"/>
    <cellStyle name="40% - Accent6 16 3 2" xfId="4777" xr:uid="{00000000-0005-0000-0000-00001E1A0000}"/>
    <cellStyle name="40% - Accent6 16 3 2 2" xfId="13834" xr:uid="{12385443-799F-4FDB-9220-B06D878BE3B3}"/>
    <cellStyle name="40% - Accent6 16 3 3" xfId="7688" xr:uid="{00000000-0005-0000-0000-00001F1A0000}"/>
    <cellStyle name="40% - Accent6 16 3 3 2" xfId="16713" xr:uid="{58256FC0-51F0-4D0A-B196-C2D71D436C1C}"/>
    <cellStyle name="40% - Accent6 16 3 4" xfId="10959" xr:uid="{8E8B817B-018D-4742-AA01-8B06D3833F1C}"/>
    <cellStyle name="40% - Accent6 16 4" xfId="3362" xr:uid="{00000000-0005-0000-0000-0000201A0000}"/>
    <cellStyle name="40% - Accent6 16 4 2" xfId="12424" xr:uid="{192A71EF-1B2B-4071-862D-E2EFBFF9B2C8}"/>
    <cellStyle name="40% - Accent6 16 5" xfId="6275" xr:uid="{00000000-0005-0000-0000-0000211A0000}"/>
    <cellStyle name="40% - Accent6 16 5 2" xfId="15300" xr:uid="{55446A7A-C14A-43A2-BA12-57906023B16B}"/>
    <cellStyle name="40% - Accent6 16 6" xfId="9540" xr:uid="{425C6213-2B7A-4F81-9831-DAF09560E2C2}"/>
    <cellStyle name="40% - Accent6 17" xfId="443" xr:uid="{00000000-0005-0000-0000-0000221A0000}"/>
    <cellStyle name="40% - Accent6 17 2" xfId="1083" xr:uid="{00000000-0005-0000-0000-0000231A0000}"/>
    <cellStyle name="40% - Accent6 17 2 2" xfId="2512" xr:uid="{00000000-0005-0000-0000-0000241A0000}"/>
    <cellStyle name="40% - Accent6 17 2 2 2" xfId="5419" xr:uid="{00000000-0005-0000-0000-0000251A0000}"/>
    <cellStyle name="40% - Accent6 17 2 2 2 2" xfId="14476" xr:uid="{E0B8D109-6CE7-43C5-A112-072ED691CE0A}"/>
    <cellStyle name="40% - Accent6 17 2 2 3" xfId="8335" xr:uid="{00000000-0005-0000-0000-0000261A0000}"/>
    <cellStyle name="40% - Accent6 17 2 2 3 2" xfId="17355" xr:uid="{D6B5CD72-DA9D-4931-9AAE-E2E8CEB52B36}"/>
    <cellStyle name="40% - Accent6 17 2 2 4" xfId="11602" xr:uid="{F07B078E-CB74-4A7C-9125-08ECB3BB29B0}"/>
    <cellStyle name="40% - Accent6 17 2 3" xfId="4006" xr:uid="{00000000-0005-0000-0000-0000271A0000}"/>
    <cellStyle name="40% - Accent6 17 2 3 2" xfId="13065" xr:uid="{1DEF5014-FFF0-4B5A-ABD9-E6AA20E25D56}"/>
    <cellStyle name="40% - Accent6 17 2 4" xfId="6918" xr:uid="{00000000-0005-0000-0000-0000281A0000}"/>
    <cellStyle name="40% - Accent6 17 2 4 2" xfId="15943" xr:uid="{76A4FE04-D979-43F3-A1CC-F84D2F0980E7}"/>
    <cellStyle name="40% - Accent6 17 2 5" xfId="10186" xr:uid="{5E8E4FB7-B2D4-4FC7-B672-008C96ED44B4}"/>
    <cellStyle name="40% - Accent6 17 3" xfId="1879" xr:uid="{00000000-0005-0000-0000-0000291A0000}"/>
    <cellStyle name="40% - Accent6 17 3 2" xfId="4791" xr:uid="{00000000-0005-0000-0000-00002A1A0000}"/>
    <cellStyle name="40% - Accent6 17 3 2 2" xfId="13848" xr:uid="{D1C55240-54FE-4483-9158-387683047E4F}"/>
    <cellStyle name="40% - Accent6 17 3 3" xfId="7702" xr:uid="{00000000-0005-0000-0000-00002B1A0000}"/>
    <cellStyle name="40% - Accent6 17 3 3 2" xfId="16727" xr:uid="{394CE0ED-C340-46F5-A63A-EF6A185D2088}"/>
    <cellStyle name="40% - Accent6 17 3 4" xfId="10973" xr:uid="{AD6B51B9-32C3-4639-86FC-6DC8234E6D12}"/>
    <cellStyle name="40% - Accent6 17 4" xfId="3376" xr:uid="{00000000-0005-0000-0000-00002C1A0000}"/>
    <cellStyle name="40% - Accent6 17 4 2" xfId="12438" xr:uid="{9C1F3481-8989-438D-877A-281858E06456}"/>
    <cellStyle name="40% - Accent6 17 5" xfId="6289" xr:uid="{00000000-0005-0000-0000-00002D1A0000}"/>
    <cellStyle name="40% - Accent6 17 5 2" xfId="15314" xr:uid="{238A9352-1E97-47B6-AE86-9A900D1A2A44}"/>
    <cellStyle name="40% - Accent6 17 6" xfId="9554" xr:uid="{22926DB2-6F8B-4EE8-8E71-41E04EC0D219}"/>
    <cellStyle name="40% - Accent6 18" xfId="458" xr:uid="{00000000-0005-0000-0000-00002E1A0000}"/>
    <cellStyle name="40% - Accent6 18 2" xfId="1098" xr:uid="{00000000-0005-0000-0000-00002F1A0000}"/>
    <cellStyle name="40% - Accent6 18 2 2" xfId="2527" xr:uid="{00000000-0005-0000-0000-0000301A0000}"/>
    <cellStyle name="40% - Accent6 18 2 2 2" xfId="5434" xr:uid="{00000000-0005-0000-0000-0000311A0000}"/>
    <cellStyle name="40% - Accent6 18 2 2 2 2" xfId="14491" xr:uid="{42A2B1AC-4BDC-47FE-B5B3-CB34D43E3656}"/>
    <cellStyle name="40% - Accent6 18 2 2 3" xfId="8350" xr:uid="{00000000-0005-0000-0000-0000321A0000}"/>
    <cellStyle name="40% - Accent6 18 2 2 3 2" xfId="17370" xr:uid="{8C169619-18EA-4B1B-9915-3AAFB09FF04A}"/>
    <cellStyle name="40% - Accent6 18 2 2 4" xfId="11617" xr:uid="{24C4E69A-8B3C-4FB5-B4CF-AC1F85E9A79D}"/>
    <cellStyle name="40% - Accent6 18 2 3" xfId="4021" xr:uid="{00000000-0005-0000-0000-0000331A0000}"/>
    <cellStyle name="40% - Accent6 18 2 3 2" xfId="13080" xr:uid="{697A0154-66B0-4203-B3F7-A5FF76521243}"/>
    <cellStyle name="40% - Accent6 18 2 4" xfId="6933" xr:uid="{00000000-0005-0000-0000-0000341A0000}"/>
    <cellStyle name="40% - Accent6 18 2 4 2" xfId="15958" xr:uid="{13EF7C56-42BB-4B71-BF7A-D771C5D45DB2}"/>
    <cellStyle name="40% - Accent6 18 2 5" xfId="10201" xr:uid="{F4058EE5-EE3F-4945-9500-F596FBB2F5AB}"/>
    <cellStyle name="40% - Accent6 18 3" xfId="1894" xr:uid="{00000000-0005-0000-0000-0000351A0000}"/>
    <cellStyle name="40% - Accent6 18 3 2" xfId="4806" xr:uid="{00000000-0005-0000-0000-0000361A0000}"/>
    <cellStyle name="40% - Accent6 18 3 2 2" xfId="13863" xr:uid="{183739A7-EF7B-4F8C-9268-7D33B76D4B13}"/>
    <cellStyle name="40% - Accent6 18 3 3" xfId="7717" xr:uid="{00000000-0005-0000-0000-0000371A0000}"/>
    <cellStyle name="40% - Accent6 18 3 3 2" xfId="16742" xr:uid="{4D3DD17C-2559-4F20-9E81-AFEC8B40B635}"/>
    <cellStyle name="40% - Accent6 18 3 4" xfId="10988" xr:uid="{1244E2D4-9A0F-4BFA-AD76-6290F920D388}"/>
    <cellStyle name="40% - Accent6 18 4" xfId="3391" xr:uid="{00000000-0005-0000-0000-0000381A0000}"/>
    <cellStyle name="40% - Accent6 18 4 2" xfId="12453" xr:uid="{5C5AA51F-176A-45DB-9E7B-B9CC2E564510}"/>
    <cellStyle name="40% - Accent6 18 5" xfId="6304" xr:uid="{00000000-0005-0000-0000-0000391A0000}"/>
    <cellStyle name="40% - Accent6 18 5 2" xfId="15329" xr:uid="{C5927EBD-7D00-41C4-ADC5-60AE3EE12F79}"/>
    <cellStyle name="40% - Accent6 18 6" xfId="9569" xr:uid="{0771F98B-F6BC-4CBA-AB4D-9FDBFF4C1B00}"/>
    <cellStyle name="40% - Accent6 19" xfId="472" xr:uid="{00000000-0005-0000-0000-00003A1A0000}"/>
    <cellStyle name="40% - Accent6 19 2" xfId="1112" xr:uid="{00000000-0005-0000-0000-00003B1A0000}"/>
    <cellStyle name="40% - Accent6 19 2 2" xfId="2541" xr:uid="{00000000-0005-0000-0000-00003C1A0000}"/>
    <cellStyle name="40% - Accent6 19 2 2 2" xfId="5448" xr:uid="{00000000-0005-0000-0000-00003D1A0000}"/>
    <cellStyle name="40% - Accent6 19 2 2 2 2" xfId="14505" xr:uid="{738BC942-D18C-4D07-AA80-AB2E12912ED5}"/>
    <cellStyle name="40% - Accent6 19 2 2 3" xfId="8364" xr:uid="{00000000-0005-0000-0000-00003E1A0000}"/>
    <cellStyle name="40% - Accent6 19 2 2 3 2" xfId="17384" xr:uid="{B9714CF0-BD77-426A-B27D-62F204332218}"/>
    <cellStyle name="40% - Accent6 19 2 2 4" xfId="11631" xr:uid="{143ED678-72D0-4FE9-9C9C-62A2B84B9B6F}"/>
    <cellStyle name="40% - Accent6 19 2 3" xfId="4035" xr:uid="{00000000-0005-0000-0000-00003F1A0000}"/>
    <cellStyle name="40% - Accent6 19 2 3 2" xfId="13094" xr:uid="{9979F714-EF51-4418-8B4E-8A9F9DD1450D}"/>
    <cellStyle name="40% - Accent6 19 2 4" xfId="6947" xr:uid="{00000000-0005-0000-0000-0000401A0000}"/>
    <cellStyle name="40% - Accent6 19 2 4 2" xfId="15972" xr:uid="{7AB1D40C-97D0-440A-A04F-388594F2E734}"/>
    <cellStyle name="40% - Accent6 19 2 5" xfId="10215" xr:uid="{019798D0-811C-4581-A79B-9EDD6832A3CF}"/>
    <cellStyle name="40% - Accent6 19 3" xfId="1908" xr:uid="{00000000-0005-0000-0000-0000411A0000}"/>
    <cellStyle name="40% - Accent6 19 3 2" xfId="4820" xr:uid="{00000000-0005-0000-0000-0000421A0000}"/>
    <cellStyle name="40% - Accent6 19 3 2 2" xfId="13877" xr:uid="{EA736700-8F54-456C-93C3-1D3F0E68C1FE}"/>
    <cellStyle name="40% - Accent6 19 3 3" xfId="7731" xr:uid="{00000000-0005-0000-0000-0000431A0000}"/>
    <cellStyle name="40% - Accent6 19 3 3 2" xfId="16756" xr:uid="{95D122C7-EB0D-45F5-ABF5-4D3F5C150ACB}"/>
    <cellStyle name="40% - Accent6 19 3 4" xfId="11002" xr:uid="{3DCECBB0-97D9-4128-8ACE-A52924B6641C}"/>
    <cellStyle name="40% - Accent6 19 4" xfId="3405" xr:uid="{00000000-0005-0000-0000-0000441A0000}"/>
    <cellStyle name="40% - Accent6 19 4 2" xfId="12467" xr:uid="{5FF897F0-9F2B-43D9-8418-6DFCE44A9E35}"/>
    <cellStyle name="40% - Accent6 19 5" xfId="6318" xr:uid="{00000000-0005-0000-0000-0000451A0000}"/>
    <cellStyle name="40% - Accent6 19 5 2" xfId="15343" xr:uid="{E53596D3-EFC6-45D4-9A8A-167F035B2320}"/>
    <cellStyle name="40% - Accent6 19 6" xfId="9583" xr:uid="{44D353CB-931C-451F-84CB-AC7747B31F06}"/>
    <cellStyle name="40% - Accent6 2" xfId="206" xr:uid="{00000000-0005-0000-0000-0000461A0000}"/>
    <cellStyle name="40% - Accent6 2 2" xfId="549" xr:uid="{00000000-0005-0000-0000-0000471A0000}"/>
    <cellStyle name="40% - Accent6 2 2 2" xfId="1189" xr:uid="{00000000-0005-0000-0000-0000481A0000}"/>
    <cellStyle name="40% - Accent6 2 2 2 2" xfId="2618" xr:uid="{00000000-0005-0000-0000-0000491A0000}"/>
    <cellStyle name="40% - Accent6 2 2 2 2 2" xfId="5523" xr:uid="{00000000-0005-0000-0000-00004A1A0000}"/>
    <cellStyle name="40% - Accent6 2 2 2 2 2 2" xfId="14580" xr:uid="{B4848BEE-081B-4B81-8F41-14DD1CEE541F}"/>
    <cellStyle name="40% - Accent6 2 2 2 2 3" xfId="8440" xr:uid="{00000000-0005-0000-0000-00004B1A0000}"/>
    <cellStyle name="40% - Accent6 2 2 2 2 3 2" xfId="17458" xr:uid="{81442244-6E8D-40DE-8498-28E8381F8651}"/>
    <cellStyle name="40% - Accent6 2 2 2 2 4" xfId="11706" xr:uid="{D75ADD3E-4F3B-4DBF-B11B-AEA480C262BF}"/>
    <cellStyle name="40% - Accent6 2 2 2 3" xfId="4108" xr:uid="{00000000-0005-0000-0000-00004C1A0000}"/>
    <cellStyle name="40% - Accent6 2 2 2 3 2" xfId="13167" xr:uid="{04E66379-3E8F-4085-ACAA-62322756A917}"/>
    <cellStyle name="40% - Accent6 2 2 2 4" xfId="7021" xr:uid="{00000000-0005-0000-0000-00004D1A0000}"/>
    <cellStyle name="40% - Accent6 2 2 2 4 2" xfId="16046" xr:uid="{8420EF64-6510-4FF0-9094-116A13A35648}"/>
    <cellStyle name="40% - Accent6 2 2 2 5" xfId="10290" xr:uid="{8864200B-56D0-4132-87EE-F3E4180EC2F8}"/>
    <cellStyle name="40% - Accent6 2 2 3" xfId="1983" xr:uid="{00000000-0005-0000-0000-00004E1A0000}"/>
    <cellStyle name="40% - Accent6 2 2 3 2" xfId="4893" xr:uid="{00000000-0005-0000-0000-00004F1A0000}"/>
    <cellStyle name="40% - Accent6 2 2 3 2 2" xfId="13950" xr:uid="{ACAB6671-C411-4C6B-8AFB-E48F1433E35D}"/>
    <cellStyle name="40% - Accent6 2 2 3 3" xfId="7806" xr:uid="{00000000-0005-0000-0000-0000501A0000}"/>
    <cellStyle name="40% - Accent6 2 2 3 3 2" xfId="16829" xr:uid="{C64EA4D5-288A-43B4-9DA2-3DACD7651EA6}"/>
    <cellStyle name="40% - Accent6 2 2 3 4" xfId="11075" xr:uid="{E48393F2-7141-4228-ABB0-23CB8E96CF5E}"/>
    <cellStyle name="40% - Accent6 2 2 4" xfId="3480" xr:uid="{00000000-0005-0000-0000-0000511A0000}"/>
    <cellStyle name="40% - Accent6 2 2 4 2" xfId="12540" xr:uid="{431FC961-2340-4A24-B3AB-FE4402A5B75D}"/>
    <cellStyle name="40% - Accent6 2 2 5" xfId="6391" xr:uid="{00000000-0005-0000-0000-0000521A0000}"/>
    <cellStyle name="40% - Accent6 2 2 5 2" xfId="15416" xr:uid="{9685662E-34F5-4F39-A0DD-DB3406D03CCF}"/>
    <cellStyle name="40% - Accent6 2 2 6" xfId="9658" xr:uid="{E03DA90B-490A-48EE-AB38-8156CAF8675B}"/>
    <cellStyle name="40% - Accent6 2 3" xfId="851" xr:uid="{00000000-0005-0000-0000-0000531A0000}"/>
    <cellStyle name="40% - Accent6 2 3 2" xfId="2280" xr:uid="{00000000-0005-0000-0000-0000541A0000}"/>
    <cellStyle name="40% - Accent6 2 3 2 2" xfId="5187" xr:uid="{00000000-0005-0000-0000-0000551A0000}"/>
    <cellStyle name="40% - Accent6 2 3 2 2 2" xfId="14244" xr:uid="{049C87A2-A7F6-452B-B233-AAE309CEFD14}"/>
    <cellStyle name="40% - Accent6 2 3 2 3" xfId="8103" xr:uid="{00000000-0005-0000-0000-0000561A0000}"/>
    <cellStyle name="40% - Accent6 2 3 2 3 2" xfId="17123" xr:uid="{94634F8B-8FA3-4AE4-AEA3-B96906B2D863}"/>
    <cellStyle name="40% - Accent6 2 3 2 4" xfId="11370" xr:uid="{2F545A3A-969F-4F91-A667-BEE964CAACA1}"/>
    <cellStyle name="40% - Accent6 2 3 3" xfId="3774" xr:uid="{00000000-0005-0000-0000-0000571A0000}"/>
    <cellStyle name="40% - Accent6 2 3 3 2" xfId="12833" xr:uid="{7412FBB8-C3E2-49D5-9CCE-E639753C4670}"/>
    <cellStyle name="40% - Accent6 2 3 4" xfId="6686" xr:uid="{00000000-0005-0000-0000-0000581A0000}"/>
    <cellStyle name="40% - Accent6 2 3 4 2" xfId="15711" xr:uid="{FA41F80B-6336-4DF8-A64D-AFC241E897AF}"/>
    <cellStyle name="40% - Accent6 2 3 5" xfId="9954" xr:uid="{2633B971-A361-49B3-ADD3-6C935A62EFA8}"/>
    <cellStyle name="40% - Accent6 2 4" xfId="1646" xr:uid="{00000000-0005-0000-0000-0000591A0000}"/>
    <cellStyle name="40% - Accent6 2 4 2" xfId="4558" xr:uid="{00000000-0005-0000-0000-00005A1A0000}"/>
    <cellStyle name="40% - Accent6 2 4 2 2" xfId="13615" xr:uid="{67E47E97-87D5-49F1-B93D-24EA1B0CBDEB}"/>
    <cellStyle name="40% - Accent6 2 4 3" xfId="7470" xr:uid="{00000000-0005-0000-0000-00005B1A0000}"/>
    <cellStyle name="40% - Accent6 2 4 3 2" xfId="16495" xr:uid="{FFEBC29D-50D8-4A1D-BEE8-4C5E0C733AFA}"/>
    <cellStyle name="40% - Accent6 2 4 4" xfId="10740" xr:uid="{82107E20-1C0B-47CA-AE81-2FBF308D4D4F}"/>
    <cellStyle name="40% - Accent6 2 5" xfId="3144" xr:uid="{00000000-0005-0000-0000-00005C1A0000}"/>
    <cellStyle name="40% - Accent6 2 5 2" xfId="12206" xr:uid="{EDD939F9-85C7-4425-8800-850A9F79C27F}"/>
    <cellStyle name="40% - Accent6 2 6" xfId="6057" xr:uid="{00000000-0005-0000-0000-00005D1A0000}"/>
    <cellStyle name="40% - Accent6 2 6 2" xfId="15082" xr:uid="{82F2BFF4-08BD-4EC2-9128-C2E09CF08875}"/>
    <cellStyle name="40% - Accent6 2 7" xfId="9321" xr:uid="{182DC4DB-330C-493F-9614-B280DF067CCE}"/>
    <cellStyle name="40% - Accent6 20" xfId="486" xr:uid="{00000000-0005-0000-0000-00005E1A0000}"/>
    <cellStyle name="40% - Accent6 20 2" xfId="1126" xr:uid="{00000000-0005-0000-0000-00005F1A0000}"/>
    <cellStyle name="40% - Accent6 20 2 2" xfId="2555" xr:uid="{00000000-0005-0000-0000-0000601A0000}"/>
    <cellStyle name="40% - Accent6 20 2 2 2" xfId="5462" xr:uid="{00000000-0005-0000-0000-0000611A0000}"/>
    <cellStyle name="40% - Accent6 20 2 2 2 2" xfId="14519" xr:uid="{00ACF400-6D54-4712-8B09-D1FC22C5B37B}"/>
    <cellStyle name="40% - Accent6 20 2 2 3" xfId="8378" xr:uid="{00000000-0005-0000-0000-0000621A0000}"/>
    <cellStyle name="40% - Accent6 20 2 2 3 2" xfId="17398" xr:uid="{F03A1EF4-0BB5-4B08-8D50-AEBFD8C5DE18}"/>
    <cellStyle name="40% - Accent6 20 2 2 4" xfId="11645" xr:uid="{98084E85-0B52-41B0-A6D2-C49B6AE78423}"/>
    <cellStyle name="40% - Accent6 20 2 3" xfId="4049" xr:uid="{00000000-0005-0000-0000-0000631A0000}"/>
    <cellStyle name="40% - Accent6 20 2 3 2" xfId="13108" xr:uid="{6088AAE3-F3DE-423C-8EB6-62DDD9D730A9}"/>
    <cellStyle name="40% - Accent6 20 2 4" xfId="6961" xr:uid="{00000000-0005-0000-0000-0000641A0000}"/>
    <cellStyle name="40% - Accent6 20 2 4 2" xfId="15986" xr:uid="{B8497C85-17BB-4B3B-AF50-F9E83496A4D8}"/>
    <cellStyle name="40% - Accent6 20 2 5" xfId="10229" xr:uid="{8D0BC46C-E8DD-4EA3-8368-500B3C50C729}"/>
    <cellStyle name="40% - Accent6 20 3" xfId="1922" xr:uid="{00000000-0005-0000-0000-0000651A0000}"/>
    <cellStyle name="40% - Accent6 20 3 2" xfId="4834" xr:uid="{00000000-0005-0000-0000-0000661A0000}"/>
    <cellStyle name="40% - Accent6 20 3 2 2" xfId="13891" xr:uid="{862538E5-24CE-490C-873C-B014FA34F1B8}"/>
    <cellStyle name="40% - Accent6 20 3 3" xfId="7745" xr:uid="{00000000-0005-0000-0000-0000671A0000}"/>
    <cellStyle name="40% - Accent6 20 3 3 2" xfId="16770" xr:uid="{02A55C91-F01C-41AB-8212-7ED0D7656A05}"/>
    <cellStyle name="40% - Accent6 20 3 4" xfId="11016" xr:uid="{42852C33-5768-47C0-BFD3-80977B67CFE4}"/>
    <cellStyle name="40% - Accent6 20 4" xfId="3419" xr:uid="{00000000-0005-0000-0000-0000681A0000}"/>
    <cellStyle name="40% - Accent6 20 4 2" xfId="12481" xr:uid="{2DBBDCF9-2E11-449D-9770-A41FC6DE44EC}"/>
    <cellStyle name="40% - Accent6 20 5" xfId="6332" xr:uid="{00000000-0005-0000-0000-0000691A0000}"/>
    <cellStyle name="40% - Accent6 20 5 2" xfId="15357" xr:uid="{5A130EB9-FD46-41A3-A79C-2D7D0647C469}"/>
    <cellStyle name="40% - Accent6 20 6" xfId="9597" xr:uid="{D1588BA9-8A65-4758-8467-037826F3F9E4}"/>
    <cellStyle name="40% - Accent6 21" xfId="500" xr:uid="{00000000-0005-0000-0000-00006A1A0000}"/>
    <cellStyle name="40% - Accent6 21 2" xfId="1140" xr:uid="{00000000-0005-0000-0000-00006B1A0000}"/>
    <cellStyle name="40% - Accent6 21 2 2" xfId="2569" xr:uid="{00000000-0005-0000-0000-00006C1A0000}"/>
    <cellStyle name="40% - Accent6 21 2 2 2" xfId="5476" xr:uid="{00000000-0005-0000-0000-00006D1A0000}"/>
    <cellStyle name="40% - Accent6 21 2 2 2 2" xfId="14533" xr:uid="{DAAF4A82-B378-4304-A4AB-787255579C45}"/>
    <cellStyle name="40% - Accent6 21 2 2 3" xfId="8392" xr:uid="{00000000-0005-0000-0000-00006E1A0000}"/>
    <cellStyle name="40% - Accent6 21 2 2 3 2" xfId="17412" xr:uid="{2663B438-A8F6-46D0-B048-B51F84E73A1D}"/>
    <cellStyle name="40% - Accent6 21 2 2 4" xfId="11659" xr:uid="{6DF21B69-91D1-4C34-8046-B1EE8C00BCC2}"/>
    <cellStyle name="40% - Accent6 21 2 3" xfId="4063" xr:uid="{00000000-0005-0000-0000-00006F1A0000}"/>
    <cellStyle name="40% - Accent6 21 2 3 2" xfId="13122" xr:uid="{A0BA1E76-DE6E-41B4-AE6C-66BF263B9491}"/>
    <cellStyle name="40% - Accent6 21 2 4" xfId="6975" xr:uid="{00000000-0005-0000-0000-0000701A0000}"/>
    <cellStyle name="40% - Accent6 21 2 4 2" xfId="16000" xr:uid="{996C0BD6-E3FC-4D53-9532-4FB07D08A810}"/>
    <cellStyle name="40% - Accent6 21 2 5" xfId="10243" xr:uid="{BE987A5B-55C2-4AAE-B5E2-B6B12AD1377D}"/>
    <cellStyle name="40% - Accent6 21 3" xfId="1936" xr:uid="{00000000-0005-0000-0000-0000711A0000}"/>
    <cellStyle name="40% - Accent6 21 3 2" xfId="4848" xr:uid="{00000000-0005-0000-0000-0000721A0000}"/>
    <cellStyle name="40% - Accent6 21 3 2 2" xfId="13905" xr:uid="{89803A39-AD14-4B49-BDD7-FC2436598CC9}"/>
    <cellStyle name="40% - Accent6 21 3 3" xfId="7759" xr:uid="{00000000-0005-0000-0000-0000731A0000}"/>
    <cellStyle name="40% - Accent6 21 3 3 2" xfId="16784" xr:uid="{9E3FC6CC-C2A8-4011-824E-604D6B922C74}"/>
    <cellStyle name="40% - Accent6 21 3 4" xfId="11030" xr:uid="{7AD54933-43EF-41C7-A3B4-0D8A0166F972}"/>
    <cellStyle name="40% - Accent6 21 4" xfId="3433" xr:uid="{00000000-0005-0000-0000-0000741A0000}"/>
    <cellStyle name="40% - Accent6 21 4 2" xfId="12495" xr:uid="{0E9F9DAD-6330-4267-8D14-7535607DBC54}"/>
    <cellStyle name="40% - Accent6 21 5" xfId="6346" xr:uid="{00000000-0005-0000-0000-0000751A0000}"/>
    <cellStyle name="40% - Accent6 21 5 2" xfId="15371" xr:uid="{33482229-1A4F-420E-9D75-05D8891E35D5}"/>
    <cellStyle name="40% - Accent6 21 6" xfId="9611" xr:uid="{2096D69E-16B2-483C-9480-9DC3EF84642C}"/>
    <cellStyle name="40% - Accent6 22" xfId="514" xr:uid="{00000000-0005-0000-0000-0000761A0000}"/>
    <cellStyle name="40% - Accent6 22 2" xfId="1154" xr:uid="{00000000-0005-0000-0000-0000771A0000}"/>
    <cellStyle name="40% - Accent6 22 2 2" xfId="2583" xr:uid="{00000000-0005-0000-0000-0000781A0000}"/>
    <cellStyle name="40% - Accent6 22 2 2 2" xfId="5490" xr:uid="{00000000-0005-0000-0000-0000791A0000}"/>
    <cellStyle name="40% - Accent6 22 2 2 2 2" xfId="14547" xr:uid="{22D95286-26FE-419F-AF4A-CF0AE5B9BA80}"/>
    <cellStyle name="40% - Accent6 22 2 2 3" xfId="8406" xr:uid="{00000000-0005-0000-0000-00007A1A0000}"/>
    <cellStyle name="40% - Accent6 22 2 2 3 2" xfId="17426" xr:uid="{EC8FAC2B-1EBD-438F-9E87-978C19A83AD6}"/>
    <cellStyle name="40% - Accent6 22 2 2 4" xfId="11673" xr:uid="{3EAAC409-918C-47E6-B9A3-72D9F144F4D4}"/>
    <cellStyle name="40% - Accent6 22 2 3" xfId="4077" xr:uid="{00000000-0005-0000-0000-00007B1A0000}"/>
    <cellStyle name="40% - Accent6 22 2 3 2" xfId="13136" xr:uid="{6D1E6672-6932-4AAA-9B59-AB3A80E904C4}"/>
    <cellStyle name="40% - Accent6 22 2 4" xfId="6989" xr:uid="{00000000-0005-0000-0000-00007C1A0000}"/>
    <cellStyle name="40% - Accent6 22 2 4 2" xfId="16014" xr:uid="{75759727-1218-4043-A628-486A09C7AF51}"/>
    <cellStyle name="40% - Accent6 22 2 5" xfId="10257" xr:uid="{E56BA8B7-1251-40AC-9CF9-9BCCC6AA28F3}"/>
    <cellStyle name="40% - Accent6 22 3" xfId="1950" xr:uid="{00000000-0005-0000-0000-00007D1A0000}"/>
    <cellStyle name="40% - Accent6 22 3 2" xfId="4862" xr:uid="{00000000-0005-0000-0000-00007E1A0000}"/>
    <cellStyle name="40% - Accent6 22 3 2 2" xfId="13919" xr:uid="{E2DD4BAF-3146-43B7-8802-F750D85F0128}"/>
    <cellStyle name="40% - Accent6 22 3 3" xfId="7773" xr:uid="{00000000-0005-0000-0000-00007F1A0000}"/>
    <cellStyle name="40% - Accent6 22 3 3 2" xfId="16798" xr:uid="{88FEC09C-9042-4A34-A919-F321920585F3}"/>
    <cellStyle name="40% - Accent6 22 3 4" xfId="11044" xr:uid="{263878B9-4C49-4B0A-9B94-73D4C4E301B4}"/>
    <cellStyle name="40% - Accent6 22 4" xfId="3447" xr:uid="{00000000-0005-0000-0000-0000801A0000}"/>
    <cellStyle name="40% - Accent6 22 4 2" xfId="12509" xr:uid="{60D44179-004C-4FD7-9A8E-D022BB41900F}"/>
    <cellStyle name="40% - Accent6 22 5" xfId="6360" xr:uid="{00000000-0005-0000-0000-0000811A0000}"/>
    <cellStyle name="40% - Accent6 22 5 2" xfId="15385" xr:uid="{C9E461FE-2D78-41FF-9BD6-9ECC2E28E188}"/>
    <cellStyle name="40% - Accent6 22 6" xfId="9625" xr:uid="{CF35496F-2BE1-4402-AC54-2C2F59500F77}"/>
    <cellStyle name="40% - Accent6 23" xfId="528" xr:uid="{00000000-0005-0000-0000-0000821A0000}"/>
    <cellStyle name="40% - Accent6 23 2" xfId="1168" xr:uid="{00000000-0005-0000-0000-0000831A0000}"/>
    <cellStyle name="40% - Accent6 23 2 2" xfId="2597" xr:uid="{00000000-0005-0000-0000-0000841A0000}"/>
    <cellStyle name="40% - Accent6 23 2 2 2" xfId="5504" xr:uid="{00000000-0005-0000-0000-0000851A0000}"/>
    <cellStyle name="40% - Accent6 23 2 2 2 2" xfId="14561" xr:uid="{5E7E51C8-752E-459B-9B24-37C8A240D014}"/>
    <cellStyle name="40% - Accent6 23 2 2 3" xfId="8420" xr:uid="{00000000-0005-0000-0000-0000861A0000}"/>
    <cellStyle name="40% - Accent6 23 2 2 3 2" xfId="17440" xr:uid="{D0904769-3B9A-4AEE-91CF-2CF3BE05DAFC}"/>
    <cellStyle name="40% - Accent6 23 2 2 4" xfId="11687" xr:uid="{A57161B9-8EFF-4AE7-A041-4270B8A7AD52}"/>
    <cellStyle name="40% - Accent6 23 2 3" xfId="4091" xr:uid="{00000000-0005-0000-0000-0000871A0000}"/>
    <cellStyle name="40% - Accent6 23 2 3 2" xfId="13150" xr:uid="{8316937B-A6FD-4B2E-BEE1-CC78E358CDB8}"/>
    <cellStyle name="40% - Accent6 23 2 4" xfId="7003" xr:uid="{00000000-0005-0000-0000-0000881A0000}"/>
    <cellStyle name="40% - Accent6 23 2 4 2" xfId="16028" xr:uid="{C9A7160B-AF78-402F-8BC3-0FDE59300842}"/>
    <cellStyle name="40% - Accent6 23 2 5" xfId="10271" xr:uid="{4A5D06E3-2CC6-42F1-B15F-0A6516EEEB64}"/>
    <cellStyle name="40% - Accent6 23 3" xfId="1964" xr:uid="{00000000-0005-0000-0000-0000891A0000}"/>
    <cellStyle name="40% - Accent6 23 3 2" xfId="4876" xr:uid="{00000000-0005-0000-0000-00008A1A0000}"/>
    <cellStyle name="40% - Accent6 23 3 2 2" xfId="13933" xr:uid="{01E9100E-3E61-47F5-9817-6B85C5A0E790}"/>
    <cellStyle name="40% - Accent6 23 3 3" xfId="7787" xr:uid="{00000000-0005-0000-0000-00008B1A0000}"/>
    <cellStyle name="40% - Accent6 23 3 3 2" xfId="16812" xr:uid="{ED76F185-D966-4466-9E03-5959A87EFC0A}"/>
    <cellStyle name="40% - Accent6 23 3 4" xfId="11058" xr:uid="{AA29196C-CB2B-4C1E-9408-EFE1081F4484}"/>
    <cellStyle name="40% - Accent6 23 4" xfId="3461" xr:uid="{00000000-0005-0000-0000-00008C1A0000}"/>
    <cellStyle name="40% - Accent6 23 4 2" xfId="12523" xr:uid="{17D842C0-CE72-424E-9770-74C5AC47F46D}"/>
    <cellStyle name="40% - Accent6 23 5" xfId="6374" xr:uid="{00000000-0005-0000-0000-00008D1A0000}"/>
    <cellStyle name="40% - Accent6 23 5 2" xfId="15399" xr:uid="{0D6B219F-0822-46CF-AF8D-70EC708C503E}"/>
    <cellStyle name="40% - Accent6 23 6" xfId="9639" xr:uid="{71385882-641A-48C4-BE56-EEEBE4CF607C}"/>
    <cellStyle name="40% - Accent6 24" xfId="615" xr:uid="{00000000-0005-0000-0000-00008E1A0000}"/>
    <cellStyle name="40% - Accent6 24 2" xfId="1254" xr:uid="{00000000-0005-0000-0000-00008F1A0000}"/>
    <cellStyle name="40% - Accent6 24 2 2" xfId="2682" xr:uid="{00000000-0005-0000-0000-0000901A0000}"/>
    <cellStyle name="40% - Accent6 24 2 2 2" xfId="5586" xr:uid="{00000000-0005-0000-0000-0000911A0000}"/>
    <cellStyle name="40% - Accent6 24 2 2 2 2" xfId="14643" xr:uid="{4D9B1664-C063-4BAF-8C22-89210832851A}"/>
    <cellStyle name="40% - Accent6 24 2 2 3" xfId="8504" xr:uid="{00000000-0005-0000-0000-0000921A0000}"/>
    <cellStyle name="40% - Accent6 24 2 2 3 2" xfId="17521" xr:uid="{4C5A75B6-0F88-4A34-B2E5-223F23B26788}"/>
    <cellStyle name="40% - Accent6 24 2 2 4" xfId="11769" xr:uid="{CE3E64BB-45BE-4AF5-B8FB-664BC7D47D44}"/>
    <cellStyle name="40% - Accent6 24 2 3" xfId="4171" xr:uid="{00000000-0005-0000-0000-0000931A0000}"/>
    <cellStyle name="40% - Accent6 24 2 3 2" xfId="13230" xr:uid="{46C22390-3DF1-4799-B05A-4A708A4D4D66}"/>
    <cellStyle name="40% - Accent6 24 2 4" xfId="7085" xr:uid="{00000000-0005-0000-0000-0000941A0000}"/>
    <cellStyle name="40% - Accent6 24 2 4 2" xfId="16110" xr:uid="{E68D750C-4686-4140-9406-467734779FB3}"/>
    <cellStyle name="40% - Accent6 24 2 5" xfId="10354" xr:uid="{5E50B93A-6091-467B-BEFB-EF0804517388}"/>
    <cellStyle name="40% - Accent6 24 3" xfId="2047" xr:uid="{00000000-0005-0000-0000-0000951A0000}"/>
    <cellStyle name="40% - Accent6 24 3 2" xfId="4956" xr:uid="{00000000-0005-0000-0000-0000961A0000}"/>
    <cellStyle name="40% - Accent6 24 3 2 2" xfId="14013" xr:uid="{F092D6C3-D7FA-4D73-8507-83AEF57A2B6D}"/>
    <cellStyle name="40% - Accent6 24 3 3" xfId="7870" xr:uid="{00000000-0005-0000-0000-0000971A0000}"/>
    <cellStyle name="40% - Accent6 24 3 3 2" xfId="16892" xr:uid="{3A83B9D9-6F97-4870-B9C7-456D6A5CE217}"/>
    <cellStyle name="40% - Accent6 24 3 4" xfId="11139" xr:uid="{EC234797-CEEA-46D3-A003-82177F4D4CBF}"/>
    <cellStyle name="40% - Accent6 24 4" xfId="3544" xr:uid="{00000000-0005-0000-0000-0000981A0000}"/>
    <cellStyle name="40% - Accent6 24 4 2" xfId="12603" xr:uid="{D7C10B2A-65F1-43A6-B44D-6070B747E897}"/>
    <cellStyle name="40% - Accent6 24 5" xfId="6454" xr:uid="{00000000-0005-0000-0000-0000991A0000}"/>
    <cellStyle name="40% - Accent6 24 5 2" xfId="15479" xr:uid="{E743F75C-95A4-40C6-A3D2-29A57035D29E}"/>
    <cellStyle name="40% - Accent6 24 6" xfId="9722" xr:uid="{6CDF9293-627B-4D53-A1D3-E63D70E77F1A}"/>
    <cellStyle name="40% - Accent6 25" xfId="630" xr:uid="{00000000-0005-0000-0000-00009A1A0000}"/>
    <cellStyle name="40% - Accent6 25 2" xfId="1269" xr:uid="{00000000-0005-0000-0000-00009B1A0000}"/>
    <cellStyle name="40% - Accent6 25 2 2" xfId="2697" xr:uid="{00000000-0005-0000-0000-00009C1A0000}"/>
    <cellStyle name="40% - Accent6 25 2 2 2" xfId="5601" xr:uid="{00000000-0005-0000-0000-00009D1A0000}"/>
    <cellStyle name="40% - Accent6 25 2 2 2 2" xfId="14658" xr:uid="{AA2A1B1A-39CB-4853-BF6A-19E0D695CF79}"/>
    <cellStyle name="40% - Accent6 25 2 2 3" xfId="8519" xr:uid="{00000000-0005-0000-0000-00009E1A0000}"/>
    <cellStyle name="40% - Accent6 25 2 2 3 2" xfId="17536" xr:uid="{BD09159A-9418-4182-8B04-1AC223E745DA}"/>
    <cellStyle name="40% - Accent6 25 2 2 4" xfId="11784" xr:uid="{5765840A-5A12-43A7-AEB4-2F088BFABD2E}"/>
    <cellStyle name="40% - Accent6 25 2 3" xfId="4186" xr:uid="{00000000-0005-0000-0000-00009F1A0000}"/>
    <cellStyle name="40% - Accent6 25 2 3 2" xfId="13245" xr:uid="{F25DE967-CE27-45CC-AE19-5CA54CE134BE}"/>
    <cellStyle name="40% - Accent6 25 2 4" xfId="7100" xr:uid="{00000000-0005-0000-0000-0000A01A0000}"/>
    <cellStyle name="40% - Accent6 25 2 4 2" xfId="16125" xr:uid="{B37435B0-89B6-4EEB-B8BA-907FAC33D21D}"/>
    <cellStyle name="40% - Accent6 25 2 5" xfId="10369" xr:uid="{CEE9F0D4-2E1D-4089-8125-ACB3D5596431}"/>
    <cellStyle name="40% - Accent6 25 3" xfId="2062" xr:uid="{00000000-0005-0000-0000-0000A11A0000}"/>
    <cellStyle name="40% - Accent6 25 3 2" xfId="4971" xr:uid="{00000000-0005-0000-0000-0000A21A0000}"/>
    <cellStyle name="40% - Accent6 25 3 2 2" xfId="14028" xr:uid="{0879E4A9-E479-480A-B067-4645C30C67CB}"/>
    <cellStyle name="40% - Accent6 25 3 3" xfId="7885" xr:uid="{00000000-0005-0000-0000-0000A31A0000}"/>
    <cellStyle name="40% - Accent6 25 3 3 2" xfId="16907" xr:uid="{782AA3B5-9777-41D8-809F-E9146F98A159}"/>
    <cellStyle name="40% - Accent6 25 3 4" xfId="11154" xr:uid="{D1D9C975-0881-43B0-969D-A7574CE39379}"/>
    <cellStyle name="40% - Accent6 25 4" xfId="3559" xr:uid="{00000000-0005-0000-0000-0000A41A0000}"/>
    <cellStyle name="40% - Accent6 25 4 2" xfId="12618" xr:uid="{9E5FED31-7578-4CD5-B264-D206DBB9673D}"/>
    <cellStyle name="40% - Accent6 25 5" xfId="6469" xr:uid="{00000000-0005-0000-0000-0000A51A0000}"/>
    <cellStyle name="40% - Accent6 25 5 2" xfId="15494" xr:uid="{048946C7-B2F0-4D01-B0B2-FA747E797F94}"/>
    <cellStyle name="40% - Accent6 25 6" xfId="9737" xr:uid="{1A01CD01-39B9-419D-8339-9CCE5846949B}"/>
    <cellStyle name="40% - Accent6 26" xfId="644" xr:uid="{00000000-0005-0000-0000-0000A61A0000}"/>
    <cellStyle name="40% - Accent6 26 2" xfId="1283" xr:uid="{00000000-0005-0000-0000-0000A71A0000}"/>
    <cellStyle name="40% - Accent6 26 2 2" xfId="2711" xr:uid="{00000000-0005-0000-0000-0000A81A0000}"/>
    <cellStyle name="40% - Accent6 26 2 2 2" xfId="5615" xr:uid="{00000000-0005-0000-0000-0000A91A0000}"/>
    <cellStyle name="40% - Accent6 26 2 2 2 2" xfId="14672" xr:uid="{7DEAB23E-0174-4389-ABE6-1BBB48B15C09}"/>
    <cellStyle name="40% - Accent6 26 2 2 3" xfId="8533" xr:uid="{00000000-0005-0000-0000-0000AA1A0000}"/>
    <cellStyle name="40% - Accent6 26 2 2 3 2" xfId="17550" xr:uid="{F59CDE18-24B0-477E-A170-A144145B5066}"/>
    <cellStyle name="40% - Accent6 26 2 2 4" xfId="11798" xr:uid="{1E086857-2DA9-4F81-9F29-A48345739AC5}"/>
    <cellStyle name="40% - Accent6 26 2 3" xfId="4200" xr:uid="{00000000-0005-0000-0000-0000AB1A0000}"/>
    <cellStyle name="40% - Accent6 26 2 3 2" xfId="13259" xr:uid="{809B3491-E4C9-45F3-8344-E2E3754BD644}"/>
    <cellStyle name="40% - Accent6 26 2 4" xfId="7114" xr:uid="{00000000-0005-0000-0000-0000AC1A0000}"/>
    <cellStyle name="40% - Accent6 26 2 4 2" xfId="16139" xr:uid="{40F6AA11-733C-4FB4-90B6-4568F2F72524}"/>
    <cellStyle name="40% - Accent6 26 2 5" xfId="10383" xr:uid="{C64A9598-0625-4111-B9D0-C7E98A72C238}"/>
    <cellStyle name="40% - Accent6 26 3" xfId="2076" xr:uid="{00000000-0005-0000-0000-0000AD1A0000}"/>
    <cellStyle name="40% - Accent6 26 3 2" xfId="4985" xr:uid="{00000000-0005-0000-0000-0000AE1A0000}"/>
    <cellStyle name="40% - Accent6 26 3 2 2" xfId="14042" xr:uid="{5E522418-0C23-446D-92EE-2DD390ADDA89}"/>
    <cellStyle name="40% - Accent6 26 3 3" xfId="7899" xr:uid="{00000000-0005-0000-0000-0000AF1A0000}"/>
    <cellStyle name="40% - Accent6 26 3 3 2" xfId="16921" xr:uid="{D542C36C-F600-4250-B15C-0F579A12539D}"/>
    <cellStyle name="40% - Accent6 26 3 4" xfId="11168" xr:uid="{27A6BE3B-5CA2-47D1-98F6-C5E7C85EBE72}"/>
    <cellStyle name="40% - Accent6 26 4" xfId="3573" xr:uid="{00000000-0005-0000-0000-0000B01A0000}"/>
    <cellStyle name="40% - Accent6 26 4 2" xfId="12632" xr:uid="{422ADDEB-A482-452C-8556-5E7F49C0A5D8}"/>
    <cellStyle name="40% - Accent6 26 5" xfId="6483" xr:uid="{00000000-0005-0000-0000-0000B11A0000}"/>
    <cellStyle name="40% - Accent6 26 5 2" xfId="15508" xr:uid="{C7638623-1DA7-4E30-92B8-E479F93338DE}"/>
    <cellStyle name="40% - Accent6 26 6" xfId="9751" xr:uid="{EAF45E8D-9EC9-464F-8283-08536839B03D}"/>
    <cellStyle name="40% - Accent6 27" xfId="658" xr:uid="{00000000-0005-0000-0000-0000B21A0000}"/>
    <cellStyle name="40% - Accent6 27 2" xfId="1297" xr:uid="{00000000-0005-0000-0000-0000B31A0000}"/>
    <cellStyle name="40% - Accent6 27 2 2" xfId="2725" xr:uid="{00000000-0005-0000-0000-0000B41A0000}"/>
    <cellStyle name="40% - Accent6 27 2 2 2" xfId="5629" xr:uid="{00000000-0005-0000-0000-0000B51A0000}"/>
    <cellStyle name="40% - Accent6 27 2 2 2 2" xfId="14686" xr:uid="{F28B2DFB-F584-44D9-A757-4F48A5CDEA55}"/>
    <cellStyle name="40% - Accent6 27 2 2 3" xfId="8547" xr:uid="{00000000-0005-0000-0000-0000B61A0000}"/>
    <cellStyle name="40% - Accent6 27 2 2 3 2" xfId="17564" xr:uid="{4E6273CB-EF9C-4BA9-9814-5B85C1383D36}"/>
    <cellStyle name="40% - Accent6 27 2 2 4" xfId="11812" xr:uid="{35BD95EC-CC53-4E33-A90A-AF5366392B96}"/>
    <cellStyle name="40% - Accent6 27 2 3" xfId="4214" xr:uid="{00000000-0005-0000-0000-0000B71A0000}"/>
    <cellStyle name="40% - Accent6 27 2 3 2" xfId="13273" xr:uid="{1B1627FD-F8CA-42D9-B301-A3BB59C4BDCA}"/>
    <cellStyle name="40% - Accent6 27 2 4" xfId="7128" xr:uid="{00000000-0005-0000-0000-0000B81A0000}"/>
    <cellStyle name="40% - Accent6 27 2 4 2" xfId="16153" xr:uid="{AAB35129-B4CF-4335-966F-687DFAD80546}"/>
    <cellStyle name="40% - Accent6 27 2 5" xfId="10397" xr:uid="{15B0489F-EF6D-4EB1-A83B-433EE8ACAEE4}"/>
    <cellStyle name="40% - Accent6 27 3" xfId="2090" xr:uid="{00000000-0005-0000-0000-0000B91A0000}"/>
    <cellStyle name="40% - Accent6 27 3 2" xfId="4999" xr:uid="{00000000-0005-0000-0000-0000BA1A0000}"/>
    <cellStyle name="40% - Accent6 27 3 2 2" xfId="14056" xr:uid="{37186E02-4050-477A-80F2-2E0BD5E52C9F}"/>
    <cellStyle name="40% - Accent6 27 3 3" xfId="7913" xr:uid="{00000000-0005-0000-0000-0000BB1A0000}"/>
    <cellStyle name="40% - Accent6 27 3 3 2" xfId="16935" xr:uid="{105A4EEB-0581-4262-A209-47353001FB76}"/>
    <cellStyle name="40% - Accent6 27 3 4" xfId="11182" xr:uid="{CC2846B8-166C-4EF7-A544-33364154EE94}"/>
    <cellStyle name="40% - Accent6 27 4" xfId="3587" xr:uid="{00000000-0005-0000-0000-0000BC1A0000}"/>
    <cellStyle name="40% - Accent6 27 4 2" xfId="12646" xr:uid="{CEE369AD-95E5-4596-ADA0-F2FA6A0809CB}"/>
    <cellStyle name="40% - Accent6 27 5" xfId="6497" xr:uid="{00000000-0005-0000-0000-0000BD1A0000}"/>
    <cellStyle name="40% - Accent6 27 5 2" xfId="15522" xr:uid="{8E646616-6206-4C58-9008-DAD6A9B32E02}"/>
    <cellStyle name="40% - Accent6 27 6" xfId="9765" xr:uid="{AA4B6978-5C44-46EE-BFE3-8D22344B7F31}"/>
    <cellStyle name="40% - Accent6 28" xfId="672" xr:uid="{00000000-0005-0000-0000-0000BE1A0000}"/>
    <cellStyle name="40% - Accent6 28 2" xfId="1311" xr:uid="{00000000-0005-0000-0000-0000BF1A0000}"/>
    <cellStyle name="40% - Accent6 28 2 2" xfId="2739" xr:uid="{00000000-0005-0000-0000-0000C01A0000}"/>
    <cellStyle name="40% - Accent6 28 2 2 2" xfId="5643" xr:uid="{00000000-0005-0000-0000-0000C11A0000}"/>
    <cellStyle name="40% - Accent6 28 2 2 2 2" xfId="14700" xr:uid="{09252FC9-8ACB-4912-83F4-9771300207C9}"/>
    <cellStyle name="40% - Accent6 28 2 2 3" xfId="8561" xr:uid="{00000000-0005-0000-0000-0000C21A0000}"/>
    <cellStyle name="40% - Accent6 28 2 2 3 2" xfId="17578" xr:uid="{61F781C6-325B-4305-B362-F19402A089DC}"/>
    <cellStyle name="40% - Accent6 28 2 2 4" xfId="11826" xr:uid="{8839E5B5-A0A9-4307-B4DB-B50A662F48E4}"/>
    <cellStyle name="40% - Accent6 28 2 3" xfId="4228" xr:uid="{00000000-0005-0000-0000-0000C31A0000}"/>
    <cellStyle name="40% - Accent6 28 2 3 2" xfId="13287" xr:uid="{F09FC716-16FA-4FA8-9C83-C93B7824FBCD}"/>
    <cellStyle name="40% - Accent6 28 2 4" xfId="7142" xr:uid="{00000000-0005-0000-0000-0000C41A0000}"/>
    <cellStyle name="40% - Accent6 28 2 4 2" xfId="16167" xr:uid="{663D38AB-616A-4736-B97D-84FFBF9E9745}"/>
    <cellStyle name="40% - Accent6 28 2 5" xfId="10411" xr:uid="{CAE96745-6E9F-4DD4-84D4-51A77AD448E5}"/>
    <cellStyle name="40% - Accent6 28 3" xfId="2104" xr:uid="{00000000-0005-0000-0000-0000C51A0000}"/>
    <cellStyle name="40% - Accent6 28 3 2" xfId="5013" xr:uid="{00000000-0005-0000-0000-0000C61A0000}"/>
    <cellStyle name="40% - Accent6 28 3 2 2" xfId="14070" xr:uid="{8C02D3FB-608C-480B-ADEE-AAFF68AC174A}"/>
    <cellStyle name="40% - Accent6 28 3 3" xfId="7927" xr:uid="{00000000-0005-0000-0000-0000C71A0000}"/>
    <cellStyle name="40% - Accent6 28 3 3 2" xfId="16949" xr:uid="{47CCC916-89E6-4657-9600-393AD385B5A6}"/>
    <cellStyle name="40% - Accent6 28 3 4" xfId="11196" xr:uid="{60C79A44-95D6-4E4B-9A1B-8C4D92362875}"/>
    <cellStyle name="40% - Accent6 28 4" xfId="3601" xr:uid="{00000000-0005-0000-0000-0000C81A0000}"/>
    <cellStyle name="40% - Accent6 28 4 2" xfId="12660" xr:uid="{E58F9CDB-270B-45FD-80DC-96971C04B1C6}"/>
    <cellStyle name="40% - Accent6 28 5" xfId="6511" xr:uid="{00000000-0005-0000-0000-0000C91A0000}"/>
    <cellStyle name="40% - Accent6 28 5 2" xfId="15536" xr:uid="{565C43DC-C505-453E-934B-D539405F8197}"/>
    <cellStyle name="40% - Accent6 28 6" xfId="9779" xr:uid="{DAF09B5C-C8C8-4E24-86DF-ED72505EA182}"/>
    <cellStyle name="40% - Accent6 29" xfId="686" xr:uid="{00000000-0005-0000-0000-0000CA1A0000}"/>
    <cellStyle name="40% - Accent6 29 2" xfId="1325" xr:uid="{00000000-0005-0000-0000-0000CB1A0000}"/>
    <cellStyle name="40% - Accent6 29 2 2" xfId="2753" xr:uid="{00000000-0005-0000-0000-0000CC1A0000}"/>
    <cellStyle name="40% - Accent6 29 2 2 2" xfId="5657" xr:uid="{00000000-0005-0000-0000-0000CD1A0000}"/>
    <cellStyle name="40% - Accent6 29 2 2 2 2" xfId="14714" xr:uid="{3E853CFC-E066-458A-9F5E-B1AF3BAF950E}"/>
    <cellStyle name="40% - Accent6 29 2 2 3" xfId="8575" xr:uid="{00000000-0005-0000-0000-0000CE1A0000}"/>
    <cellStyle name="40% - Accent6 29 2 2 3 2" xfId="17592" xr:uid="{25AB939B-68AF-4360-BB4A-A491AB00456D}"/>
    <cellStyle name="40% - Accent6 29 2 2 4" xfId="11840" xr:uid="{DAB25E62-9857-417E-BA6C-8DCBA1851817}"/>
    <cellStyle name="40% - Accent6 29 2 3" xfId="4242" xr:uid="{00000000-0005-0000-0000-0000CF1A0000}"/>
    <cellStyle name="40% - Accent6 29 2 3 2" xfId="13301" xr:uid="{759FC3F0-1D83-4B68-ABA3-85D0885B8EDF}"/>
    <cellStyle name="40% - Accent6 29 2 4" xfId="7156" xr:uid="{00000000-0005-0000-0000-0000D01A0000}"/>
    <cellStyle name="40% - Accent6 29 2 4 2" xfId="16181" xr:uid="{85C3752F-F50B-449A-BDC9-A00F6D26D00C}"/>
    <cellStyle name="40% - Accent6 29 2 5" xfId="10425" xr:uid="{CBDA3313-DCDC-4706-93C9-D2150C67754E}"/>
    <cellStyle name="40% - Accent6 29 3" xfId="2118" xr:uid="{00000000-0005-0000-0000-0000D11A0000}"/>
    <cellStyle name="40% - Accent6 29 3 2" xfId="5027" xr:uid="{00000000-0005-0000-0000-0000D21A0000}"/>
    <cellStyle name="40% - Accent6 29 3 2 2" xfId="14084" xr:uid="{E102C945-DF0B-40DA-8A06-360E475AFBEC}"/>
    <cellStyle name="40% - Accent6 29 3 3" xfId="7941" xr:uid="{00000000-0005-0000-0000-0000D31A0000}"/>
    <cellStyle name="40% - Accent6 29 3 3 2" xfId="16963" xr:uid="{B0026419-3908-4805-840C-4555FFBFDD22}"/>
    <cellStyle name="40% - Accent6 29 3 4" xfId="11210" xr:uid="{9814D5BD-F7B4-4E7E-A51A-E5394483078F}"/>
    <cellStyle name="40% - Accent6 29 4" xfId="3615" xr:uid="{00000000-0005-0000-0000-0000D41A0000}"/>
    <cellStyle name="40% - Accent6 29 4 2" xfId="12674" xr:uid="{942FB7CB-5663-43F9-846B-8635A8206482}"/>
    <cellStyle name="40% - Accent6 29 5" xfId="6525" xr:uid="{00000000-0005-0000-0000-0000D51A0000}"/>
    <cellStyle name="40% - Accent6 29 5 2" xfId="15550" xr:uid="{EFB27BF3-1171-4E43-B6A8-25D742352283}"/>
    <cellStyle name="40% - Accent6 29 6" xfId="9793" xr:uid="{EC1D9D7A-775A-4FAD-8CAA-573972A62B7D}"/>
    <cellStyle name="40% - Accent6 3" xfId="220" xr:uid="{00000000-0005-0000-0000-0000D61A0000}"/>
    <cellStyle name="40% - Accent6 3 2" xfId="566" xr:uid="{00000000-0005-0000-0000-0000D71A0000}"/>
    <cellStyle name="40% - Accent6 3 2 2" xfId="1207" xr:uid="{00000000-0005-0000-0000-0000D81A0000}"/>
    <cellStyle name="40% - Accent6 3 2 2 2" xfId="2635" xr:uid="{00000000-0005-0000-0000-0000D91A0000}"/>
    <cellStyle name="40% - Accent6 3 2 2 2 2" xfId="5539" xr:uid="{00000000-0005-0000-0000-0000DA1A0000}"/>
    <cellStyle name="40% - Accent6 3 2 2 2 2 2" xfId="14596" xr:uid="{72499778-B2EF-4F77-8AFE-D13BDB3E2974}"/>
    <cellStyle name="40% - Accent6 3 2 2 2 3" xfId="8457" xr:uid="{00000000-0005-0000-0000-0000DB1A0000}"/>
    <cellStyle name="40% - Accent6 3 2 2 2 3 2" xfId="17474" xr:uid="{07089117-F452-4989-BC14-7BFA162192F0}"/>
    <cellStyle name="40% - Accent6 3 2 2 2 4" xfId="11722" xr:uid="{813BAF71-0B53-4491-9B33-8BC878EFB84E}"/>
    <cellStyle name="40% - Accent6 3 2 2 3" xfId="4124" xr:uid="{00000000-0005-0000-0000-0000DC1A0000}"/>
    <cellStyle name="40% - Accent6 3 2 2 3 2" xfId="13183" xr:uid="{D9C8851A-1542-40A4-A36E-BA89DE1F7C97}"/>
    <cellStyle name="40% - Accent6 3 2 2 4" xfId="7038" xr:uid="{00000000-0005-0000-0000-0000DD1A0000}"/>
    <cellStyle name="40% - Accent6 3 2 2 4 2" xfId="16063" xr:uid="{64850E2D-1AEE-4F0C-A20F-1C8ADCC8919E}"/>
    <cellStyle name="40% - Accent6 3 2 2 5" xfId="10307" xr:uid="{4CA7004C-E04F-4060-9EFE-E18D595FF601}"/>
    <cellStyle name="40% - Accent6 3 2 3" xfId="2000" xr:uid="{00000000-0005-0000-0000-0000DE1A0000}"/>
    <cellStyle name="40% - Accent6 3 2 3 2" xfId="4909" xr:uid="{00000000-0005-0000-0000-0000DF1A0000}"/>
    <cellStyle name="40% - Accent6 3 2 3 2 2" xfId="13966" xr:uid="{D9C85E9A-50C0-4B96-9AF4-BFCF259520A4}"/>
    <cellStyle name="40% - Accent6 3 2 3 3" xfId="7823" xr:uid="{00000000-0005-0000-0000-0000E01A0000}"/>
    <cellStyle name="40% - Accent6 3 2 3 3 2" xfId="16845" xr:uid="{E6D799F6-29AC-4C56-B53F-13819BFF252E}"/>
    <cellStyle name="40% - Accent6 3 2 3 4" xfId="11092" xr:uid="{87B99862-1C46-47D5-9377-55626C667224}"/>
    <cellStyle name="40% - Accent6 3 2 4" xfId="3497" xr:uid="{00000000-0005-0000-0000-0000E11A0000}"/>
    <cellStyle name="40% - Accent6 3 2 4 2" xfId="12556" xr:uid="{2D4D85F8-1DB4-4A4C-88D7-6E44D76CD4EB}"/>
    <cellStyle name="40% - Accent6 3 2 5" xfId="6407" xr:uid="{00000000-0005-0000-0000-0000E21A0000}"/>
    <cellStyle name="40% - Accent6 3 2 5 2" xfId="15432" xr:uid="{8F3D473A-C1CF-4B46-A53B-87B9C40589B5}"/>
    <cellStyle name="40% - Accent6 3 2 6" xfId="9675" xr:uid="{9ADFEA97-BC46-4AB7-B1B5-8F03BD2F9C3D}"/>
    <cellStyle name="40% - Accent6 3 3" xfId="865" xr:uid="{00000000-0005-0000-0000-0000E31A0000}"/>
    <cellStyle name="40% - Accent6 3 3 2" xfId="2294" xr:uid="{00000000-0005-0000-0000-0000E41A0000}"/>
    <cellStyle name="40% - Accent6 3 3 2 2" xfId="5201" xr:uid="{00000000-0005-0000-0000-0000E51A0000}"/>
    <cellStyle name="40% - Accent6 3 3 2 2 2" xfId="14258" xr:uid="{6C5BAC8F-039E-4757-B1AA-57304141DFD7}"/>
    <cellStyle name="40% - Accent6 3 3 2 3" xfId="8117" xr:uid="{00000000-0005-0000-0000-0000E61A0000}"/>
    <cellStyle name="40% - Accent6 3 3 2 3 2" xfId="17137" xr:uid="{D7CBB348-6CBC-4D21-98EF-CE57292A744D}"/>
    <cellStyle name="40% - Accent6 3 3 2 4" xfId="11384" xr:uid="{D7C1114F-6F86-4B66-AE12-0AB8B9FFE4DB}"/>
    <cellStyle name="40% - Accent6 3 3 3" xfId="3788" xr:uid="{00000000-0005-0000-0000-0000E71A0000}"/>
    <cellStyle name="40% - Accent6 3 3 3 2" xfId="12847" xr:uid="{DDD37947-550F-4E4F-9CE9-A65DE96F7C11}"/>
    <cellStyle name="40% - Accent6 3 3 4" xfId="6700" xr:uid="{00000000-0005-0000-0000-0000E81A0000}"/>
    <cellStyle name="40% - Accent6 3 3 4 2" xfId="15725" xr:uid="{8A6E8884-5A22-41B1-90AE-B3B4A9B63A3E}"/>
    <cellStyle name="40% - Accent6 3 3 5" xfId="9968" xr:uid="{3BFA386B-B22C-4B31-8E5B-0080F1CFB6B2}"/>
    <cellStyle name="40% - Accent6 3 4" xfId="1660" xr:uid="{00000000-0005-0000-0000-0000E91A0000}"/>
    <cellStyle name="40% - Accent6 3 4 2" xfId="4572" xr:uid="{00000000-0005-0000-0000-0000EA1A0000}"/>
    <cellStyle name="40% - Accent6 3 4 2 2" xfId="13629" xr:uid="{9D241EBD-CFA1-40CB-A3BD-8C6A4784EF66}"/>
    <cellStyle name="40% - Accent6 3 4 3" xfId="7484" xr:uid="{00000000-0005-0000-0000-0000EB1A0000}"/>
    <cellStyle name="40% - Accent6 3 4 3 2" xfId="16509" xr:uid="{1AE140AA-3991-4B47-970A-7844DBE18B15}"/>
    <cellStyle name="40% - Accent6 3 4 4" xfId="10754" xr:uid="{5746F002-0607-4A85-A061-6400AF2289F7}"/>
    <cellStyle name="40% - Accent6 3 5" xfId="3158" xr:uid="{00000000-0005-0000-0000-0000EC1A0000}"/>
    <cellStyle name="40% - Accent6 3 5 2" xfId="12220" xr:uid="{AF3A1445-46EE-4C15-939D-85100EC1D568}"/>
    <cellStyle name="40% - Accent6 3 6" xfId="6071" xr:uid="{00000000-0005-0000-0000-0000ED1A0000}"/>
    <cellStyle name="40% - Accent6 3 6 2" xfId="15096" xr:uid="{E62C1F94-6478-4D56-9BA0-E86DDBBA46C3}"/>
    <cellStyle name="40% - Accent6 3 7" xfId="9335" xr:uid="{B1F84A36-C131-4DB5-9193-DC281BA7CDF3}"/>
    <cellStyle name="40% - Accent6 30" xfId="700" xr:uid="{00000000-0005-0000-0000-0000EE1A0000}"/>
    <cellStyle name="40% - Accent6 30 2" xfId="1339" xr:uid="{00000000-0005-0000-0000-0000EF1A0000}"/>
    <cellStyle name="40% - Accent6 30 2 2" xfId="2767" xr:uid="{00000000-0005-0000-0000-0000F01A0000}"/>
    <cellStyle name="40% - Accent6 30 2 2 2" xfId="5671" xr:uid="{00000000-0005-0000-0000-0000F11A0000}"/>
    <cellStyle name="40% - Accent6 30 2 2 2 2" xfId="14728" xr:uid="{95C9723B-EF52-4AE4-BEF0-B8DB1BBDFB7F}"/>
    <cellStyle name="40% - Accent6 30 2 2 3" xfId="8589" xr:uid="{00000000-0005-0000-0000-0000F21A0000}"/>
    <cellStyle name="40% - Accent6 30 2 2 3 2" xfId="17606" xr:uid="{CA3858AB-1A2A-40D4-9DE9-5353F4255EAD}"/>
    <cellStyle name="40% - Accent6 30 2 2 4" xfId="11854" xr:uid="{3F064CFC-21F2-422E-B145-30B23F091501}"/>
    <cellStyle name="40% - Accent6 30 2 3" xfId="4256" xr:uid="{00000000-0005-0000-0000-0000F31A0000}"/>
    <cellStyle name="40% - Accent6 30 2 3 2" xfId="13315" xr:uid="{616D0845-6983-4D87-80D3-29B60EA64ECA}"/>
    <cellStyle name="40% - Accent6 30 2 4" xfId="7170" xr:uid="{00000000-0005-0000-0000-0000F41A0000}"/>
    <cellStyle name="40% - Accent6 30 2 4 2" xfId="16195" xr:uid="{75712B16-A72E-44B6-B1DC-6C00375FFCB4}"/>
    <cellStyle name="40% - Accent6 30 2 5" xfId="10439" xr:uid="{AE65AA04-F63C-4EC5-9F4A-EDF344E60469}"/>
    <cellStyle name="40% - Accent6 30 3" xfId="2132" xr:uid="{00000000-0005-0000-0000-0000F51A0000}"/>
    <cellStyle name="40% - Accent6 30 3 2" xfId="5041" xr:uid="{00000000-0005-0000-0000-0000F61A0000}"/>
    <cellStyle name="40% - Accent6 30 3 2 2" xfId="14098" xr:uid="{67950142-5822-44F0-A047-67CBA183E390}"/>
    <cellStyle name="40% - Accent6 30 3 3" xfId="7955" xr:uid="{00000000-0005-0000-0000-0000F71A0000}"/>
    <cellStyle name="40% - Accent6 30 3 3 2" xfId="16977" xr:uid="{0C609766-93F6-430A-BE00-B7F0262A38C7}"/>
    <cellStyle name="40% - Accent6 30 3 4" xfId="11224" xr:uid="{65E8AB31-DE05-4FA0-8D35-B4C384C7FD03}"/>
    <cellStyle name="40% - Accent6 30 4" xfId="3629" xr:uid="{00000000-0005-0000-0000-0000F81A0000}"/>
    <cellStyle name="40% - Accent6 30 4 2" xfId="12688" xr:uid="{F3817601-929C-4084-A065-12C0DC788E1B}"/>
    <cellStyle name="40% - Accent6 30 5" xfId="6539" xr:uid="{00000000-0005-0000-0000-0000F91A0000}"/>
    <cellStyle name="40% - Accent6 30 5 2" xfId="15564" xr:uid="{C43D0FD2-723A-4656-A856-4DD7B259208C}"/>
    <cellStyle name="40% - Accent6 30 6" xfId="9807" xr:uid="{826D4F63-4622-49A6-89BB-0293484241DA}"/>
    <cellStyle name="40% - Accent6 31" xfId="715" xr:uid="{00000000-0005-0000-0000-0000FA1A0000}"/>
    <cellStyle name="40% - Accent6 31 2" xfId="1354" xr:uid="{00000000-0005-0000-0000-0000FB1A0000}"/>
    <cellStyle name="40% - Accent6 31 2 2" xfId="2782" xr:uid="{00000000-0005-0000-0000-0000FC1A0000}"/>
    <cellStyle name="40% - Accent6 31 2 2 2" xfId="5686" xr:uid="{00000000-0005-0000-0000-0000FD1A0000}"/>
    <cellStyle name="40% - Accent6 31 2 2 2 2" xfId="14743" xr:uid="{95C5A4FF-4E98-4256-9A4D-835092A93B2E}"/>
    <cellStyle name="40% - Accent6 31 2 2 3" xfId="8604" xr:uid="{00000000-0005-0000-0000-0000FE1A0000}"/>
    <cellStyle name="40% - Accent6 31 2 2 3 2" xfId="17621" xr:uid="{7002193B-CAF5-4A0B-87AF-34F1C64C3691}"/>
    <cellStyle name="40% - Accent6 31 2 2 4" xfId="11869" xr:uid="{62D3EC15-CAA7-431C-A301-AE96A959F6C6}"/>
    <cellStyle name="40% - Accent6 31 2 3" xfId="4271" xr:uid="{00000000-0005-0000-0000-0000FF1A0000}"/>
    <cellStyle name="40% - Accent6 31 2 3 2" xfId="13330" xr:uid="{A588C3B0-0707-4BB7-BC50-8E691457DA7E}"/>
    <cellStyle name="40% - Accent6 31 2 4" xfId="7185" xr:uid="{00000000-0005-0000-0000-0000001B0000}"/>
    <cellStyle name="40% - Accent6 31 2 4 2" xfId="16210" xr:uid="{7A90DDC2-6201-42E7-98DB-4D2027CA0B24}"/>
    <cellStyle name="40% - Accent6 31 2 5" xfId="10454" xr:uid="{516B1CA1-885D-408C-A26F-DE60CBACD3D2}"/>
    <cellStyle name="40% - Accent6 31 3" xfId="2147" xr:uid="{00000000-0005-0000-0000-0000011B0000}"/>
    <cellStyle name="40% - Accent6 31 3 2" xfId="5056" xr:uid="{00000000-0005-0000-0000-0000021B0000}"/>
    <cellStyle name="40% - Accent6 31 3 2 2" xfId="14113" xr:uid="{114D6BD4-D67C-499A-8196-0EB66C7EBBEA}"/>
    <cellStyle name="40% - Accent6 31 3 3" xfId="7970" xr:uid="{00000000-0005-0000-0000-0000031B0000}"/>
    <cellStyle name="40% - Accent6 31 3 3 2" xfId="16992" xr:uid="{28954D71-7DF7-4BD2-8889-BE2A30ADA6BA}"/>
    <cellStyle name="40% - Accent6 31 3 4" xfId="11239" xr:uid="{F4BEA588-968E-4BB7-8204-3840072717B0}"/>
    <cellStyle name="40% - Accent6 31 4" xfId="3644" xr:uid="{00000000-0005-0000-0000-0000041B0000}"/>
    <cellStyle name="40% - Accent6 31 4 2" xfId="12703" xr:uid="{941B9EFF-54B1-4090-BC85-4F9A00908517}"/>
    <cellStyle name="40% - Accent6 31 5" xfId="6554" xr:uid="{00000000-0005-0000-0000-0000051B0000}"/>
    <cellStyle name="40% - Accent6 31 5 2" xfId="15579" xr:uid="{E91084F4-03AF-44F6-99F6-F7A5A0111CF8}"/>
    <cellStyle name="40% - Accent6 31 6" xfId="9822" xr:uid="{0FC321ED-4484-4C5A-9663-A08F9AEA4BEC}"/>
    <cellStyle name="40% - Accent6 32" xfId="729" xr:uid="{00000000-0005-0000-0000-0000061B0000}"/>
    <cellStyle name="40% - Accent6 32 2" xfId="1368" xr:uid="{00000000-0005-0000-0000-0000071B0000}"/>
    <cellStyle name="40% - Accent6 32 2 2" xfId="2796" xr:uid="{00000000-0005-0000-0000-0000081B0000}"/>
    <cellStyle name="40% - Accent6 32 2 2 2" xfId="5700" xr:uid="{00000000-0005-0000-0000-0000091B0000}"/>
    <cellStyle name="40% - Accent6 32 2 2 2 2" xfId="14757" xr:uid="{45816FAF-8D8C-4A0D-9D13-5DE74D7E4946}"/>
    <cellStyle name="40% - Accent6 32 2 2 3" xfId="8618" xr:uid="{00000000-0005-0000-0000-00000A1B0000}"/>
    <cellStyle name="40% - Accent6 32 2 2 3 2" xfId="17635" xr:uid="{CCC715F2-C646-4723-8D45-193A7A123E22}"/>
    <cellStyle name="40% - Accent6 32 2 2 4" xfId="11883" xr:uid="{DBD4F131-CB50-4FA2-8B32-6BECE6E5CD42}"/>
    <cellStyle name="40% - Accent6 32 2 3" xfId="4285" xr:uid="{00000000-0005-0000-0000-00000B1B0000}"/>
    <cellStyle name="40% - Accent6 32 2 3 2" xfId="13344" xr:uid="{827BB03E-A746-4663-8553-DA665A1EA45B}"/>
    <cellStyle name="40% - Accent6 32 2 4" xfId="7199" xr:uid="{00000000-0005-0000-0000-00000C1B0000}"/>
    <cellStyle name="40% - Accent6 32 2 4 2" xfId="16224" xr:uid="{61ABCFA6-E141-4EDF-9FF3-2332FA941BEB}"/>
    <cellStyle name="40% - Accent6 32 2 5" xfId="10468" xr:uid="{C7C6631A-DF0F-4BB6-AB72-E536ED420F84}"/>
    <cellStyle name="40% - Accent6 32 3" xfId="2161" xr:uid="{00000000-0005-0000-0000-00000D1B0000}"/>
    <cellStyle name="40% - Accent6 32 3 2" xfId="5070" xr:uid="{00000000-0005-0000-0000-00000E1B0000}"/>
    <cellStyle name="40% - Accent6 32 3 2 2" xfId="14127" xr:uid="{F0DD2EA6-A0AF-4AD8-9317-763D83BD40CE}"/>
    <cellStyle name="40% - Accent6 32 3 3" xfId="7984" xr:uid="{00000000-0005-0000-0000-00000F1B0000}"/>
    <cellStyle name="40% - Accent6 32 3 3 2" xfId="17006" xr:uid="{50CB038F-5F53-4859-B435-2416838D33F8}"/>
    <cellStyle name="40% - Accent6 32 3 4" xfId="11253" xr:uid="{EB0EDD0D-8017-4671-ACFE-98B38C22B330}"/>
    <cellStyle name="40% - Accent6 32 4" xfId="3658" xr:uid="{00000000-0005-0000-0000-0000101B0000}"/>
    <cellStyle name="40% - Accent6 32 4 2" xfId="12717" xr:uid="{8CA7BEAB-055D-4326-B24A-6F36AB2BD809}"/>
    <cellStyle name="40% - Accent6 32 5" xfId="6568" xr:uid="{00000000-0005-0000-0000-0000111B0000}"/>
    <cellStyle name="40% - Accent6 32 5 2" xfId="15593" xr:uid="{53986D2F-C82B-4803-AFA2-848DA70D8870}"/>
    <cellStyle name="40% - Accent6 32 6" xfId="9836" xr:uid="{5C09CE6B-4B43-4880-8E7F-6B1942AACA57}"/>
    <cellStyle name="40% - Accent6 33" xfId="743" xr:uid="{00000000-0005-0000-0000-0000121B0000}"/>
    <cellStyle name="40% - Accent6 33 2" xfId="1382" xr:uid="{00000000-0005-0000-0000-0000131B0000}"/>
    <cellStyle name="40% - Accent6 33 2 2" xfId="2810" xr:uid="{00000000-0005-0000-0000-0000141B0000}"/>
    <cellStyle name="40% - Accent6 33 2 2 2" xfId="5714" xr:uid="{00000000-0005-0000-0000-0000151B0000}"/>
    <cellStyle name="40% - Accent6 33 2 2 2 2" xfId="14771" xr:uid="{703066ED-87DB-47EF-B305-01144E21E84A}"/>
    <cellStyle name="40% - Accent6 33 2 2 3" xfId="8632" xr:uid="{00000000-0005-0000-0000-0000161B0000}"/>
    <cellStyle name="40% - Accent6 33 2 2 3 2" xfId="17649" xr:uid="{DEF4DAD1-B6A5-4A63-86E9-1AD3A5C2ABBD}"/>
    <cellStyle name="40% - Accent6 33 2 2 4" xfId="11897" xr:uid="{AF22C061-2C98-40B3-B59F-84DA68BB97C1}"/>
    <cellStyle name="40% - Accent6 33 2 3" xfId="4299" xr:uid="{00000000-0005-0000-0000-0000171B0000}"/>
    <cellStyle name="40% - Accent6 33 2 3 2" xfId="13358" xr:uid="{42BB03BB-E863-4851-9A46-9F074CFF5966}"/>
    <cellStyle name="40% - Accent6 33 2 4" xfId="7213" xr:uid="{00000000-0005-0000-0000-0000181B0000}"/>
    <cellStyle name="40% - Accent6 33 2 4 2" xfId="16238" xr:uid="{F6B9F6DF-B414-4728-B044-82C007E8FF16}"/>
    <cellStyle name="40% - Accent6 33 2 5" xfId="10482" xr:uid="{05C2D663-70C8-4690-939B-34272EE0B1A6}"/>
    <cellStyle name="40% - Accent6 33 3" xfId="2175" xr:uid="{00000000-0005-0000-0000-0000191B0000}"/>
    <cellStyle name="40% - Accent6 33 3 2" xfId="5084" xr:uid="{00000000-0005-0000-0000-00001A1B0000}"/>
    <cellStyle name="40% - Accent6 33 3 2 2" xfId="14141" xr:uid="{9A94320A-6328-41D5-99EA-A1A6C22DA852}"/>
    <cellStyle name="40% - Accent6 33 3 3" xfId="7998" xr:uid="{00000000-0005-0000-0000-00001B1B0000}"/>
    <cellStyle name="40% - Accent6 33 3 3 2" xfId="17020" xr:uid="{ED2559E0-8F6D-48E0-B903-65BDD0CB32AC}"/>
    <cellStyle name="40% - Accent6 33 3 4" xfId="11267" xr:uid="{FE58A90C-6427-4FB1-AA3A-61CCE3A5807F}"/>
    <cellStyle name="40% - Accent6 33 4" xfId="3672" xr:uid="{00000000-0005-0000-0000-00001C1B0000}"/>
    <cellStyle name="40% - Accent6 33 4 2" xfId="12731" xr:uid="{71E7EB36-9554-4C89-B2E8-255A6195D92E}"/>
    <cellStyle name="40% - Accent6 33 5" xfId="6582" xr:uid="{00000000-0005-0000-0000-00001D1B0000}"/>
    <cellStyle name="40% - Accent6 33 5 2" xfId="15607" xr:uid="{13E87F4B-263C-46C3-901F-092DAABBA8A6}"/>
    <cellStyle name="40% - Accent6 33 6" xfId="9850" xr:uid="{800AE708-7472-48C7-BDC5-E9D16CFA7298}"/>
    <cellStyle name="40% - Accent6 34" xfId="757" xr:uid="{00000000-0005-0000-0000-00001E1B0000}"/>
    <cellStyle name="40% - Accent6 34 2" xfId="1396" xr:uid="{00000000-0005-0000-0000-00001F1B0000}"/>
    <cellStyle name="40% - Accent6 34 2 2" xfId="2824" xr:uid="{00000000-0005-0000-0000-0000201B0000}"/>
    <cellStyle name="40% - Accent6 34 2 2 2" xfId="5728" xr:uid="{00000000-0005-0000-0000-0000211B0000}"/>
    <cellStyle name="40% - Accent6 34 2 2 2 2" xfId="14785" xr:uid="{3CDBB91F-C385-4338-B544-8076544EB46C}"/>
    <cellStyle name="40% - Accent6 34 2 2 3" xfId="8646" xr:uid="{00000000-0005-0000-0000-0000221B0000}"/>
    <cellStyle name="40% - Accent6 34 2 2 3 2" xfId="17663" xr:uid="{21F82DA6-A917-4EBD-B40D-C321C0B03D5D}"/>
    <cellStyle name="40% - Accent6 34 2 2 4" xfId="11911" xr:uid="{7EB7218E-0F36-458F-A284-47AC00AB1A59}"/>
    <cellStyle name="40% - Accent6 34 2 3" xfId="4313" xr:uid="{00000000-0005-0000-0000-0000231B0000}"/>
    <cellStyle name="40% - Accent6 34 2 3 2" xfId="13372" xr:uid="{F9AD8316-BC02-4B32-8BD3-C7C903275885}"/>
    <cellStyle name="40% - Accent6 34 2 4" xfId="7227" xr:uid="{00000000-0005-0000-0000-0000241B0000}"/>
    <cellStyle name="40% - Accent6 34 2 4 2" xfId="16252" xr:uid="{869CFB62-4C0C-45C5-8F9E-7326E99B08F7}"/>
    <cellStyle name="40% - Accent6 34 2 5" xfId="10496" xr:uid="{A2F5FCE9-D75F-40AB-B8E5-F394F895C244}"/>
    <cellStyle name="40% - Accent6 34 3" xfId="2189" xr:uid="{00000000-0005-0000-0000-0000251B0000}"/>
    <cellStyle name="40% - Accent6 34 3 2" xfId="5098" xr:uid="{00000000-0005-0000-0000-0000261B0000}"/>
    <cellStyle name="40% - Accent6 34 3 2 2" xfId="14155" xr:uid="{E3D741DF-B179-4351-BD27-D8C59FA8B5E8}"/>
    <cellStyle name="40% - Accent6 34 3 3" xfId="8012" xr:uid="{00000000-0005-0000-0000-0000271B0000}"/>
    <cellStyle name="40% - Accent6 34 3 3 2" xfId="17034" xr:uid="{F465C19D-3CDA-43EA-9DEF-C2A9ADA68E3C}"/>
    <cellStyle name="40% - Accent6 34 3 4" xfId="11281" xr:uid="{E1D535D7-2929-40C8-B6C6-F2A40D51426F}"/>
    <cellStyle name="40% - Accent6 34 4" xfId="3686" xr:uid="{00000000-0005-0000-0000-0000281B0000}"/>
    <cellStyle name="40% - Accent6 34 4 2" xfId="12745" xr:uid="{204F02C6-3F98-4327-AA9C-ED81D2E96758}"/>
    <cellStyle name="40% - Accent6 34 5" xfId="6596" xr:uid="{00000000-0005-0000-0000-0000291B0000}"/>
    <cellStyle name="40% - Accent6 34 5 2" xfId="15621" xr:uid="{3CC9A4D5-E9AE-4C40-9B3B-4E68173672B1}"/>
    <cellStyle name="40% - Accent6 34 6" xfId="9864" xr:uid="{CA07ED5F-6CD7-4ED7-BEDE-F52EF5238609}"/>
    <cellStyle name="40% - Accent6 35" xfId="771" xr:uid="{00000000-0005-0000-0000-00002A1B0000}"/>
    <cellStyle name="40% - Accent6 35 2" xfId="1410" xr:uid="{00000000-0005-0000-0000-00002B1B0000}"/>
    <cellStyle name="40% - Accent6 35 2 2" xfId="2838" xr:uid="{00000000-0005-0000-0000-00002C1B0000}"/>
    <cellStyle name="40% - Accent6 35 2 2 2" xfId="5742" xr:uid="{00000000-0005-0000-0000-00002D1B0000}"/>
    <cellStyle name="40% - Accent6 35 2 2 2 2" xfId="14799" xr:uid="{4A6F2B75-3CD8-4653-8D2F-455DCE11519C}"/>
    <cellStyle name="40% - Accent6 35 2 2 3" xfId="8660" xr:uid="{00000000-0005-0000-0000-00002E1B0000}"/>
    <cellStyle name="40% - Accent6 35 2 2 3 2" xfId="17677" xr:uid="{8343F3DD-F9FF-4B72-949B-4192C471D650}"/>
    <cellStyle name="40% - Accent6 35 2 2 4" xfId="11925" xr:uid="{368B8083-BD4D-4D5B-A9BA-3B728D6F01EE}"/>
    <cellStyle name="40% - Accent6 35 2 3" xfId="4327" xr:uid="{00000000-0005-0000-0000-00002F1B0000}"/>
    <cellStyle name="40% - Accent6 35 2 3 2" xfId="13386" xr:uid="{36B9BFB2-836A-4F55-AEB5-399A09D4C9B5}"/>
    <cellStyle name="40% - Accent6 35 2 4" xfId="7241" xr:uid="{00000000-0005-0000-0000-0000301B0000}"/>
    <cellStyle name="40% - Accent6 35 2 4 2" xfId="16266" xr:uid="{90D9A515-1A38-4D77-900B-4D01499F9518}"/>
    <cellStyle name="40% - Accent6 35 2 5" xfId="10510" xr:uid="{9E16EE0B-4BE5-4CA1-B31C-F54E5BE7A9AA}"/>
    <cellStyle name="40% - Accent6 35 3" xfId="2203" xr:uid="{00000000-0005-0000-0000-0000311B0000}"/>
    <cellStyle name="40% - Accent6 35 3 2" xfId="5112" xr:uid="{00000000-0005-0000-0000-0000321B0000}"/>
    <cellStyle name="40% - Accent6 35 3 2 2" xfId="14169" xr:uid="{1C42B5D4-987A-4E2D-BD1C-AEE54A3391B0}"/>
    <cellStyle name="40% - Accent6 35 3 3" xfId="8026" xr:uid="{00000000-0005-0000-0000-0000331B0000}"/>
    <cellStyle name="40% - Accent6 35 3 3 2" xfId="17048" xr:uid="{815A6470-5E6A-4E7C-923F-5E5EE674161A}"/>
    <cellStyle name="40% - Accent6 35 3 4" xfId="11295" xr:uid="{0A9AC4FB-1EAE-4D09-847D-2D4ACE0A2433}"/>
    <cellStyle name="40% - Accent6 35 4" xfId="3700" xr:uid="{00000000-0005-0000-0000-0000341B0000}"/>
    <cellStyle name="40% - Accent6 35 4 2" xfId="12759" xr:uid="{60C46F2A-BA79-44BE-966A-8E15AB04D3D4}"/>
    <cellStyle name="40% - Accent6 35 5" xfId="6610" xr:uid="{00000000-0005-0000-0000-0000351B0000}"/>
    <cellStyle name="40% - Accent6 35 5 2" xfId="15635" xr:uid="{6DDE7076-B215-4EA9-A906-6F9CD36B5AC2}"/>
    <cellStyle name="40% - Accent6 35 6" xfId="9878" xr:uid="{BDB226D8-5666-471C-9410-B218F54450B3}"/>
    <cellStyle name="40% - Accent6 36" xfId="785" xr:uid="{00000000-0005-0000-0000-0000361B0000}"/>
    <cellStyle name="40% - Accent6 36 2" xfId="1424" xr:uid="{00000000-0005-0000-0000-0000371B0000}"/>
    <cellStyle name="40% - Accent6 36 2 2" xfId="2852" xr:uid="{00000000-0005-0000-0000-0000381B0000}"/>
    <cellStyle name="40% - Accent6 36 2 2 2" xfId="5756" xr:uid="{00000000-0005-0000-0000-0000391B0000}"/>
    <cellStyle name="40% - Accent6 36 2 2 2 2" xfId="14813" xr:uid="{49B946DF-2058-4209-827E-5537F3652EA1}"/>
    <cellStyle name="40% - Accent6 36 2 2 3" xfId="8674" xr:uid="{00000000-0005-0000-0000-00003A1B0000}"/>
    <cellStyle name="40% - Accent6 36 2 2 3 2" xfId="17691" xr:uid="{C1DF84C7-190F-4B48-A139-0589F84D97AC}"/>
    <cellStyle name="40% - Accent6 36 2 2 4" xfId="11939" xr:uid="{1C1A1077-B7E7-4075-80F5-BAB4DCFC1217}"/>
    <cellStyle name="40% - Accent6 36 2 3" xfId="4341" xr:uid="{00000000-0005-0000-0000-00003B1B0000}"/>
    <cellStyle name="40% - Accent6 36 2 3 2" xfId="13400" xr:uid="{534ECC37-C81C-4DDE-9C03-73FABBF0BD7E}"/>
    <cellStyle name="40% - Accent6 36 2 4" xfId="7255" xr:uid="{00000000-0005-0000-0000-00003C1B0000}"/>
    <cellStyle name="40% - Accent6 36 2 4 2" xfId="16280" xr:uid="{274FBEC3-B04A-4075-A53E-1C6FF79EF913}"/>
    <cellStyle name="40% - Accent6 36 2 5" xfId="10524" xr:uid="{CBB41B18-6C51-4EAF-B1F8-2C8DF911FBC2}"/>
    <cellStyle name="40% - Accent6 36 3" xfId="2217" xr:uid="{00000000-0005-0000-0000-00003D1B0000}"/>
    <cellStyle name="40% - Accent6 36 3 2" xfId="5126" xr:uid="{00000000-0005-0000-0000-00003E1B0000}"/>
    <cellStyle name="40% - Accent6 36 3 2 2" xfId="14183" xr:uid="{7C4F4E88-D4B8-4079-BDB9-627BFD0BECAF}"/>
    <cellStyle name="40% - Accent6 36 3 3" xfId="8040" xr:uid="{00000000-0005-0000-0000-00003F1B0000}"/>
    <cellStyle name="40% - Accent6 36 3 3 2" xfId="17062" xr:uid="{9F69BA8F-2DD1-4BE7-A828-59B16AED51FF}"/>
    <cellStyle name="40% - Accent6 36 3 4" xfId="11309" xr:uid="{AA9C5FE5-0BA9-4602-A715-3EA3BA2585B7}"/>
    <cellStyle name="40% - Accent6 36 4" xfId="3714" xr:uid="{00000000-0005-0000-0000-0000401B0000}"/>
    <cellStyle name="40% - Accent6 36 4 2" xfId="12773" xr:uid="{2A1189FB-EAEA-45E4-8E5E-254D6579CE16}"/>
    <cellStyle name="40% - Accent6 36 5" xfId="6624" xr:uid="{00000000-0005-0000-0000-0000411B0000}"/>
    <cellStyle name="40% - Accent6 36 5 2" xfId="15649" xr:uid="{BF8BB569-AD38-4A25-B80B-436AE1F52E8B}"/>
    <cellStyle name="40% - Accent6 36 6" xfId="9892" xr:uid="{64AC9E22-E139-45AD-AEF1-AF9E63EC77D9}"/>
    <cellStyle name="40% - Accent6 37" xfId="800" xr:uid="{00000000-0005-0000-0000-0000421B0000}"/>
    <cellStyle name="40% - Accent6 37 2" xfId="1439" xr:uid="{00000000-0005-0000-0000-0000431B0000}"/>
    <cellStyle name="40% - Accent6 37 2 2" xfId="2867" xr:uid="{00000000-0005-0000-0000-0000441B0000}"/>
    <cellStyle name="40% - Accent6 37 2 2 2" xfId="5771" xr:uid="{00000000-0005-0000-0000-0000451B0000}"/>
    <cellStyle name="40% - Accent6 37 2 2 2 2" xfId="14828" xr:uid="{5DE1E628-12A0-43F5-91CF-2B2A36118306}"/>
    <cellStyle name="40% - Accent6 37 2 2 3" xfId="8689" xr:uid="{00000000-0005-0000-0000-0000461B0000}"/>
    <cellStyle name="40% - Accent6 37 2 2 3 2" xfId="17706" xr:uid="{524710B2-C354-4B37-87A6-1C1D058F9C93}"/>
    <cellStyle name="40% - Accent6 37 2 2 4" xfId="11954" xr:uid="{C8021400-D333-4023-941F-70C09F51F1EB}"/>
    <cellStyle name="40% - Accent6 37 2 3" xfId="4356" xr:uid="{00000000-0005-0000-0000-0000471B0000}"/>
    <cellStyle name="40% - Accent6 37 2 3 2" xfId="13415" xr:uid="{AEF2A7AB-02CA-4124-9DAC-DA48179F35BC}"/>
    <cellStyle name="40% - Accent6 37 2 4" xfId="7270" xr:uid="{00000000-0005-0000-0000-0000481B0000}"/>
    <cellStyle name="40% - Accent6 37 2 4 2" xfId="16295" xr:uid="{73DDB3B4-0607-4F77-8169-EB0CDCD54CB8}"/>
    <cellStyle name="40% - Accent6 37 2 5" xfId="10539" xr:uid="{92CE3596-EE67-4A14-9F51-85DE4F40420E}"/>
    <cellStyle name="40% - Accent6 37 3" xfId="2232" xr:uid="{00000000-0005-0000-0000-0000491B0000}"/>
    <cellStyle name="40% - Accent6 37 3 2" xfId="5141" xr:uid="{00000000-0005-0000-0000-00004A1B0000}"/>
    <cellStyle name="40% - Accent6 37 3 2 2" xfId="14198" xr:uid="{36F8DB17-24D5-4A36-BA14-2E6B813DFB81}"/>
    <cellStyle name="40% - Accent6 37 3 3" xfId="8055" xr:uid="{00000000-0005-0000-0000-00004B1B0000}"/>
    <cellStyle name="40% - Accent6 37 3 3 2" xfId="17077" xr:uid="{A968F410-7C76-4948-AE69-9BE627A31A32}"/>
    <cellStyle name="40% - Accent6 37 3 4" xfId="11324" xr:uid="{CBE48733-E388-40E7-832A-50BE88D3E9C3}"/>
    <cellStyle name="40% - Accent6 37 4" xfId="3729" xr:uid="{00000000-0005-0000-0000-00004C1B0000}"/>
    <cellStyle name="40% - Accent6 37 4 2" xfId="12788" xr:uid="{D98B9884-7068-4F43-BA1A-2F0F3DB5E1B8}"/>
    <cellStyle name="40% - Accent6 37 5" xfId="6639" xr:uid="{00000000-0005-0000-0000-00004D1B0000}"/>
    <cellStyle name="40% - Accent6 37 5 2" xfId="15664" xr:uid="{456183A9-FF86-4C5E-ABD2-CEF77D123360}"/>
    <cellStyle name="40% - Accent6 37 6" xfId="9907" xr:uid="{06377973-FE8F-443B-A668-23917E6E9BB4}"/>
    <cellStyle name="40% - Accent6 38" xfId="814" xr:uid="{00000000-0005-0000-0000-00004E1B0000}"/>
    <cellStyle name="40% - Accent6 38 2" xfId="1453" xr:uid="{00000000-0005-0000-0000-00004F1B0000}"/>
    <cellStyle name="40% - Accent6 38 2 2" xfId="2881" xr:uid="{00000000-0005-0000-0000-0000501B0000}"/>
    <cellStyle name="40% - Accent6 38 2 2 2" xfId="5785" xr:uid="{00000000-0005-0000-0000-0000511B0000}"/>
    <cellStyle name="40% - Accent6 38 2 2 2 2" xfId="14842" xr:uid="{EA5F76F0-04E4-4297-98AA-E6D55C3CE1D1}"/>
    <cellStyle name="40% - Accent6 38 2 2 3" xfId="8703" xr:uid="{00000000-0005-0000-0000-0000521B0000}"/>
    <cellStyle name="40% - Accent6 38 2 2 3 2" xfId="17720" xr:uid="{6BB604D0-11AD-40CA-983A-7D48DF140EEA}"/>
    <cellStyle name="40% - Accent6 38 2 2 4" xfId="11968" xr:uid="{4B32EDD7-21DC-493F-A8E6-6ADF4C5508EA}"/>
    <cellStyle name="40% - Accent6 38 2 3" xfId="4370" xr:uid="{00000000-0005-0000-0000-0000531B0000}"/>
    <cellStyle name="40% - Accent6 38 2 3 2" xfId="13429" xr:uid="{6AA8BB67-F51D-4670-8D85-A34A7CC38C93}"/>
    <cellStyle name="40% - Accent6 38 2 4" xfId="7284" xr:uid="{00000000-0005-0000-0000-0000541B0000}"/>
    <cellStyle name="40% - Accent6 38 2 4 2" xfId="16309" xr:uid="{9D014AA5-DF03-4AB2-93A6-A803D8F6E53C}"/>
    <cellStyle name="40% - Accent6 38 2 5" xfId="10553" xr:uid="{269E26E3-C139-4509-AFD4-81F548DF08B9}"/>
    <cellStyle name="40% - Accent6 38 3" xfId="2246" xr:uid="{00000000-0005-0000-0000-0000551B0000}"/>
    <cellStyle name="40% - Accent6 38 3 2" xfId="5155" xr:uid="{00000000-0005-0000-0000-0000561B0000}"/>
    <cellStyle name="40% - Accent6 38 3 2 2" xfId="14212" xr:uid="{1C738310-E0F8-452F-93D8-E775BA9DA0AD}"/>
    <cellStyle name="40% - Accent6 38 3 3" xfId="8069" xr:uid="{00000000-0005-0000-0000-0000571B0000}"/>
    <cellStyle name="40% - Accent6 38 3 3 2" xfId="17091" xr:uid="{76F25461-581F-460E-96B3-AD8C559BEE32}"/>
    <cellStyle name="40% - Accent6 38 3 4" xfId="11338" xr:uid="{A76EA799-7996-46D7-9F49-51B94E4EC161}"/>
    <cellStyle name="40% - Accent6 38 4" xfId="3743" xr:uid="{00000000-0005-0000-0000-0000581B0000}"/>
    <cellStyle name="40% - Accent6 38 4 2" xfId="12802" xr:uid="{8DDCE40C-F357-4539-B99E-B21FF4EF7AC2}"/>
    <cellStyle name="40% - Accent6 38 5" xfId="6653" xr:uid="{00000000-0005-0000-0000-0000591B0000}"/>
    <cellStyle name="40% - Accent6 38 5 2" xfId="15678" xr:uid="{62C156BB-1660-44F1-90CD-6DB554DEA219}"/>
    <cellStyle name="40% - Accent6 38 6" xfId="9921" xr:uid="{5D3207DA-B537-48DC-844D-DE9B074E2810}"/>
    <cellStyle name="40% - Accent6 39" xfId="828" xr:uid="{00000000-0005-0000-0000-00005A1B0000}"/>
    <cellStyle name="40% - Accent6 39 2" xfId="2260" xr:uid="{00000000-0005-0000-0000-00005B1B0000}"/>
    <cellStyle name="40% - Accent6 39 2 2" xfId="5169" xr:uid="{00000000-0005-0000-0000-00005C1B0000}"/>
    <cellStyle name="40% - Accent6 39 2 2 2" xfId="14226" xr:uid="{1B543940-9F84-443B-97B3-73CA7DAADA9C}"/>
    <cellStyle name="40% - Accent6 39 2 3" xfId="8083" xr:uid="{00000000-0005-0000-0000-00005D1B0000}"/>
    <cellStyle name="40% - Accent6 39 2 3 2" xfId="17105" xr:uid="{57A80518-9740-4766-BEF3-FD8772B9CDE8}"/>
    <cellStyle name="40% - Accent6 39 2 4" xfId="11352" xr:uid="{F2903E62-0858-4ACF-9637-472C6087FE63}"/>
    <cellStyle name="40% - Accent6 39 3" xfId="3757" xr:uid="{00000000-0005-0000-0000-00005E1B0000}"/>
    <cellStyle name="40% - Accent6 39 3 2" xfId="12816" xr:uid="{6BC12256-CAF1-47C3-A9D3-F9102AAC73D0}"/>
    <cellStyle name="40% - Accent6 39 4" xfId="6667" xr:uid="{00000000-0005-0000-0000-00005F1B0000}"/>
    <cellStyle name="40% - Accent6 39 4 2" xfId="15692" xr:uid="{D6403FD5-93B5-4486-A739-9E698A5801B1}"/>
    <cellStyle name="40% - Accent6 39 5" xfId="9935" xr:uid="{DA0A5646-093E-40F7-A127-6910CDBD3194}"/>
    <cellStyle name="40% - Accent6 4" xfId="234" xr:uid="{00000000-0005-0000-0000-0000601B0000}"/>
    <cellStyle name="40% - Accent6 4 2" xfId="586" xr:uid="{00000000-0005-0000-0000-0000611B0000}"/>
    <cellStyle name="40% - Accent6 4 2 2" xfId="1225" xr:uid="{00000000-0005-0000-0000-0000621B0000}"/>
    <cellStyle name="40% - Accent6 4 2 2 2" xfId="2653" xr:uid="{00000000-0005-0000-0000-0000631B0000}"/>
    <cellStyle name="40% - Accent6 4 2 2 2 2" xfId="5557" xr:uid="{00000000-0005-0000-0000-0000641B0000}"/>
    <cellStyle name="40% - Accent6 4 2 2 2 2 2" xfId="14614" xr:uid="{11785FB4-A238-4CED-B92C-870C0AD261DD}"/>
    <cellStyle name="40% - Accent6 4 2 2 2 3" xfId="8475" xr:uid="{00000000-0005-0000-0000-0000651B0000}"/>
    <cellStyle name="40% - Accent6 4 2 2 2 3 2" xfId="17492" xr:uid="{60D72B13-D4FD-4ADB-9265-9A039D8A58D4}"/>
    <cellStyle name="40% - Accent6 4 2 2 2 4" xfId="11740" xr:uid="{3174A70A-757D-4580-97E3-AA1EB27EC07D}"/>
    <cellStyle name="40% - Accent6 4 2 2 3" xfId="4142" xr:uid="{00000000-0005-0000-0000-0000661B0000}"/>
    <cellStyle name="40% - Accent6 4 2 2 3 2" xfId="13201" xr:uid="{F9CA1630-BB2F-48FC-B3CE-6B934956813B}"/>
    <cellStyle name="40% - Accent6 4 2 2 4" xfId="7056" xr:uid="{00000000-0005-0000-0000-0000671B0000}"/>
    <cellStyle name="40% - Accent6 4 2 2 4 2" xfId="16081" xr:uid="{53D5B63C-58C5-438C-BE80-4FCC0E3B7917}"/>
    <cellStyle name="40% - Accent6 4 2 2 5" xfId="10325" xr:uid="{0723AB70-3630-4324-83C8-86F626A3C09A}"/>
    <cellStyle name="40% - Accent6 4 2 3" xfId="2018" xr:uid="{00000000-0005-0000-0000-0000681B0000}"/>
    <cellStyle name="40% - Accent6 4 2 3 2" xfId="4927" xr:uid="{00000000-0005-0000-0000-0000691B0000}"/>
    <cellStyle name="40% - Accent6 4 2 3 2 2" xfId="13984" xr:uid="{59744A4E-7A9C-4573-A714-F2AEFA96C91E}"/>
    <cellStyle name="40% - Accent6 4 2 3 3" xfId="7841" xr:uid="{00000000-0005-0000-0000-00006A1B0000}"/>
    <cellStyle name="40% - Accent6 4 2 3 3 2" xfId="16863" xr:uid="{7FA42C8C-5FC0-4C3F-B3A2-C5771BF5DB2B}"/>
    <cellStyle name="40% - Accent6 4 2 3 4" xfId="11110" xr:uid="{DB384470-B6A7-43AB-ADA9-1724A30D5480}"/>
    <cellStyle name="40% - Accent6 4 2 4" xfId="3515" xr:uid="{00000000-0005-0000-0000-00006B1B0000}"/>
    <cellStyle name="40% - Accent6 4 2 4 2" xfId="12574" xr:uid="{E2823663-BF6F-43EF-B09A-EC9C22C65B30}"/>
    <cellStyle name="40% - Accent6 4 2 5" xfId="6425" xr:uid="{00000000-0005-0000-0000-00006C1B0000}"/>
    <cellStyle name="40% - Accent6 4 2 5 2" xfId="15450" xr:uid="{7794E6C2-6246-479A-B08D-543D789B3DCD}"/>
    <cellStyle name="40% - Accent6 4 2 6" xfId="9693" xr:uid="{70406DD4-A19B-4A61-BAF5-0A313077F94B}"/>
    <cellStyle name="40% - Accent6 4 3" xfId="879" xr:uid="{00000000-0005-0000-0000-00006D1B0000}"/>
    <cellStyle name="40% - Accent6 4 3 2" xfId="2308" xr:uid="{00000000-0005-0000-0000-00006E1B0000}"/>
    <cellStyle name="40% - Accent6 4 3 2 2" xfId="5215" xr:uid="{00000000-0005-0000-0000-00006F1B0000}"/>
    <cellStyle name="40% - Accent6 4 3 2 2 2" xfId="14272" xr:uid="{B31DA845-BF7C-4FBA-819C-5B449AA2CFAC}"/>
    <cellStyle name="40% - Accent6 4 3 2 3" xfId="8131" xr:uid="{00000000-0005-0000-0000-0000701B0000}"/>
    <cellStyle name="40% - Accent6 4 3 2 3 2" xfId="17151" xr:uid="{9C3552F9-26F9-4694-B758-E9197F4A6400}"/>
    <cellStyle name="40% - Accent6 4 3 2 4" xfId="11398" xr:uid="{18982EF3-9F5C-4BE2-B0D4-14AD21984FA3}"/>
    <cellStyle name="40% - Accent6 4 3 3" xfId="3802" xr:uid="{00000000-0005-0000-0000-0000711B0000}"/>
    <cellStyle name="40% - Accent6 4 3 3 2" xfId="12861" xr:uid="{BBD064DA-A458-47B8-BEE6-4A2EF0FB3AD4}"/>
    <cellStyle name="40% - Accent6 4 3 4" xfId="6714" xr:uid="{00000000-0005-0000-0000-0000721B0000}"/>
    <cellStyle name="40% - Accent6 4 3 4 2" xfId="15739" xr:uid="{C45B4972-7DF6-4032-82BC-09F6404D2622}"/>
    <cellStyle name="40% - Accent6 4 3 5" xfId="9982" xr:uid="{EEEB2242-0FD7-4B07-BEDB-A4583ADBD9A0}"/>
    <cellStyle name="40% - Accent6 4 4" xfId="1674" xr:uid="{00000000-0005-0000-0000-0000731B0000}"/>
    <cellStyle name="40% - Accent6 4 4 2" xfId="4586" xr:uid="{00000000-0005-0000-0000-0000741B0000}"/>
    <cellStyle name="40% - Accent6 4 4 2 2" xfId="13643" xr:uid="{8D2D1EDA-5296-43D5-AC9A-E2A671F492AF}"/>
    <cellStyle name="40% - Accent6 4 4 3" xfId="7498" xr:uid="{00000000-0005-0000-0000-0000751B0000}"/>
    <cellStyle name="40% - Accent6 4 4 3 2" xfId="16523" xr:uid="{0B88ABC3-107E-467D-83A0-117D1289EE9F}"/>
    <cellStyle name="40% - Accent6 4 4 4" xfId="10768" xr:uid="{83E33510-AC1F-4AA7-8557-C365D7E1AD32}"/>
    <cellStyle name="40% - Accent6 4 5" xfId="3172" xr:uid="{00000000-0005-0000-0000-0000761B0000}"/>
    <cellStyle name="40% - Accent6 4 5 2" xfId="12234" xr:uid="{382FB155-94BA-4F3E-B475-6D17EDE97ADD}"/>
    <cellStyle name="40% - Accent6 4 6" xfId="6085" xr:uid="{00000000-0005-0000-0000-0000771B0000}"/>
    <cellStyle name="40% - Accent6 4 6 2" xfId="15110" xr:uid="{D735E93E-EB86-4D8B-949F-AF566E383805}"/>
    <cellStyle name="40% - Accent6 4 7" xfId="9349" xr:uid="{6299D317-F6E0-4ABF-90F5-C5EF1BACA116}"/>
    <cellStyle name="40% - Accent6 40" xfId="1470" xr:uid="{00000000-0005-0000-0000-0000781B0000}"/>
    <cellStyle name="40% - Accent6 40 2" xfId="2895" xr:uid="{00000000-0005-0000-0000-0000791B0000}"/>
    <cellStyle name="40% - Accent6 40 2 2" xfId="5799" xr:uid="{00000000-0005-0000-0000-00007A1B0000}"/>
    <cellStyle name="40% - Accent6 40 2 2 2" xfId="14856" xr:uid="{F6D00BA9-86F8-4990-96F9-160FAD67CAFC}"/>
    <cellStyle name="40% - Accent6 40 2 3" xfId="8717" xr:uid="{00000000-0005-0000-0000-00007B1B0000}"/>
    <cellStyle name="40% - Accent6 40 2 3 2" xfId="17734" xr:uid="{E3AAB5BF-F1AA-4A8E-8FD1-E7DB16558D5E}"/>
    <cellStyle name="40% - Accent6 40 2 4" xfId="11982" xr:uid="{DE0C6A54-E2CB-4433-A06F-DBEF42BE864A}"/>
    <cellStyle name="40% - Accent6 40 3" xfId="4384" xr:uid="{00000000-0005-0000-0000-00007C1B0000}"/>
    <cellStyle name="40% - Accent6 40 3 2" xfId="13443" xr:uid="{8A676AF2-7828-45A3-A1AF-46D7ECA60ECC}"/>
    <cellStyle name="40% - Accent6 40 4" xfId="7298" xr:uid="{00000000-0005-0000-0000-00007D1B0000}"/>
    <cellStyle name="40% - Accent6 40 4 2" xfId="16323" xr:uid="{3C2F490C-27D5-431E-A257-A50613733615}"/>
    <cellStyle name="40% - Accent6 40 5" xfId="10567" xr:uid="{7F25A5F4-A449-4664-93B0-448F422133C3}"/>
    <cellStyle name="40% - Accent6 41" xfId="1484" xr:uid="{00000000-0005-0000-0000-00007E1B0000}"/>
    <cellStyle name="40% - Accent6 41 2" xfId="2909" xr:uid="{00000000-0005-0000-0000-00007F1B0000}"/>
    <cellStyle name="40% - Accent6 41 2 2" xfId="5813" xr:uid="{00000000-0005-0000-0000-0000801B0000}"/>
    <cellStyle name="40% - Accent6 41 2 2 2" xfId="14870" xr:uid="{16826E53-E9B6-49E3-8B31-85D6B1D8F083}"/>
    <cellStyle name="40% - Accent6 41 2 3" xfId="8731" xr:uid="{00000000-0005-0000-0000-0000811B0000}"/>
    <cellStyle name="40% - Accent6 41 2 3 2" xfId="17748" xr:uid="{7814714C-0D14-475E-8794-EC6526B1BE9B}"/>
    <cellStyle name="40% - Accent6 41 2 4" xfId="11996" xr:uid="{71DCE1FA-92FC-4691-9308-96F617085FC1}"/>
    <cellStyle name="40% - Accent6 41 3" xfId="4398" xr:uid="{00000000-0005-0000-0000-0000821B0000}"/>
    <cellStyle name="40% - Accent6 41 3 2" xfId="13457" xr:uid="{F6773B52-3947-4A60-B40A-32447B9846A1}"/>
    <cellStyle name="40% - Accent6 41 4" xfId="7312" xr:uid="{00000000-0005-0000-0000-0000831B0000}"/>
    <cellStyle name="40% - Accent6 41 4 2" xfId="16337" xr:uid="{9FAC6AC4-C19F-4EF7-933B-E5AF116B0673}"/>
    <cellStyle name="40% - Accent6 41 5" xfId="10581" xr:uid="{D8645308-CDF9-4B04-9FA3-15749847D1CC}"/>
    <cellStyle name="40% - Accent6 42" xfId="1498" xr:uid="{00000000-0005-0000-0000-0000841B0000}"/>
    <cellStyle name="40% - Accent6 42 2" xfId="2923" xr:uid="{00000000-0005-0000-0000-0000851B0000}"/>
    <cellStyle name="40% - Accent6 42 2 2" xfId="5827" xr:uid="{00000000-0005-0000-0000-0000861B0000}"/>
    <cellStyle name="40% - Accent6 42 2 2 2" xfId="14884" xr:uid="{FF5E9739-932F-4DF7-8A86-4BE6F73D5748}"/>
    <cellStyle name="40% - Accent6 42 2 3" xfId="8745" xr:uid="{00000000-0005-0000-0000-0000871B0000}"/>
    <cellStyle name="40% - Accent6 42 2 3 2" xfId="17762" xr:uid="{45817F80-4E9C-48A3-AD49-F2F980DF49B5}"/>
    <cellStyle name="40% - Accent6 42 2 4" xfId="12010" xr:uid="{A5B35EB1-6540-420C-8A84-9563E8F29D02}"/>
    <cellStyle name="40% - Accent6 42 3" xfId="4412" xr:uid="{00000000-0005-0000-0000-0000881B0000}"/>
    <cellStyle name="40% - Accent6 42 3 2" xfId="13471" xr:uid="{83D10F29-4D9D-4498-9BA4-3936E8DB2AC8}"/>
    <cellStyle name="40% - Accent6 42 4" xfId="7326" xr:uid="{00000000-0005-0000-0000-0000891B0000}"/>
    <cellStyle name="40% - Accent6 42 4 2" xfId="16351" xr:uid="{4851AE0E-48EB-48D6-843C-DBFE95BF0241}"/>
    <cellStyle name="40% - Accent6 42 5" xfId="10595" xr:uid="{B32B494D-B572-4CE6-89E9-879F285C16BD}"/>
    <cellStyle name="40% - Accent6 43" xfId="1512" xr:uid="{00000000-0005-0000-0000-00008A1B0000}"/>
    <cellStyle name="40% - Accent6 43 2" xfId="2937" xr:uid="{00000000-0005-0000-0000-00008B1B0000}"/>
    <cellStyle name="40% - Accent6 43 2 2" xfId="5841" xr:uid="{00000000-0005-0000-0000-00008C1B0000}"/>
    <cellStyle name="40% - Accent6 43 2 2 2" xfId="14898" xr:uid="{7351BF42-A317-4B57-AA03-1F30BE1C39CD}"/>
    <cellStyle name="40% - Accent6 43 2 3" xfId="8759" xr:uid="{00000000-0005-0000-0000-00008D1B0000}"/>
    <cellStyle name="40% - Accent6 43 2 3 2" xfId="17776" xr:uid="{8F84DEC9-0363-42DD-ACC3-9814E4DE2207}"/>
    <cellStyle name="40% - Accent6 43 2 4" xfId="12024" xr:uid="{F6F16934-C41D-4051-81BA-33EF1438885B}"/>
    <cellStyle name="40% - Accent6 43 3" xfId="4426" xr:uid="{00000000-0005-0000-0000-00008E1B0000}"/>
    <cellStyle name="40% - Accent6 43 3 2" xfId="13485" xr:uid="{2D33278F-6B76-4E8A-A73F-33D5A1957C71}"/>
    <cellStyle name="40% - Accent6 43 4" xfId="7340" xr:uid="{00000000-0005-0000-0000-00008F1B0000}"/>
    <cellStyle name="40% - Accent6 43 4 2" xfId="16365" xr:uid="{458D678B-FBEC-4C80-A75F-590B5BDFD992}"/>
    <cellStyle name="40% - Accent6 43 5" xfId="10609" xr:uid="{56E5E2BA-8B8E-448D-8198-B10A20FE5D14}"/>
    <cellStyle name="40% - Accent6 44" xfId="1526" xr:uid="{00000000-0005-0000-0000-0000901B0000}"/>
    <cellStyle name="40% - Accent6 44 2" xfId="2951" xr:uid="{00000000-0005-0000-0000-0000911B0000}"/>
    <cellStyle name="40% - Accent6 44 2 2" xfId="5855" xr:uid="{00000000-0005-0000-0000-0000921B0000}"/>
    <cellStyle name="40% - Accent6 44 2 2 2" xfId="14912" xr:uid="{B1667C4A-0F6A-4C7E-AD85-9C6910A0172A}"/>
    <cellStyle name="40% - Accent6 44 2 3" xfId="8773" xr:uid="{00000000-0005-0000-0000-0000931B0000}"/>
    <cellStyle name="40% - Accent6 44 2 3 2" xfId="17790" xr:uid="{C9972DF4-09D9-4E4B-BE20-9A52945785F6}"/>
    <cellStyle name="40% - Accent6 44 2 4" xfId="12038" xr:uid="{144C1A2C-0F5C-4E51-812A-5A46FD46D49F}"/>
    <cellStyle name="40% - Accent6 44 3" xfId="4440" xr:uid="{00000000-0005-0000-0000-0000941B0000}"/>
    <cellStyle name="40% - Accent6 44 3 2" xfId="13499" xr:uid="{1812B1A5-13F0-40CA-82F0-E4A36BAC41C0}"/>
    <cellStyle name="40% - Accent6 44 4" xfId="7354" xr:uid="{00000000-0005-0000-0000-0000951B0000}"/>
    <cellStyle name="40% - Accent6 44 4 2" xfId="16379" xr:uid="{4A48EF54-912D-44EE-B0CC-E43124127EC2}"/>
    <cellStyle name="40% - Accent6 44 5" xfId="10623" xr:uid="{085D7D24-A16D-4CA0-A15F-5FD27D3743FB}"/>
    <cellStyle name="40% - Accent6 45" xfId="1540" xr:uid="{00000000-0005-0000-0000-0000961B0000}"/>
    <cellStyle name="40% - Accent6 45 2" xfId="2965" xr:uid="{00000000-0005-0000-0000-0000971B0000}"/>
    <cellStyle name="40% - Accent6 45 2 2" xfId="5869" xr:uid="{00000000-0005-0000-0000-0000981B0000}"/>
    <cellStyle name="40% - Accent6 45 2 2 2" xfId="14926" xr:uid="{ABA4A2BE-8D1F-4E10-832E-2BC593E644C2}"/>
    <cellStyle name="40% - Accent6 45 2 3" xfId="8787" xr:uid="{00000000-0005-0000-0000-0000991B0000}"/>
    <cellStyle name="40% - Accent6 45 2 3 2" xfId="17804" xr:uid="{155731F8-A108-4930-9101-480745278927}"/>
    <cellStyle name="40% - Accent6 45 2 4" xfId="12052" xr:uid="{E4A38BE1-8A46-4344-B367-4DBFEAED22F5}"/>
    <cellStyle name="40% - Accent6 45 3" xfId="4454" xr:uid="{00000000-0005-0000-0000-00009A1B0000}"/>
    <cellStyle name="40% - Accent6 45 3 2" xfId="13513" xr:uid="{8DFAF027-4FEA-4BF9-B2A6-1E1DBCF16A43}"/>
    <cellStyle name="40% - Accent6 45 4" xfId="7368" xr:uid="{00000000-0005-0000-0000-00009B1B0000}"/>
    <cellStyle name="40% - Accent6 45 4 2" xfId="16393" xr:uid="{388045A7-6515-4801-92AC-97620BDFC071}"/>
    <cellStyle name="40% - Accent6 45 5" xfId="10637" xr:uid="{E374F96F-29BD-4C22-A3A4-906F0217A8FC}"/>
    <cellStyle name="40% - Accent6 46" xfId="1555" xr:uid="{00000000-0005-0000-0000-00009C1B0000}"/>
    <cellStyle name="40% - Accent6 46 2" xfId="2980" xr:uid="{00000000-0005-0000-0000-00009D1B0000}"/>
    <cellStyle name="40% - Accent6 46 2 2" xfId="5884" xr:uid="{00000000-0005-0000-0000-00009E1B0000}"/>
    <cellStyle name="40% - Accent6 46 2 2 2" xfId="14941" xr:uid="{846B3F1E-FE89-4C56-A942-920075C6FE16}"/>
    <cellStyle name="40% - Accent6 46 2 3" xfId="8802" xr:uid="{00000000-0005-0000-0000-00009F1B0000}"/>
    <cellStyle name="40% - Accent6 46 2 3 2" xfId="17819" xr:uid="{C77DA587-2ED5-47A5-B7E2-EEEE9FE15057}"/>
    <cellStyle name="40% - Accent6 46 2 4" xfId="12067" xr:uid="{7214D774-E18A-4D50-AE36-7BF4BC9C257E}"/>
    <cellStyle name="40% - Accent6 46 3" xfId="4469" xr:uid="{00000000-0005-0000-0000-0000A01B0000}"/>
    <cellStyle name="40% - Accent6 46 3 2" xfId="13528" xr:uid="{4FE0DF90-7164-40A9-9598-088B9C04B07A}"/>
    <cellStyle name="40% - Accent6 46 4" xfId="7383" xr:uid="{00000000-0005-0000-0000-0000A11B0000}"/>
    <cellStyle name="40% - Accent6 46 4 2" xfId="16408" xr:uid="{32D66FB4-34BB-4BC8-B824-D3916894FFD6}"/>
    <cellStyle name="40% - Accent6 46 5" xfId="10652" xr:uid="{7980A211-AD5F-4926-8059-0AA455822DE8}"/>
    <cellStyle name="40% - Accent6 47" xfId="1569" xr:uid="{00000000-0005-0000-0000-0000A21B0000}"/>
    <cellStyle name="40% - Accent6 47 2" xfId="2994" xr:uid="{00000000-0005-0000-0000-0000A31B0000}"/>
    <cellStyle name="40% - Accent6 47 2 2" xfId="5898" xr:uid="{00000000-0005-0000-0000-0000A41B0000}"/>
    <cellStyle name="40% - Accent6 47 2 2 2" xfId="14955" xr:uid="{ADAE9DFB-8D74-410A-89D5-882166B54CDA}"/>
    <cellStyle name="40% - Accent6 47 2 3" xfId="8816" xr:uid="{00000000-0005-0000-0000-0000A51B0000}"/>
    <cellStyle name="40% - Accent6 47 2 3 2" xfId="17833" xr:uid="{A80C9129-8499-4F59-8752-9FD8578099E4}"/>
    <cellStyle name="40% - Accent6 47 2 4" xfId="12081" xr:uid="{295FD5B2-A77D-4896-8B17-5B664A7BA1D7}"/>
    <cellStyle name="40% - Accent6 47 3" xfId="4483" xr:uid="{00000000-0005-0000-0000-0000A61B0000}"/>
    <cellStyle name="40% - Accent6 47 3 2" xfId="13542" xr:uid="{E3DC8FFD-0CFD-4FA7-B677-CB343BDE3EF8}"/>
    <cellStyle name="40% - Accent6 47 4" xfId="7397" xr:uid="{00000000-0005-0000-0000-0000A71B0000}"/>
    <cellStyle name="40% - Accent6 47 4 2" xfId="16422" xr:uid="{208C6668-96F8-4B46-8667-BFE1C8B47CF7}"/>
    <cellStyle name="40% - Accent6 47 5" xfId="10666" xr:uid="{82EF1644-8ED4-471F-909D-7D7798970364}"/>
    <cellStyle name="40% - Accent6 48" xfId="1589" xr:uid="{00000000-0005-0000-0000-0000A81B0000}"/>
    <cellStyle name="40% - Accent6 48 2" xfId="3014" xr:uid="{00000000-0005-0000-0000-0000A91B0000}"/>
    <cellStyle name="40% - Accent6 48 2 2" xfId="5918" xr:uid="{00000000-0005-0000-0000-0000AA1B0000}"/>
    <cellStyle name="40% - Accent6 48 2 2 2" xfId="14975" xr:uid="{E35B28E2-390B-4F1B-861B-D2C2A8F54DD3}"/>
    <cellStyle name="40% - Accent6 48 2 3" xfId="8836" xr:uid="{00000000-0005-0000-0000-0000AB1B0000}"/>
    <cellStyle name="40% - Accent6 48 2 3 2" xfId="17853" xr:uid="{4DCEF372-618C-44AC-BA27-E5F1D8BC9A8A}"/>
    <cellStyle name="40% - Accent6 48 2 4" xfId="12101" xr:uid="{D3947349-4CB4-4944-99BF-78A37039154C}"/>
    <cellStyle name="40% - Accent6 48 3" xfId="4503" xr:uid="{00000000-0005-0000-0000-0000AC1B0000}"/>
    <cellStyle name="40% - Accent6 48 3 2" xfId="13562" xr:uid="{2C3636AF-77C9-462C-8CB1-68C463CBD57E}"/>
    <cellStyle name="40% - Accent6 48 4" xfId="7417" xr:uid="{00000000-0005-0000-0000-0000AD1B0000}"/>
    <cellStyle name="40% - Accent6 48 4 2" xfId="16442" xr:uid="{DACCA1D3-0977-468D-9967-9125714FAFAF}"/>
    <cellStyle name="40% - Accent6 48 5" xfId="10686" xr:uid="{5A9F595C-7B48-44AE-B708-868D7BD088BF}"/>
    <cellStyle name="40% - Accent6 49" xfId="1611" xr:uid="{00000000-0005-0000-0000-0000AE1B0000}"/>
    <cellStyle name="40% - Accent6 49 2" xfId="4524" xr:uid="{00000000-0005-0000-0000-0000AF1B0000}"/>
    <cellStyle name="40% - Accent6 49 2 2" xfId="13583" xr:uid="{873D9944-21B5-4A73-9CE0-C9BCDD2427F8}"/>
    <cellStyle name="40% - Accent6 49 3" xfId="7438" xr:uid="{00000000-0005-0000-0000-0000B01B0000}"/>
    <cellStyle name="40% - Accent6 49 3 2" xfId="16463" xr:uid="{D8F19077-FFDB-4F8C-AEBF-60192614E2E5}"/>
    <cellStyle name="40% - Accent6 49 4" xfId="10707" xr:uid="{473879DC-5C67-4C46-BE76-D0D417BB370B}"/>
    <cellStyle name="40% - Accent6 5" xfId="248" xr:uid="{00000000-0005-0000-0000-0000B11B0000}"/>
    <cellStyle name="40% - Accent6 5 2" xfId="601" xr:uid="{00000000-0005-0000-0000-0000B21B0000}"/>
    <cellStyle name="40% - Accent6 5 2 2" xfId="1240" xr:uid="{00000000-0005-0000-0000-0000B31B0000}"/>
    <cellStyle name="40% - Accent6 5 2 2 2" xfId="2668" xr:uid="{00000000-0005-0000-0000-0000B41B0000}"/>
    <cellStyle name="40% - Accent6 5 2 2 2 2" xfId="5572" xr:uid="{00000000-0005-0000-0000-0000B51B0000}"/>
    <cellStyle name="40% - Accent6 5 2 2 2 2 2" xfId="14629" xr:uid="{CC67BFEA-C5AE-413D-8696-A1A3A41EACA6}"/>
    <cellStyle name="40% - Accent6 5 2 2 2 3" xfId="8490" xr:uid="{00000000-0005-0000-0000-0000B61B0000}"/>
    <cellStyle name="40% - Accent6 5 2 2 2 3 2" xfId="17507" xr:uid="{A4E284E2-BF07-46B1-9F8E-AA74C92B8EB4}"/>
    <cellStyle name="40% - Accent6 5 2 2 2 4" xfId="11755" xr:uid="{CC7EE077-A7CC-4315-B818-05D32BF475EC}"/>
    <cellStyle name="40% - Accent6 5 2 2 3" xfId="4157" xr:uid="{00000000-0005-0000-0000-0000B71B0000}"/>
    <cellStyle name="40% - Accent6 5 2 2 3 2" xfId="13216" xr:uid="{41E57B94-F47B-45C9-BCE9-48D09E622A6C}"/>
    <cellStyle name="40% - Accent6 5 2 2 4" xfId="7071" xr:uid="{00000000-0005-0000-0000-0000B81B0000}"/>
    <cellStyle name="40% - Accent6 5 2 2 4 2" xfId="16096" xr:uid="{B008A013-4FAF-49A2-ADF6-8408378B85E7}"/>
    <cellStyle name="40% - Accent6 5 2 2 5" xfId="10340" xr:uid="{62A75484-1BD8-4F57-8E4F-159B324732D4}"/>
    <cellStyle name="40% - Accent6 5 2 3" xfId="2033" xr:uid="{00000000-0005-0000-0000-0000B91B0000}"/>
    <cellStyle name="40% - Accent6 5 2 3 2" xfId="4942" xr:uid="{00000000-0005-0000-0000-0000BA1B0000}"/>
    <cellStyle name="40% - Accent6 5 2 3 2 2" xfId="13999" xr:uid="{DB7012C8-B4A8-4732-9230-CA7466835E9E}"/>
    <cellStyle name="40% - Accent6 5 2 3 3" xfId="7856" xr:uid="{00000000-0005-0000-0000-0000BB1B0000}"/>
    <cellStyle name="40% - Accent6 5 2 3 3 2" xfId="16878" xr:uid="{CE10B017-49D1-4846-93B7-D95832D9A07B}"/>
    <cellStyle name="40% - Accent6 5 2 3 4" xfId="11125" xr:uid="{05CE7732-7EB8-4009-97A8-914FD14A725D}"/>
    <cellStyle name="40% - Accent6 5 2 4" xfId="3530" xr:uid="{00000000-0005-0000-0000-0000BC1B0000}"/>
    <cellStyle name="40% - Accent6 5 2 4 2" xfId="12589" xr:uid="{974766CF-49FA-4583-AFA5-7B0C1459C465}"/>
    <cellStyle name="40% - Accent6 5 2 5" xfId="6440" xr:uid="{00000000-0005-0000-0000-0000BD1B0000}"/>
    <cellStyle name="40% - Accent6 5 2 5 2" xfId="15465" xr:uid="{CEBCCA12-4DCC-4022-898B-340802586F07}"/>
    <cellStyle name="40% - Accent6 5 2 6" xfId="9708" xr:uid="{41ECE834-A12A-46C7-B965-A80DB04B3FEB}"/>
    <cellStyle name="40% - Accent6 5 3" xfId="893" xr:uid="{00000000-0005-0000-0000-0000BE1B0000}"/>
    <cellStyle name="40% - Accent6 5 3 2" xfId="2322" xr:uid="{00000000-0005-0000-0000-0000BF1B0000}"/>
    <cellStyle name="40% - Accent6 5 3 2 2" xfId="5229" xr:uid="{00000000-0005-0000-0000-0000C01B0000}"/>
    <cellStyle name="40% - Accent6 5 3 2 2 2" xfId="14286" xr:uid="{E9E91050-0CDD-45C9-B817-810336E77C32}"/>
    <cellStyle name="40% - Accent6 5 3 2 3" xfId="8145" xr:uid="{00000000-0005-0000-0000-0000C11B0000}"/>
    <cellStyle name="40% - Accent6 5 3 2 3 2" xfId="17165" xr:uid="{A7A7B03B-CAA6-46DA-A561-81A38045BE43}"/>
    <cellStyle name="40% - Accent6 5 3 2 4" xfId="11412" xr:uid="{1870028D-6553-497C-8A07-12D0B4DD435A}"/>
    <cellStyle name="40% - Accent6 5 3 3" xfId="3816" xr:uid="{00000000-0005-0000-0000-0000C21B0000}"/>
    <cellStyle name="40% - Accent6 5 3 3 2" xfId="12875" xr:uid="{40437ED1-3D7C-4E85-BB73-C23946149F33}"/>
    <cellStyle name="40% - Accent6 5 3 4" xfId="6728" xr:uid="{00000000-0005-0000-0000-0000C31B0000}"/>
    <cellStyle name="40% - Accent6 5 3 4 2" xfId="15753" xr:uid="{BCEAD061-0041-48B7-80F9-4E2C88394EAC}"/>
    <cellStyle name="40% - Accent6 5 3 5" xfId="9996" xr:uid="{217A43CA-FB85-4551-A597-EA20F6A248F5}"/>
    <cellStyle name="40% - Accent6 5 4" xfId="1688" xr:uid="{00000000-0005-0000-0000-0000C41B0000}"/>
    <cellStyle name="40% - Accent6 5 4 2" xfId="4600" xr:uid="{00000000-0005-0000-0000-0000C51B0000}"/>
    <cellStyle name="40% - Accent6 5 4 2 2" xfId="13657" xr:uid="{98DF9DAE-8815-4125-8544-E93E6CEBD7F1}"/>
    <cellStyle name="40% - Accent6 5 4 3" xfId="7512" xr:uid="{00000000-0005-0000-0000-0000C61B0000}"/>
    <cellStyle name="40% - Accent6 5 4 3 2" xfId="16537" xr:uid="{ECE43790-EF0A-4DC6-841E-B70653A6527D}"/>
    <cellStyle name="40% - Accent6 5 4 4" xfId="10782" xr:uid="{E841EB33-49BA-4964-8CF6-09DC91DFE71B}"/>
    <cellStyle name="40% - Accent6 5 5" xfId="3186" xr:uid="{00000000-0005-0000-0000-0000C71B0000}"/>
    <cellStyle name="40% - Accent6 5 5 2" xfId="12248" xr:uid="{81F938E5-457F-4C0D-94FF-8AC9C8856DAE}"/>
    <cellStyle name="40% - Accent6 5 6" xfId="6099" xr:uid="{00000000-0005-0000-0000-0000C81B0000}"/>
    <cellStyle name="40% - Accent6 5 6 2" xfId="15124" xr:uid="{6AF6F8FE-CCD9-4F55-B959-8A7AB3C2FF4E}"/>
    <cellStyle name="40% - Accent6 5 7" xfId="9363" xr:uid="{DB80E11D-429A-413F-82EB-AC36682560CC}"/>
    <cellStyle name="40% - Accent6 50" xfId="1630" xr:uid="{00000000-0005-0000-0000-0000C91B0000}"/>
    <cellStyle name="40% - Accent6 50 2" xfId="4542" xr:uid="{00000000-0005-0000-0000-0000CA1B0000}"/>
    <cellStyle name="40% - Accent6 50 2 2" xfId="13599" xr:uid="{D4AF71A8-8B56-4DE1-982B-C9D7396C592B}"/>
    <cellStyle name="40% - Accent6 50 3" xfId="7454" xr:uid="{00000000-0005-0000-0000-0000CB1B0000}"/>
    <cellStyle name="40% - Accent6 50 3 2" xfId="16479" xr:uid="{4D308215-8A96-4E80-813D-A19075C13050}"/>
    <cellStyle name="40% - Accent6 50 4" xfId="10724" xr:uid="{E9E8BD7B-D111-4D40-9707-CCB192778F3D}"/>
    <cellStyle name="40% - Accent6 51" xfId="3128" xr:uid="{00000000-0005-0000-0000-0000CC1B0000}"/>
    <cellStyle name="40% - Accent6 51 2" xfId="12190" xr:uid="{53698155-C220-4F82-9BCC-1962967C1705}"/>
    <cellStyle name="40% - Accent6 52" xfId="6030" xr:uid="{00000000-0005-0000-0000-0000CD1B0000}"/>
    <cellStyle name="40% - Accent6 52 2" xfId="15064" xr:uid="{E1C12D7B-2B55-40DE-83BA-6CF687D11702}"/>
    <cellStyle name="40% - Accent6 53" xfId="9017" xr:uid="{00000000-0005-0000-0000-0000CE1B0000}"/>
    <cellStyle name="40% - Accent6 53 2" xfId="18029" xr:uid="{6EF38441-AE3E-46A8-9ED2-492ED686047D}"/>
    <cellStyle name="40% - Accent6 54" xfId="9037" xr:uid="{00000000-0005-0000-0000-0000CF1B0000}"/>
    <cellStyle name="40% - Accent6 54 2" xfId="18049" xr:uid="{0C824805-D999-49C3-9078-173C1A7AC8DB}"/>
    <cellStyle name="40% - Accent6 55" xfId="9057" xr:uid="{00000000-0005-0000-0000-0000D01B0000}"/>
    <cellStyle name="40% - Accent6 55 2" xfId="18069" xr:uid="{0069A540-1C54-45AD-AE58-35C91157E021}"/>
    <cellStyle name="40% - Accent6 56" xfId="9078" xr:uid="{00000000-0005-0000-0000-0000D11B0000}"/>
    <cellStyle name="40% - Accent6 56 2" xfId="18090" xr:uid="{4381E5A4-3083-42EA-ABEC-B2D5790F99C9}"/>
    <cellStyle name="40% - Accent6 57" xfId="9099" xr:uid="{00000000-0005-0000-0000-0000D21B0000}"/>
    <cellStyle name="40% - Accent6 57 2" xfId="18111" xr:uid="{6783927A-37A4-4FF0-A3DA-42EE36B5F39C}"/>
    <cellStyle name="40% - Accent6 58" xfId="9120" xr:uid="{00000000-0005-0000-0000-0000D31B0000}"/>
    <cellStyle name="40% - Accent6 58 2" xfId="18132" xr:uid="{20AA16DC-4909-4AB5-A9F2-43D5D4022C35}"/>
    <cellStyle name="40% - Accent6 59" xfId="9142" xr:uid="{00000000-0005-0000-0000-0000D41B0000}"/>
    <cellStyle name="40% - Accent6 59 2" xfId="18154" xr:uid="{AE026AAF-463E-4300-B092-EF0DC7B6CC04}"/>
    <cellStyle name="40% - Accent6 6" xfId="262" xr:uid="{00000000-0005-0000-0000-0000D51B0000}"/>
    <cellStyle name="40% - Accent6 6 2" xfId="907" xr:uid="{00000000-0005-0000-0000-0000D61B0000}"/>
    <cellStyle name="40% - Accent6 6 2 2" xfId="2336" xr:uid="{00000000-0005-0000-0000-0000D71B0000}"/>
    <cellStyle name="40% - Accent6 6 2 2 2" xfId="5243" xr:uid="{00000000-0005-0000-0000-0000D81B0000}"/>
    <cellStyle name="40% - Accent6 6 2 2 2 2" xfId="14300" xr:uid="{54E5C478-5235-4A1B-9BDF-18801F207485}"/>
    <cellStyle name="40% - Accent6 6 2 2 3" xfId="8159" xr:uid="{00000000-0005-0000-0000-0000D91B0000}"/>
    <cellStyle name="40% - Accent6 6 2 2 3 2" xfId="17179" xr:uid="{14CB8FDD-30A0-44F8-9846-11845F8E3C89}"/>
    <cellStyle name="40% - Accent6 6 2 2 4" xfId="11426" xr:uid="{25E9BC4B-1C22-4A38-8527-7DE4614B42FC}"/>
    <cellStyle name="40% - Accent6 6 2 3" xfId="3830" xr:uid="{00000000-0005-0000-0000-0000DA1B0000}"/>
    <cellStyle name="40% - Accent6 6 2 3 2" xfId="12889" xr:uid="{22530E8D-F88C-46BA-AD84-7620F0E113A9}"/>
    <cellStyle name="40% - Accent6 6 2 4" xfId="6742" xr:uid="{00000000-0005-0000-0000-0000DB1B0000}"/>
    <cellStyle name="40% - Accent6 6 2 4 2" xfId="15767" xr:uid="{65EF07C2-37B0-45EB-9105-2F3C8549578F}"/>
    <cellStyle name="40% - Accent6 6 2 5" xfId="10010" xr:uid="{2007A4BF-1AC5-4F6A-A156-BEB2C5316C1D}"/>
    <cellStyle name="40% - Accent6 6 3" xfId="1702" xr:uid="{00000000-0005-0000-0000-0000DC1B0000}"/>
    <cellStyle name="40% - Accent6 6 3 2" xfId="4614" xr:uid="{00000000-0005-0000-0000-0000DD1B0000}"/>
    <cellStyle name="40% - Accent6 6 3 2 2" xfId="13671" xr:uid="{F639F858-2F15-4BCD-9C54-BD937101A4B0}"/>
    <cellStyle name="40% - Accent6 6 3 3" xfId="7526" xr:uid="{00000000-0005-0000-0000-0000DE1B0000}"/>
    <cellStyle name="40% - Accent6 6 3 3 2" xfId="16551" xr:uid="{032A5517-CE6C-4D96-B34F-9CF69B925094}"/>
    <cellStyle name="40% - Accent6 6 3 4" xfId="10796" xr:uid="{90C6948F-E347-4991-9CB5-A4C52B660686}"/>
    <cellStyle name="40% - Accent6 6 4" xfId="3200" xr:uid="{00000000-0005-0000-0000-0000DF1B0000}"/>
    <cellStyle name="40% - Accent6 6 4 2" xfId="12262" xr:uid="{96AD6F74-A317-4C39-B00B-C61BB99FE79D}"/>
    <cellStyle name="40% - Accent6 6 5" xfId="6113" xr:uid="{00000000-0005-0000-0000-0000E01B0000}"/>
    <cellStyle name="40% - Accent6 6 5 2" xfId="15138" xr:uid="{D1741F2D-1B9B-44B2-ADC1-25632EE73F5A}"/>
    <cellStyle name="40% - Accent6 6 6" xfId="9377" xr:uid="{A4E5565F-E9E7-400E-AAFE-D8AB3AAB0432}"/>
    <cellStyle name="40% - Accent6 60" xfId="9162" xr:uid="{00000000-0005-0000-0000-0000E11B0000}"/>
    <cellStyle name="40% - Accent6 60 2" xfId="18174" xr:uid="{6C3EF403-5A9F-4131-82E3-23947FFBA34A}"/>
    <cellStyle name="40% - Accent6 61" xfId="9182" xr:uid="{00000000-0005-0000-0000-0000E21B0000}"/>
    <cellStyle name="40% - Accent6 61 2" xfId="18194" xr:uid="{FB9BDAF6-2F17-4F85-A7D2-A687B70BB059}"/>
    <cellStyle name="40% - Accent6 62" xfId="9202" xr:uid="{00000000-0005-0000-0000-0000E31B0000}"/>
    <cellStyle name="40% - Accent6 62 2" xfId="18214" xr:uid="{6138D7A4-E5A3-45E4-99AD-067D3EA8D204}"/>
    <cellStyle name="40% - Accent6 63" xfId="190" xr:uid="{00000000-0005-0000-0000-0000E41B0000}"/>
    <cellStyle name="40% - Accent6 63 2" xfId="9305" xr:uid="{9CA61CCE-83DC-4BAF-9246-B05EEE34292E}"/>
    <cellStyle name="40% - Accent6 64" xfId="9223" xr:uid="{5C83F8D3-35DF-4BEF-88DC-C136D58A0A32}"/>
    <cellStyle name="40% - Accent6 7" xfId="276" xr:uid="{00000000-0005-0000-0000-0000E51B0000}"/>
    <cellStyle name="40% - Accent6 7 2" xfId="921" xr:uid="{00000000-0005-0000-0000-0000E61B0000}"/>
    <cellStyle name="40% - Accent6 7 2 2" xfId="2350" xr:uid="{00000000-0005-0000-0000-0000E71B0000}"/>
    <cellStyle name="40% - Accent6 7 2 2 2" xfId="5257" xr:uid="{00000000-0005-0000-0000-0000E81B0000}"/>
    <cellStyle name="40% - Accent6 7 2 2 2 2" xfId="14314" xr:uid="{F46225B5-DEC2-4D1D-8D81-3D6820145E6B}"/>
    <cellStyle name="40% - Accent6 7 2 2 3" xfId="8173" xr:uid="{00000000-0005-0000-0000-0000E91B0000}"/>
    <cellStyle name="40% - Accent6 7 2 2 3 2" xfId="17193" xr:uid="{385CDCC9-D9C5-4DA2-9E32-A34A522BA6D7}"/>
    <cellStyle name="40% - Accent6 7 2 2 4" xfId="11440" xr:uid="{94393C75-2737-4785-8544-4D50167AB0DB}"/>
    <cellStyle name="40% - Accent6 7 2 3" xfId="3844" xr:uid="{00000000-0005-0000-0000-0000EA1B0000}"/>
    <cellStyle name="40% - Accent6 7 2 3 2" xfId="12903" xr:uid="{B7EAA881-3DAC-4F96-AB3B-3ABBC4054A4F}"/>
    <cellStyle name="40% - Accent6 7 2 4" xfId="6756" xr:uid="{00000000-0005-0000-0000-0000EB1B0000}"/>
    <cellStyle name="40% - Accent6 7 2 4 2" xfId="15781" xr:uid="{7BD75B10-F1CF-4371-905D-2991BC26F8E9}"/>
    <cellStyle name="40% - Accent6 7 2 5" xfId="10024" xr:uid="{F0BADF1F-42BF-46C0-8C2D-2240D6BDBD96}"/>
    <cellStyle name="40% - Accent6 7 3" xfId="1716" xr:uid="{00000000-0005-0000-0000-0000EC1B0000}"/>
    <cellStyle name="40% - Accent6 7 3 2" xfId="4628" xr:uid="{00000000-0005-0000-0000-0000ED1B0000}"/>
    <cellStyle name="40% - Accent6 7 3 2 2" xfId="13685" xr:uid="{00D5935C-C1D1-43A7-82EA-D1783D667E89}"/>
    <cellStyle name="40% - Accent6 7 3 3" xfId="7540" xr:uid="{00000000-0005-0000-0000-0000EE1B0000}"/>
    <cellStyle name="40% - Accent6 7 3 3 2" xfId="16565" xr:uid="{DBD71A6F-D6B2-403F-ADC4-6582AFB0C033}"/>
    <cellStyle name="40% - Accent6 7 3 4" xfId="10810" xr:uid="{825B3FA4-52D2-43F2-82F2-CB4DD39122EF}"/>
    <cellStyle name="40% - Accent6 7 4" xfId="3214" xr:uid="{00000000-0005-0000-0000-0000EF1B0000}"/>
    <cellStyle name="40% - Accent6 7 4 2" xfId="12276" xr:uid="{4A9A7277-C955-47BF-B261-2C3057AD4BDE}"/>
    <cellStyle name="40% - Accent6 7 5" xfId="6127" xr:uid="{00000000-0005-0000-0000-0000F01B0000}"/>
    <cellStyle name="40% - Accent6 7 5 2" xfId="15152" xr:uid="{B92F159F-5191-437B-8170-EB65A89721AC}"/>
    <cellStyle name="40% - Accent6 7 6" xfId="9391" xr:uid="{CE0F7A68-8DF7-48EE-AAE0-D656206F5EF6}"/>
    <cellStyle name="40% - Accent6 8" xfId="291" xr:uid="{00000000-0005-0000-0000-0000F11B0000}"/>
    <cellStyle name="40% - Accent6 8 2" xfId="935" xr:uid="{00000000-0005-0000-0000-0000F21B0000}"/>
    <cellStyle name="40% - Accent6 8 2 2" xfId="2364" xr:uid="{00000000-0005-0000-0000-0000F31B0000}"/>
    <cellStyle name="40% - Accent6 8 2 2 2" xfId="5271" xr:uid="{00000000-0005-0000-0000-0000F41B0000}"/>
    <cellStyle name="40% - Accent6 8 2 2 2 2" xfId="14328" xr:uid="{12B92773-88AF-47EA-835F-587C59C5E808}"/>
    <cellStyle name="40% - Accent6 8 2 2 3" xfId="8187" xr:uid="{00000000-0005-0000-0000-0000F51B0000}"/>
    <cellStyle name="40% - Accent6 8 2 2 3 2" xfId="17207" xr:uid="{5AE12044-BEF5-4801-BA10-9B8BEEEE46D6}"/>
    <cellStyle name="40% - Accent6 8 2 2 4" xfId="11454" xr:uid="{A705196A-44C9-4BD1-AE95-3EABD19CC5A6}"/>
    <cellStyle name="40% - Accent6 8 2 3" xfId="3858" xr:uid="{00000000-0005-0000-0000-0000F61B0000}"/>
    <cellStyle name="40% - Accent6 8 2 3 2" xfId="12917" xr:uid="{2A8B9576-336A-4E0D-98D2-D68B36DFC70A}"/>
    <cellStyle name="40% - Accent6 8 2 4" xfId="6770" xr:uid="{00000000-0005-0000-0000-0000F71B0000}"/>
    <cellStyle name="40% - Accent6 8 2 4 2" xfId="15795" xr:uid="{5190E7E3-A2D1-4784-8C5F-18E9771BB0A5}"/>
    <cellStyle name="40% - Accent6 8 2 5" xfId="10038" xr:uid="{0B3B6CBE-D270-4536-B050-22537A8D1B67}"/>
    <cellStyle name="40% - Accent6 8 3" xfId="1730" xr:uid="{00000000-0005-0000-0000-0000F81B0000}"/>
    <cellStyle name="40% - Accent6 8 3 2" xfId="4642" xr:uid="{00000000-0005-0000-0000-0000F91B0000}"/>
    <cellStyle name="40% - Accent6 8 3 2 2" xfId="13699" xr:uid="{A9651A45-B7B3-4EA9-9813-858AD7A70022}"/>
    <cellStyle name="40% - Accent6 8 3 3" xfId="7554" xr:uid="{00000000-0005-0000-0000-0000FA1B0000}"/>
    <cellStyle name="40% - Accent6 8 3 3 2" xfId="16579" xr:uid="{6D8A162C-0387-4E2D-A80E-BB38C2811654}"/>
    <cellStyle name="40% - Accent6 8 3 4" xfId="10824" xr:uid="{2399FF8D-E322-4D6D-88F2-603171377E2B}"/>
    <cellStyle name="40% - Accent6 8 4" xfId="3228" xr:uid="{00000000-0005-0000-0000-0000FB1B0000}"/>
    <cellStyle name="40% - Accent6 8 4 2" xfId="12290" xr:uid="{B94655D0-D2F2-4D14-9A14-5E890ED49AAC}"/>
    <cellStyle name="40% - Accent6 8 5" xfId="6141" xr:uid="{00000000-0005-0000-0000-0000FC1B0000}"/>
    <cellStyle name="40% - Accent6 8 5 2" xfId="15166" xr:uid="{406FC8AF-3A0A-436D-A705-ECFBEDEC2C94}"/>
    <cellStyle name="40% - Accent6 8 6" xfId="9405" xr:uid="{0DF96987-3932-4145-A25F-9F443314737F}"/>
    <cellStyle name="40% - Accent6 9" xfId="312" xr:uid="{00000000-0005-0000-0000-0000FD1B0000}"/>
    <cellStyle name="40% - Accent6 9 2" xfId="953" xr:uid="{00000000-0005-0000-0000-0000FE1B0000}"/>
    <cellStyle name="40% - Accent6 9 2 2" xfId="2382" xr:uid="{00000000-0005-0000-0000-0000FF1B0000}"/>
    <cellStyle name="40% - Accent6 9 2 2 2" xfId="5289" xr:uid="{00000000-0005-0000-0000-0000001C0000}"/>
    <cellStyle name="40% - Accent6 9 2 2 2 2" xfId="14346" xr:uid="{0F29FA6D-A2CB-49A7-AA6C-499E19BE1C8D}"/>
    <cellStyle name="40% - Accent6 9 2 2 3" xfId="8205" xr:uid="{00000000-0005-0000-0000-0000011C0000}"/>
    <cellStyle name="40% - Accent6 9 2 2 3 2" xfId="17225" xr:uid="{B66DEBD7-CFE4-454C-8CBE-2C16360163B7}"/>
    <cellStyle name="40% - Accent6 9 2 2 4" xfId="11472" xr:uid="{C9A1F5DB-47B0-4B4F-8DB7-D9539DC6EFCC}"/>
    <cellStyle name="40% - Accent6 9 2 3" xfId="3876" xr:uid="{00000000-0005-0000-0000-0000021C0000}"/>
    <cellStyle name="40% - Accent6 9 2 3 2" xfId="12935" xr:uid="{210ECA97-06C6-4697-994A-10412B3F86DB}"/>
    <cellStyle name="40% - Accent6 9 2 4" xfId="6788" xr:uid="{00000000-0005-0000-0000-0000031C0000}"/>
    <cellStyle name="40% - Accent6 9 2 4 2" xfId="15813" xr:uid="{3917562A-570E-4242-A506-F98D151B0444}"/>
    <cellStyle name="40% - Accent6 9 2 5" xfId="10056" xr:uid="{667943FD-EEF5-4DB8-BFCB-7095823922EE}"/>
    <cellStyle name="40% - Accent6 9 3" xfId="1749" xr:uid="{00000000-0005-0000-0000-0000041C0000}"/>
    <cellStyle name="40% - Accent6 9 3 2" xfId="4661" xr:uid="{00000000-0005-0000-0000-0000051C0000}"/>
    <cellStyle name="40% - Accent6 9 3 2 2" xfId="13718" xr:uid="{0423659E-E1DD-4DAE-93BB-2328FDB98BBF}"/>
    <cellStyle name="40% - Accent6 9 3 3" xfId="7572" xr:uid="{00000000-0005-0000-0000-0000061C0000}"/>
    <cellStyle name="40% - Accent6 9 3 3 2" xfId="16597" xr:uid="{03D5C99F-8C1D-4340-A53D-CC40913DEF50}"/>
    <cellStyle name="40% - Accent6 9 3 4" xfId="10843" xr:uid="{957CB8C0-F712-46CF-B910-561ED209D289}"/>
    <cellStyle name="40% - Accent6 9 4" xfId="3246" xr:uid="{00000000-0005-0000-0000-0000071C0000}"/>
    <cellStyle name="40% - Accent6 9 4 2" xfId="12308" xr:uid="{7DF8F190-99BC-4FFA-81AF-C53ECE63E0A0}"/>
    <cellStyle name="40% - Accent6 9 5" xfId="6159" xr:uid="{00000000-0005-0000-0000-0000081C0000}"/>
    <cellStyle name="40% - Accent6 9 5 2" xfId="15184" xr:uid="{25C6A6CA-6415-47AF-8514-D46981EEE9FA}"/>
    <cellStyle name="40% - Accent6 9 6" xfId="9424" xr:uid="{12E16946-C5CE-43DE-B607-E5CE9960A6CB}"/>
    <cellStyle name="60% - Accent1" xfId="26" builtinId="32" customBuiltin="1"/>
    <cellStyle name="60% - Accent1 10" xfId="9064" xr:uid="{00000000-0005-0000-0000-00000A1C0000}"/>
    <cellStyle name="60% - Accent1 10 2" xfId="18076" xr:uid="{BF67C177-B828-465A-B620-A6C0A14FFC05}"/>
    <cellStyle name="60% - Accent1 11" xfId="9085" xr:uid="{00000000-0005-0000-0000-00000B1C0000}"/>
    <cellStyle name="60% - Accent1 11 2" xfId="18097" xr:uid="{9FBC8C84-C4F0-4CDA-8435-04C8BFB2FFE7}"/>
    <cellStyle name="60% - Accent1 12" xfId="9106" xr:uid="{00000000-0005-0000-0000-00000C1C0000}"/>
    <cellStyle name="60% - Accent1 12 2" xfId="18118" xr:uid="{0D446C9E-6C29-4EBD-AD65-3A74C64E089F}"/>
    <cellStyle name="60% - Accent1 13" xfId="9128" xr:uid="{00000000-0005-0000-0000-00000D1C0000}"/>
    <cellStyle name="60% - Accent1 13 2" xfId="18140" xr:uid="{7141720D-B093-49E3-9613-F18CE72CE0D3}"/>
    <cellStyle name="60% - Accent1 14" xfId="9148" xr:uid="{00000000-0005-0000-0000-00000E1C0000}"/>
    <cellStyle name="60% - Accent1 14 2" xfId="18160" xr:uid="{FF8BBCF7-11BE-43E0-BDFF-BA3346C8718F}"/>
    <cellStyle name="60% - Accent1 15" xfId="9168" xr:uid="{00000000-0005-0000-0000-00000F1C0000}"/>
    <cellStyle name="60% - Accent1 15 2" xfId="18180" xr:uid="{73142D52-370C-4A0A-9998-1EBD8E4BEDC6}"/>
    <cellStyle name="60% - Accent1 16" xfId="9188" xr:uid="{00000000-0005-0000-0000-0000101C0000}"/>
    <cellStyle name="60% - Accent1 16 2" xfId="18200" xr:uid="{EE63AFE0-F8F0-458E-AFD2-59A6BF7BDAAC}"/>
    <cellStyle name="60% - Accent1 2" xfId="360" xr:uid="{00000000-0005-0000-0000-0000111C0000}"/>
    <cellStyle name="60% - Accent1 2 2" xfId="1000" xr:uid="{00000000-0005-0000-0000-0000121C0000}"/>
    <cellStyle name="60% - Accent1 2 2 2" xfId="2429" xr:uid="{00000000-0005-0000-0000-0000131C0000}"/>
    <cellStyle name="60% - Accent1 2 2 2 2" xfId="5336" xr:uid="{00000000-0005-0000-0000-0000141C0000}"/>
    <cellStyle name="60% - Accent1 2 2 2 2 2" xfId="14393" xr:uid="{5DBE0922-B881-48A8-B60A-D35C772A9024}"/>
    <cellStyle name="60% - Accent1 2 2 2 3" xfId="8252" xr:uid="{00000000-0005-0000-0000-0000151C0000}"/>
    <cellStyle name="60% - Accent1 2 2 2 3 2" xfId="17272" xr:uid="{99D16B54-FD65-4596-A4C2-512AF574A4BB}"/>
    <cellStyle name="60% - Accent1 2 2 2 4" xfId="11519" xr:uid="{5A725FD4-64DA-46FA-A0F7-A85A0ECEAF2F}"/>
    <cellStyle name="60% - Accent1 2 2 3" xfId="3923" xr:uid="{00000000-0005-0000-0000-0000161C0000}"/>
    <cellStyle name="60% - Accent1 2 2 3 2" xfId="12982" xr:uid="{915AABE8-218E-436A-B08B-1E48F05E5071}"/>
    <cellStyle name="60% - Accent1 2 2 4" xfId="6835" xr:uid="{00000000-0005-0000-0000-0000171C0000}"/>
    <cellStyle name="60% - Accent1 2 2 4 2" xfId="15860" xr:uid="{1BB82BE8-E25C-4F50-B854-330321E67319}"/>
    <cellStyle name="60% - Accent1 2 2 5" xfId="10103" xr:uid="{44A9ACFE-070B-46A4-8C06-7F1857A1BA17}"/>
    <cellStyle name="60% - Accent1 2 3" xfId="1796" xr:uid="{00000000-0005-0000-0000-0000181C0000}"/>
    <cellStyle name="60% - Accent1 2 3 2" xfId="4708" xr:uid="{00000000-0005-0000-0000-0000191C0000}"/>
    <cellStyle name="60% - Accent1 2 3 2 2" xfId="13765" xr:uid="{FC292FB2-9435-4D78-9224-FB90185DA0C4}"/>
    <cellStyle name="60% - Accent1 2 3 3" xfId="7619" xr:uid="{00000000-0005-0000-0000-00001A1C0000}"/>
    <cellStyle name="60% - Accent1 2 3 3 2" xfId="16644" xr:uid="{3B5F06BD-D57F-4113-9D38-EE4B3E2ACB62}"/>
    <cellStyle name="60% - Accent1 2 3 4" xfId="10890" xr:uid="{90DD761C-6720-44E8-88E0-53EC6A873C01}"/>
    <cellStyle name="60% - Accent1 2 4" xfId="3293" xr:uid="{00000000-0005-0000-0000-00001B1C0000}"/>
    <cellStyle name="60% - Accent1 2 4 2" xfId="12355" xr:uid="{D628EF64-6B1C-4628-969F-903CBD56C9E3}"/>
    <cellStyle name="60% - Accent1 2 5" xfId="6206" xr:uid="{00000000-0005-0000-0000-00001C1C0000}"/>
    <cellStyle name="60% - Accent1 2 5 2" xfId="15231" xr:uid="{A4201D43-97A1-40F6-9A95-A141D8BF9B04}"/>
    <cellStyle name="60% - Accent1 2 6" xfId="9471" xr:uid="{50A1C83B-4ACE-4296-8434-691831B7FEF9}"/>
    <cellStyle name="60% - Accent1 3" xfId="1575" xr:uid="{00000000-0005-0000-0000-00001D1C0000}"/>
    <cellStyle name="60% - Accent1 3 2" xfId="3000" xr:uid="{00000000-0005-0000-0000-00001E1C0000}"/>
    <cellStyle name="60% - Accent1 3 2 2" xfId="5904" xr:uid="{00000000-0005-0000-0000-00001F1C0000}"/>
    <cellStyle name="60% - Accent1 3 2 2 2" xfId="14961" xr:uid="{C1EF8292-AC2B-44AA-9962-8AB755C0F5AF}"/>
    <cellStyle name="60% - Accent1 3 2 3" xfId="8822" xr:uid="{00000000-0005-0000-0000-0000201C0000}"/>
    <cellStyle name="60% - Accent1 3 2 3 2" xfId="17839" xr:uid="{E2DCC2EA-D189-4F2C-BE1A-6DE802596B43}"/>
    <cellStyle name="60% - Accent1 3 2 4" xfId="12087" xr:uid="{0CEF6016-BD96-43DE-BA63-A27BB53211EB}"/>
    <cellStyle name="60% - Accent1 3 3" xfId="4489" xr:uid="{00000000-0005-0000-0000-0000211C0000}"/>
    <cellStyle name="60% - Accent1 3 3 2" xfId="13548" xr:uid="{D257A644-14FE-41AA-B804-C2DF29FD9F01}"/>
    <cellStyle name="60% - Accent1 3 4" xfId="7403" xr:uid="{00000000-0005-0000-0000-0000221C0000}"/>
    <cellStyle name="60% - Accent1 3 4 2" xfId="16428" xr:uid="{305C4A1A-AD40-4A13-95BF-F35F7F8E1F6F}"/>
    <cellStyle name="60% - Accent1 3 5" xfId="10672" xr:uid="{4A583EE5-0157-47F6-A0F4-002F86095003}"/>
    <cellStyle name="60% - Accent1 4" xfId="1597" xr:uid="{00000000-0005-0000-0000-0000231C0000}"/>
    <cellStyle name="60% - Accent1 4 2" xfId="4510" xr:uid="{00000000-0005-0000-0000-0000241C0000}"/>
    <cellStyle name="60% - Accent1 4 2 2" xfId="13569" xr:uid="{74306588-C604-4173-A8EA-0AD2CB27E9F5}"/>
    <cellStyle name="60% - Accent1 4 3" xfId="7424" xr:uid="{00000000-0005-0000-0000-0000251C0000}"/>
    <cellStyle name="60% - Accent1 4 3 2" xfId="16449" xr:uid="{B12CAA2B-F31C-44E8-A65F-E34921E5C495}"/>
    <cellStyle name="60% - Accent1 4 4" xfId="10693" xr:uid="{C62B3101-1CFB-44A8-858A-D2F0D6D02C9C}"/>
    <cellStyle name="60% - Accent1 5" xfId="6036" xr:uid="{00000000-0005-0000-0000-0000261C0000}"/>
    <cellStyle name="60% - Accent1 6" xfId="6016" xr:uid="{00000000-0005-0000-0000-0000271C0000}"/>
    <cellStyle name="60% - Accent1 6 2" xfId="15050" xr:uid="{E1BE82FC-987F-483E-89DE-3FCE9E2E85FF}"/>
    <cellStyle name="60% - Accent1 7" xfId="9003" xr:uid="{00000000-0005-0000-0000-0000281C0000}"/>
    <cellStyle name="60% - Accent1 7 2" xfId="18015" xr:uid="{1C2DCB5B-F511-4BA5-8962-742A1A544915}"/>
    <cellStyle name="60% - Accent1 8" xfId="9023" xr:uid="{00000000-0005-0000-0000-0000291C0000}"/>
    <cellStyle name="60% - Accent1 8 2" xfId="18035" xr:uid="{651ABFC4-DC51-4614-B2EE-673C6DD6C1EE}"/>
    <cellStyle name="60% - Accent1 9" xfId="9043" xr:uid="{00000000-0005-0000-0000-00002A1C0000}"/>
    <cellStyle name="60% - Accent1 9 2" xfId="18055" xr:uid="{9CA91D7F-EF80-4753-B69F-FEA194579919}"/>
    <cellStyle name="60% - Accent2" xfId="30" builtinId="36" customBuiltin="1"/>
    <cellStyle name="60% - Accent2 10" xfId="9067" xr:uid="{00000000-0005-0000-0000-00002C1C0000}"/>
    <cellStyle name="60% - Accent2 10 2" xfId="18079" xr:uid="{19F9E2A4-319E-45E2-A2C4-C8FA4A36E675}"/>
    <cellStyle name="60% - Accent2 11" xfId="9088" xr:uid="{00000000-0005-0000-0000-00002D1C0000}"/>
    <cellStyle name="60% - Accent2 11 2" xfId="18100" xr:uid="{748A9666-AA6D-4884-8CF6-6C9B648920DD}"/>
    <cellStyle name="60% - Accent2 12" xfId="9109" xr:uid="{00000000-0005-0000-0000-00002E1C0000}"/>
    <cellStyle name="60% - Accent2 12 2" xfId="18121" xr:uid="{16A291B5-4DAD-4C73-9BF8-B0247D8C4BB8}"/>
    <cellStyle name="60% - Accent2 13" xfId="9131" xr:uid="{00000000-0005-0000-0000-00002F1C0000}"/>
    <cellStyle name="60% - Accent2 13 2" xfId="18143" xr:uid="{3D4E3538-3B1F-4021-BCF5-199E273823B8}"/>
    <cellStyle name="60% - Accent2 14" xfId="9151" xr:uid="{00000000-0005-0000-0000-0000301C0000}"/>
    <cellStyle name="60% - Accent2 14 2" xfId="18163" xr:uid="{1A9B7CF5-4FB7-4308-AF58-C623B9058BD6}"/>
    <cellStyle name="60% - Accent2 15" xfId="9171" xr:uid="{00000000-0005-0000-0000-0000311C0000}"/>
    <cellStyle name="60% - Accent2 15 2" xfId="18183" xr:uid="{47DA2DBB-8CCF-49EC-BFF8-A5556CD58D6A}"/>
    <cellStyle name="60% - Accent2 16" xfId="9191" xr:uid="{00000000-0005-0000-0000-0000321C0000}"/>
    <cellStyle name="60% - Accent2 16 2" xfId="18203" xr:uid="{DF4ABDB9-4E91-4000-9557-4EF8160CBEC6}"/>
    <cellStyle name="60% - Accent2 2" xfId="363" xr:uid="{00000000-0005-0000-0000-0000331C0000}"/>
    <cellStyle name="60% - Accent2 2 2" xfId="1003" xr:uid="{00000000-0005-0000-0000-0000341C0000}"/>
    <cellStyle name="60% - Accent2 2 2 2" xfId="2432" xr:uid="{00000000-0005-0000-0000-0000351C0000}"/>
    <cellStyle name="60% - Accent2 2 2 2 2" xfId="5339" xr:uid="{00000000-0005-0000-0000-0000361C0000}"/>
    <cellStyle name="60% - Accent2 2 2 2 2 2" xfId="14396" xr:uid="{789745D8-4859-47BD-9577-3C25EAB37B00}"/>
    <cellStyle name="60% - Accent2 2 2 2 3" xfId="8255" xr:uid="{00000000-0005-0000-0000-0000371C0000}"/>
    <cellStyle name="60% - Accent2 2 2 2 3 2" xfId="17275" xr:uid="{45B48071-8477-4834-B82A-F4EC452F92B3}"/>
    <cellStyle name="60% - Accent2 2 2 2 4" xfId="11522" xr:uid="{46FA5F25-8580-416F-8CF3-F90EE96C29DF}"/>
    <cellStyle name="60% - Accent2 2 2 3" xfId="3926" xr:uid="{00000000-0005-0000-0000-0000381C0000}"/>
    <cellStyle name="60% - Accent2 2 2 3 2" xfId="12985" xr:uid="{7375E313-EF5B-4CB9-98A8-3F37F003800A}"/>
    <cellStyle name="60% - Accent2 2 2 4" xfId="6838" xr:uid="{00000000-0005-0000-0000-0000391C0000}"/>
    <cellStyle name="60% - Accent2 2 2 4 2" xfId="15863" xr:uid="{05ED0465-74E8-4F36-9A26-BE9600C6F5A5}"/>
    <cellStyle name="60% - Accent2 2 2 5" xfId="10106" xr:uid="{51ECD424-9FF8-48A8-AC7C-67BA774D0DDE}"/>
    <cellStyle name="60% - Accent2 2 3" xfId="1799" xr:uid="{00000000-0005-0000-0000-00003A1C0000}"/>
    <cellStyle name="60% - Accent2 2 3 2" xfId="4711" xr:uid="{00000000-0005-0000-0000-00003B1C0000}"/>
    <cellStyle name="60% - Accent2 2 3 2 2" xfId="13768" xr:uid="{C0E966BC-06C3-40A2-AF81-B56B8312206B}"/>
    <cellStyle name="60% - Accent2 2 3 3" xfId="7622" xr:uid="{00000000-0005-0000-0000-00003C1C0000}"/>
    <cellStyle name="60% - Accent2 2 3 3 2" xfId="16647" xr:uid="{61616DE6-D759-471F-8655-56535B5A85B6}"/>
    <cellStyle name="60% - Accent2 2 3 4" xfId="10893" xr:uid="{70A53D3A-1575-46E5-87F8-0CDF6540A02D}"/>
    <cellStyle name="60% - Accent2 2 4" xfId="3296" xr:uid="{00000000-0005-0000-0000-00003D1C0000}"/>
    <cellStyle name="60% - Accent2 2 4 2" xfId="12358" xr:uid="{DAD4F6CF-BAF9-4111-A9A9-53514AF04A42}"/>
    <cellStyle name="60% - Accent2 2 5" xfId="6209" xr:uid="{00000000-0005-0000-0000-00003E1C0000}"/>
    <cellStyle name="60% - Accent2 2 5 2" xfId="15234" xr:uid="{C4F13B0C-F5E9-4D28-BA64-E0056B16B512}"/>
    <cellStyle name="60% - Accent2 2 6" xfId="9474" xr:uid="{DCFFFB1A-44C5-4783-AF9E-6BBE36CAC241}"/>
    <cellStyle name="60% - Accent2 3" xfId="1578" xr:uid="{00000000-0005-0000-0000-00003F1C0000}"/>
    <cellStyle name="60% - Accent2 3 2" xfId="3003" xr:uid="{00000000-0005-0000-0000-0000401C0000}"/>
    <cellStyle name="60% - Accent2 3 2 2" xfId="5907" xr:uid="{00000000-0005-0000-0000-0000411C0000}"/>
    <cellStyle name="60% - Accent2 3 2 2 2" xfId="14964" xr:uid="{36AEED9F-DBDC-459D-BFC2-5E294508A776}"/>
    <cellStyle name="60% - Accent2 3 2 3" xfId="8825" xr:uid="{00000000-0005-0000-0000-0000421C0000}"/>
    <cellStyle name="60% - Accent2 3 2 3 2" xfId="17842" xr:uid="{2A08A0C2-8FF3-445D-97E2-38FD076DAD1B}"/>
    <cellStyle name="60% - Accent2 3 2 4" xfId="12090" xr:uid="{25CA43CE-2080-49F7-906D-51E3943A8EB5}"/>
    <cellStyle name="60% - Accent2 3 3" xfId="4492" xr:uid="{00000000-0005-0000-0000-0000431C0000}"/>
    <cellStyle name="60% - Accent2 3 3 2" xfId="13551" xr:uid="{125AA42C-1ADF-47A4-B481-AA9C00B4E3E7}"/>
    <cellStyle name="60% - Accent2 3 4" xfId="7406" xr:uid="{00000000-0005-0000-0000-0000441C0000}"/>
    <cellStyle name="60% - Accent2 3 4 2" xfId="16431" xr:uid="{7C6E7721-23BC-4D3B-9422-4B370BB13CA8}"/>
    <cellStyle name="60% - Accent2 3 5" xfId="10675" xr:uid="{46464189-D3F6-4AB2-A4D2-51A717188545}"/>
    <cellStyle name="60% - Accent2 4" xfId="1600" xr:uid="{00000000-0005-0000-0000-0000451C0000}"/>
    <cellStyle name="60% - Accent2 4 2" xfId="4513" xr:uid="{00000000-0005-0000-0000-0000461C0000}"/>
    <cellStyle name="60% - Accent2 4 2 2" xfId="13572" xr:uid="{14596382-F3B8-4B39-8BA5-0460B1190D67}"/>
    <cellStyle name="60% - Accent2 4 3" xfId="7427" xr:uid="{00000000-0005-0000-0000-0000471C0000}"/>
    <cellStyle name="60% - Accent2 4 3 2" xfId="16452" xr:uid="{442E8511-0139-4E1D-AA96-0C6CC48DD7CA}"/>
    <cellStyle name="60% - Accent2 4 4" xfId="10696" xr:uid="{851E6DC4-2DA2-41BF-A4CD-CFCD8855C0BC}"/>
    <cellStyle name="60% - Accent2 5" xfId="6037" xr:uid="{00000000-0005-0000-0000-0000481C0000}"/>
    <cellStyle name="60% - Accent2 6" xfId="6019" xr:uid="{00000000-0005-0000-0000-0000491C0000}"/>
    <cellStyle name="60% - Accent2 6 2" xfId="15053" xr:uid="{10632732-273C-4089-9382-4DCD0041882A}"/>
    <cellStyle name="60% - Accent2 7" xfId="9006" xr:uid="{00000000-0005-0000-0000-00004A1C0000}"/>
    <cellStyle name="60% - Accent2 7 2" xfId="18018" xr:uid="{61681FF4-4F36-4B8A-8785-90EBF6A10782}"/>
    <cellStyle name="60% - Accent2 8" xfId="9026" xr:uid="{00000000-0005-0000-0000-00004B1C0000}"/>
    <cellStyle name="60% - Accent2 8 2" xfId="18038" xr:uid="{2CFC8F9D-9180-42A9-86F2-8D6ED8A5D884}"/>
    <cellStyle name="60% - Accent2 9" xfId="9046" xr:uid="{00000000-0005-0000-0000-00004C1C0000}"/>
    <cellStyle name="60% - Accent2 9 2" xfId="18058" xr:uid="{99AAE299-767C-4A51-B7C6-4D61B44EFCF4}"/>
    <cellStyle name="60% - Accent3" xfId="34" builtinId="40" customBuiltin="1"/>
    <cellStyle name="60% - Accent3 10" xfId="9070" xr:uid="{00000000-0005-0000-0000-00004E1C0000}"/>
    <cellStyle name="60% - Accent3 10 2" xfId="18082" xr:uid="{187AE8AF-A834-4693-99E8-D27695597202}"/>
    <cellStyle name="60% - Accent3 11" xfId="9091" xr:uid="{00000000-0005-0000-0000-00004F1C0000}"/>
    <cellStyle name="60% - Accent3 11 2" xfId="18103" xr:uid="{7C140F12-5B9A-493B-9D54-220D56A3BF00}"/>
    <cellStyle name="60% - Accent3 12" xfId="9112" xr:uid="{00000000-0005-0000-0000-0000501C0000}"/>
    <cellStyle name="60% - Accent3 12 2" xfId="18124" xr:uid="{E3B3563D-8091-4D11-8633-670E2D89B229}"/>
    <cellStyle name="60% - Accent3 13" xfId="9134" xr:uid="{00000000-0005-0000-0000-0000511C0000}"/>
    <cellStyle name="60% - Accent3 13 2" xfId="18146" xr:uid="{5E3EA0AB-1F1D-41C9-A9E8-47ADAA744239}"/>
    <cellStyle name="60% - Accent3 14" xfId="9154" xr:uid="{00000000-0005-0000-0000-0000521C0000}"/>
    <cellStyle name="60% - Accent3 14 2" xfId="18166" xr:uid="{ECE0E533-D052-4310-8F43-8F58501987B7}"/>
    <cellStyle name="60% - Accent3 15" xfId="9174" xr:uid="{00000000-0005-0000-0000-0000531C0000}"/>
    <cellStyle name="60% - Accent3 15 2" xfId="18186" xr:uid="{EB3194AF-E60A-4C3F-915E-2793BA621F6E}"/>
    <cellStyle name="60% - Accent3 16" xfId="9194" xr:uid="{00000000-0005-0000-0000-0000541C0000}"/>
    <cellStyle name="60% - Accent3 16 2" xfId="18206" xr:uid="{7CAC8167-5A53-4E48-B409-BF8A74B5AB95}"/>
    <cellStyle name="60% - Accent3 2" xfId="366" xr:uid="{00000000-0005-0000-0000-0000551C0000}"/>
    <cellStyle name="60% - Accent3 2 2" xfId="1006" xr:uid="{00000000-0005-0000-0000-0000561C0000}"/>
    <cellStyle name="60% - Accent3 2 2 2" xfId="2435" xr:uid="{00000000-0005-0000-0000-0000571C0000}"/>
    <cellStyle name="60% - Accent3 2 2 2 2" xfId="5342" xr:uid="{00000000-0005-0000-0000-0000581C0000}"/>
    <cellStyle name="60% - Accent3 2 2 2 2 2" xfId="14399" xr:uid="{D35FBBDF-0BA4-478E-8A7C-49579BCE2B33}"/>
    <cellStyle name="60% - Accent3 2 2 2 3" xfId="8258" xr:uid="{00000000-0005-0000-0000-0000591C0000}"/>
    <cellStyle name="60% - Accent3 2 2 2 3 2" xfId="17278" xr:uid="{84E093D4-59DB-4FC8-A001-4093D59E5E1C}"/>
    <cellStyle name="60% - Accent3 2 2 2 4" xfId="11525" xr:uid="{418D9D42-4DB9-4571-815D-3F027127D686}"/>
    <cellStyle name="60% - Accent3 2 2 3" xfId="3929" xr:uid="{00000000-0005-0000-0000-00005A1C0000}"/>
    <cellStyle name="60% - Accent3 2 2 3 2" xfId="12988" xr:uid="{D2376D6E-3B81-49EE-B486-A51F6C06C53D}"/>
    <cellStyle name="60% - Accent3 2 2 4" xfId="6841" xr:uid="{00000000-0005-0000-0000-00005B1C0000}"/>
    <cellStyle name="60% - Accent3 2 2 4 2" xfId="15866" xr:uid="{535E25A5-C272-4E2F-A99B-F8E2B54A12B4}"/>
    <cellStyle name="60% - Accent3 2 2 5" xfId="10109" xr:uid="{ECC6380F-7B29-4EA9-811E-17A3DE083406}"/>
    <cellStyle name="60% - Accent3 2 3" xfId="1802" xr:uid="{00000000-0005-0000-0000-00005C1C0000}"/>
    <cellStyle name="60% - Accent3 2 3 2" xfId="4714" xr:uid="{00000000-0005-0000-0000-00005D1C0000}"/>
    <cellStyle name="60% - Accent3 2 3 2 2" xfId="13771" xr:uid="{58CE955D-1F0B-4F43-9B8A-4A62D6A9D4DA}"/>
    <cellStyle name="60% - Accent3 2 3 3" xfId="7625" xr:uid="{00000000-0005-0000-0000-00005E1C0000}"/>
    <cellStyle name="60% - Accent3 2 3 3 2" xfId="16650" xr:uid="{72371B23-5FC3-487B-9868-A3DCEEB486BD}"/>
    <cellStyle name="60% - Accent3 2 3 4" xfId="10896" xr:uid="{7A193A85-29FB-4F1E-AA46-D3ED89F29A54}"/>
    <cellStyle name="60% - Accent3 2 4" xfId="3299" xr:uid="{00000000-0005-0000-0000-00005F1C0000}"/>
    <cellStyle name="60% - Accent3 2 4 2" xfId="12361" xr:uid="{F8E35F03-2E7F-4BB4-9B85-4CC12795690F}"/>
    <cellStyle name="60% - Accent3 2 5" xfId="6212" xr:uid="{00000000-0005-0000-0000-0000601C0000}"/>
    <cellStyle name="60% - Accent3 2 5 2" xfId="15237" xr:uid="{4433AD7C-F104-4028-B2AD-BE5D3E9D8106}"/>
    <cellStyle name="60% - Accent3 2 6" xfId="9477" xr:uid="{4E5EAEAA-1FEA-4751-B69D-19C6B7465FE1}"/>
    <cellStyle name="60% - Accent3 3" xfId="1581" xr:uid="{00000000-0005-0000-0000-0000611C0000}"/>
    <cellStyle name="60% - Accent3 3 2" xfId="3006" xr:uid="{00000000-0005-0000-0000-0000621C0000}"/>
    <cellStyle name="60% - Accent3 3 2 2" xfId="5910" xr:uid="{00000000-0005-0000-0000-0000631C0000}"/>
    <cellStyle name="60% - Accent3 3 2 2 2" xfId="14967" xr:uid="{D9EF7603-2301-4832-8501-F84B44EA671D}"/>
    <cellStyle name="60% - Accent3 3 2 3" xfId="8828" xr:uid="{00000000-0005-0000-0000-0000641C0000}"/>
    <cellStyle name="60% - Accent3 3 2 3 2" xfId="17845" xr:uid="{261A87A9-5C19-493E-91E4-9AFD04189B38}"/>
    <cellStyle name="60% - Accent3 3 2 4" xfId="12093" xr:uid="{2088992F-DD52-49A9-8198-4596F23B7E5E}"/>
    <cellStyle name="60% - Accent3 3 3" xfId="4495" xr:uid="{00000000-0005-0000-0000-0000651C0000}"/>
    <cellStyle name="60% - Accent3 3 3 2" xfId="13554" xr:uid="{E1A25F4B-9A52-4447-909D-BC1D21EC9466}"/>
    <cellStyle name="60% - Accent3 3 4" xfId="7409" xr:uid="{00000000-0005-0000-0000-0000661C0000}"/>
    <cellStyle name="60% - Accent3 3 4 2" xfId="16434" xr:uid="{AA1E1450-B139-44F6-A40E-D27EA2DB49DF}"/>
    <cellStyle name="60% - Accent3 3 5" xfId="10678" xr:uid="{F0795E2A-4F92-4726-9854-94A1958D33DB}"/>
    <cellStyle name="60% - Accent3 4" xfId="1603" xr:uid="{00000000-0005-0000-0000-0000671C0000}"/>
    <cellStyle name="60% - Accent3 4 2" xfId="4516" xr:uid="{00000000-0005-0000-0000-0000681C0000}"/>
    <cellStyle name="60% - Accent3 4 2 2" xfId="13575" xr:uid="{0EBCE9B7-8B24-4A0E-BC92-96DE1A7D7C54}"/>
    <cellStyle name="60% - Accent3 4 3" xfId="7430" xr:uid="{00000000-0005-0000-0000-0000691C0000}"/>
    <cellStyle name="60% - Accent3 4 3 2" xfId="16455" xr:uid="{6D8F0C42-4C79-4082-899B-34E5762A6976}"/>
    <cellStyle name="60% - Accent3 4 4" xfId="10699" xr:uid="{EB67B1D3-E823-432C-B925-FFC89A21D17F}"/>
    <cellStyle name="60% - Accent3 5" xfId="6038" xr:uid="{00000000-0005-0000-0000-00006A1C0000}"/>
    <cellStyle name="60% - Accent3 6" xfId="6022" xr:uid="{00000000-0005-0000-0000-00006B1C0000}"/>
    <cellStyle name="60% - Accent3 6 2" xfId="15056" xr:uid="{14C37C0E-6002-4885-8B92-57818D84EEBB}"/>
    <cellStyle name="60% - Accent3 7" xfId="9009" xr:uid="{00000000-0005-0000-0000-00006C1C0000}"/>
    <cellStyle name="60% - Accent3 7 2" xfId="18021" xr:uid="{50F9A858-7508-42D3-9AD9-BE26C4C1C62A}"/>
    <cellStyle name="60% - Accent3 8" xfId="9029" xr:uid="{00000000-0005-0000-0000-00006D1C0000}"/>
    <cellStyle name="60% - Accent3 8 2" xfId="18041" xr:uid="{091EF149-9CE6-4F58-8362-6BA5619CE004}"/>
    <cellStyle name="60% - Accent3 9" xfId="9049" xr:uid="{00000000-0005-0000-0000-00006E1C0000}"/>
    <cellStyle name="60% - Accent3 9 2" xfId="18061" xr:uid="{072E92D5-7E6D-4608-B855-484A391A0767}"/>
    <cellStyle name="60% - Accent4" xfId="38" builtinId="44" customBuiltin="1"/>
    <cellStyle name="60% - Accent4 10" xfId="9073" xr:uid="{00000000-0005-0000-0000-0000701C0000}"/>
    <cellStyle name="60% - Accent4 10 2" xfId="18085" xr:uid="{D6AE17F0-3CFF-4CF7-97B8-403A375D4137}"/>
    <cellStyle name="60% - Accent4 11" xfId="9094" xr:uid="{00000000-0005-0000-0000-0000711C0000}"/>
    <cellStyle name="60% - Accent4 11 2" xfId="18106" xr:uid="{10A64207-C004-4362-8690-A36FB290B2A1}"/>
    <cellStyle name="60% - Accent4 12" xfId="9115" xr:uid="{00000000-0005-0000-0000-0000721C0000}"/>
    <cellStyle name="60% - Accent4 12 2" xfId="18127" xr:uid="{2DF40051-9420-44F2-A1C3-81684E655902}"/>
    <cellStyle name="60% - Accent4 13" xfId="9137" xr:uid="{00000000-0005-0000-0000-0000731C0000}"/>
    <cellStyle name="60% - Accent4 13 2" xfId="18149" xr:uid="{5B9D09D9-2E8F-42E1-BBC0-662F7BD6B8F4}"/>
    <cellStyle name="60% - Accent4 14" xfId="9157" xr:uid="{00000000-0005-0000-0000-0000741C0000}"/>
    <cellStyle name="60% - Accent4 14 2" xfId="18169" xr:uid="{9DBAB114-D70A-4BAC-AC0D-7559A6636EC1}"/>
    <cellStyle name="60% - Accent4 15" xfId="9177" xr:uid="{00000000-0005-0000-0000-0000751C0000}"/>
    <cellStyle name="60% - Accent4 15 2" xfId="18189" xr:uid="{20080E47-8DEB-4029-8EF1-AD223D1E136A}"/>
    <cellStyle name="60% - Accent4 16" xfId="9197" xr:uid="{00000000-0005-0000-0000-0000761C0000}"/>
    <cellStyle name="60% - Accent4 16 2" xfId="18209" xr:uid="{98B43569-EF4F-4F4B-8F5B-FC742FFF1CA0}"/>
    <cellStyle name="60% - Accent4 2" xfId="369" xr:uid="{00000000-0005-0000-0000-0000771C0000}"/>
    <cellStyle name="60% - Accent4 2 2" xfId="1009" xr:uid="{00000000-0005-0000-0000-0000781C0000}"/>
    <cellStyle name="60% - Accent4 2 2 2" xfId="2438" xr:uid="{00000000-0005-0000-0000-0000791C0000}"/>
    <cellStyle name="60% - Accent4 2 2 2 2" xfId="5345" xr:uid="{00000000-0005-0000-0000-00007A1C0000}"/>
    <cellStyle name="60% - Accent4 2 2 2 2 2" xfId="14402" xr:uid="{16825032-FA45-4D8A-973F-AD363921F63A}"/>
    <cellStyle name="60% - Accent4 2 2 2 3" xfId="8261" xr:uid="{00000000-0005-0000-0000-00007B1C0000}"/>
    <cellStyle name="60% - Accent4 2 2 2 3 2" xfId="17281" xr:uid="{9B4B708B-696C-4A32-A011-0E9916A27B6E}"/>
    <cellStyle name="60% - Accent4 2 2 2 4" xfId="11528" xr:uid="{01FC46E0-FEED-4274-9927-FBF00D01B1A3}"/>
    <cellStyle name="60% - Accent4 2 2 3" xfId="3932" xr:uid="{00000000-0005-0000-0000-00007C1C0000}"/>
    <cellStyle name="60% - Accent4 2 2 3 2" xfId="12991" xr:uid="{745D8792-0D59-47B3-83CB-19774AFD7634}"/>
    <cellStyle name="60% - Accent4 2 2 4" xfId="6844" xr:uid="{00000000-0005-0000-0000-00007D1C0000}"/>
    <cellStyle name="60% - Accent4 2 2 4 2" xfId="15869" xr:uid="{7DEF5EC4-7EFC-411E-9771-B55CC7191115}"/>
    <cellStyle name="60% - Accent4 2 2 5" xfId="10112" xr:uid="{30C43C14-8B4E-4537-A943-CF3800818B2F}"/>
    <cellStyle name="60% - Accent4 2 3" xfId="1805" xr:uid="{00000000-0005-0000-0000-00007E1C0000}"/>
    <cellStyle name="60% - Accent4 2 3 2" xfId="4717" xr:uid="{00000000-0005-0000-0000-00007F1C0000}"/>
    <cellStyle name="60% - Accent4 2 3 2 2" xfId="13774" xr:uid="{4939C0B1-8643-476B-BE83-A0DA090BDF9F}"/>
    <cellStyle name="60% - Accent4 2 3 3" xfId="7628" xr:uid="{00000000-0005-0000-0000-0000801C0000}"/>
    <cellStyle name="60% - Accent4 2 3 3 2" xfId="16653" xr:uid="{07E58D8A-A090-4763-8125-52D84FE5EC71}"/>
    <cellStyle name="60% - Accent4 2 3 4" xfId="10899" xr:uid="{742E6028-A0AD-46A6-AE0A-8C077B0FBFFB}"/>
    <cellStyle name="60% - Accent4 2 4" xfId="3302" xr:uid="{00000000-0005-0000-0000-0000811C0000}"/>
    <cellStyle name="60% - Accent4 2 4 2" xfId="12364" xr:uid="{FE7CABAA-0B88-46F3-8EA4-6EDD34D98BC8}"/>
    <cellStyle name="60% - Accent4 2 5" xfId="6215" xr:uid="{00000000-0005-0000-0000-0000821C0000}"/>
    <cellStyle name="60% - Accent4 2 5 2" xfId="15240" xr:uid="{CD153064-2467-4D7E-AA22-285D917F7980}"/>
    <cellStyle name="60% - Accent4 2 6" xfId="9480" xr:uid="{36FAECFA-1E6E-4072-9E56-E62DFBB58CBA}"/>
    <cellStyle name="60% - Accent4 3" xfId="1584" xr:uid="{00000000-0005-0000-0000-0000831C0000}"/>
    <cellStyle name="60% - Accent4 3 2" xfId="3009" xr:uid="{00000000-0005-0000-0000-0000841C0000}"/>
    <cellStyle name="60% - Accent4 3 2 2" xfId="5913" xr:uid="{00000000-0005-0000-0000-0000851C0000}"/>
    <cellStyle name="60% - Accent4 3 2 2 2" xfId="14970" xr:uid="{D13B5F52-F377-4E78-ABEF-AFA60CA21F4E}"/>
    <cellStyle name="60% - Accent4 3 2 3" xfId="8831" xr:uid="{00000000-0005-0000-0000-0000861C0000}"/>
    <cellStyle name="60% - Accent4 3 2 3 2" xfId="17848" xr:uid="{182DFB6A-A122-420E-870B-D54F26EAB64A}"/>
    <cellStyle name="60% - Accent4 3 2 4" xfId="12096" xr:uid="{B4C40C40-0960-4CB7-8F3F-6A8778FF42B7}"/>
    <cellStyle name="60% - Accent4 3 3" xfId="4498" xr:uid="{00000000-0005-0000-0000-0000871C0000}"/>
    <cellStyle name="60% - Accent4 3 3 2" xfId="13557" xr:uid="{F076AEF7-CAE8-4BE5-8D4B-DD6278039613}"/>
    <cellStyle name="60% - Accent4 3 4" xfId="7412" xr:uid="{00000000-0005-0000-0000-0000881C0000}"/>
    <cellStyle name="60% - Accent4 3 4 2" xfId="16437" xr:uid="{661AAD9E-AB5E-4C33-B9A2-37AD8532B1AE}"/>
    <cellStyle name="60% - Accent4 3 5" xfId="10681" xr:uid="{136E546A-F3B7-4EFD-A6FC-91B10B0C908A}"/>
    <cellStyle name="60% - Accent4 4" xfId="1606" xr:uid="{00000000-0005-0000-0000-0000891C0000}"/>
    <cellStyle name="60% - Accent4 4 2" xfId="4519" xr:uid="{00000000-0005-0000-0000-00008A1C0000}"/>
    <cellStyle name="60% - Accent4 4 2 2" xfId="13578" xr:uid="{93F607D5-59E5-465B-8F01-DD44BACE2A3E}"/>
    <cellStyle name="60% - Accent4 4 3" xfId="7433" xr:uid="{00000000-0005-0000-0000-00008B1C0000}"/>
    <cellStyle name="60% - Accent4 4 3 2" xfId="16458" xr:uid="{B06A6A1F-A067-4B71-9502-0FE1FF326DFD}"/>
    <cellStyle name="60% - Accent4 4 4" xfId="10702" xr:uid="{5054C852-9926-4D31-8043-76796571B120}"/>
    <cellStyle name="60% - Accent4 5" xfId="6039" xr:uid="{00000000-0005-0000-0000-00008C1C0000}"/>
    <cellStyle name="60% - Accent4 6" xfId="6025" xr:uid="{00000000-0005-0000-0000-00008D1C0000}"/>
    <cellStyle name="60% - Accent4 6 2" xfId="15059" xr:uid="{C2274C97-B0C2-4258-8D31-747337B7FF67}"/>
    <cellStyle name="60% - Accent4 7" xfId="9012" xr:uid="{00000000-0005-0000-0000-00008E1C0000}"/>
    <cellStyle name="60% - Accent4 7 2" xfId="18024" xr:uid="{C7D16AE3-78F3-4E8F-8A35-3341C6D85FB1}"/>
    <cellStyle name="60% - Accent4 8" xfId="9032" xr:uid="{00000000-0005-0000-0000-00008F1C0000}"/>
    <cellStyle name="60% - Accent4 8 2" xfId="18044" xr:uid="{2A71B23F-7E3A-49EE-958F-A35AF46CCEA6}"/>
    <cellStyle name="60% - Accent4 9" xfId="9052" xr:uid="{00000000-0005-0000-0000-0000901C0000}"/>
    <cellStyle name="60% - Accent4 9 2" xfId="18064" xr:uid="{5C1FB044-3F7A-4032-8D5F-B3F95E261B6C}"/>
    <cellStyle name="60% - Accent5" xfId="42" builtinId="48" customBuiltin="1"/>
    <cellStyle name="60% - Accent5 10" xfId="9076" xr:uid="{00000000-0005-0000-0000-0000921C0000}"/>
    <cellStyle name="60% - Accent5 10 2" xfId="18088" xr:uid="{705392F1-CD18-41D8-82A9-512D3AEE7B8D}"/>
    <cellStyle name="60% - Accent5 11" xfId="9097" xr:uid="{00000000-0005-0000-0000-0000931C0000}"/>
    <cellStyle name="60% - Accent5 11 2" xfId="18109" xr:uid="{5DF3E9B7-41C2-41D0-8CD0-2D1F8F0E91CC}"/>
    <cellStyle name="60% - Accent5 12" xfId="9118" xr:uid="{00000000-0005-0000-0000-0000941C0000}"/>
    <cellStyle name="60% - Accent5 12 2" xfId="18130" xr:uid="{40997B44-C3C6-4EDB-9F5B-E6F6583A9D8E}"/>
    <cellStyle name="60% - Accent5 13" xfId="9140" xr:uid="{00000000-0005-0000-0000-0000951C0000}"/>
    <cellStyle name="60% - Accent5 13 2" xfId="18152" xr:uid="{52A69A6E-8C6D-45FF-BCC5-47A5F4CEE536}"/>
    <cellStyle name="60% - Accent5 14" xfId="9160" xr:uid="{00000000-0005-0000-0000-0000961C0000}"/>
    <cellStyle name="60% - Accent5 14 2" xfId="18172" xr:uid="{0267A968-80CD-49A4-B2E3-CA9A66D39CAF}"/>
    <cellStyle name="60% - Accent5 15" xfId="9180" xr:uid="{00000000-0005-0000-0000-0000971C0000}"/>
    <cellStyle name="60% - Accent5 15 2" xfId="18192" xr:uid="{5A204116-C6E2-4A65-A194-64620EE4616D}"/>
    <cellStyle name="60% - Accent5 16" xfId="9200" xr:uid="{00000000-0005-0000-0000-0000981C0000}"/>
    <cellStyle name="60% - Accent5 16 2" xfId="18212" xr:uid="{7C8D35E4-1EBC-4892-B887-95DE752879FA}"/>
    <cellStyle name="60% - Accent5 2" xfId="372" xr:uid="{00000000-0005-0000-0000-0000991C0000}"/>
    <cellStyle name="60% - Accent5 2 2" xfId="1012" xr:uid="{00000000-0005-0000-0000-00009A1C0000}"/>
    <cellStyle name="60% - Accent5 2 2 2" xfId="2441" xr:uid="{00000000-0005-0000-0000-00009B1C0000}"/>
    <cellStyle name="60% - Accent5 2 2 2 2" xfId="5348" xr:uid="{00000000-0005-0000-0000-00009C1C0000}"/>
    <cellStyle name="60% - Accent5 2 2 2 2 2" xfId="14405" xr:uid="{AA34F189-F96C-4DEA-AD09-BE062C8839DE}"/>
    <cellStyle name="60% - Accent5 2 2 2 3" xfId="8264" xr:uid="{00000000-0005-0000-0000-00009D1C0000}"/>
    <cellStyle name="60% - Accent5 2 2 2 3 2" xfId="17284" xr:uid="{22CA61BB-C9DF-4041-91D5-450DCE1BB57C}"/>
    <cellStyle name="60% - Accent5 2 2 2 4" xfId="11531" xr:uid="{2F2996C5-9F65-4B39-9887-F4597B545201}"/>
    <cellStyle name="60% - Accent5 2 2 3" xfId="3935" xr:uid="{00000000-0005-0000-0000-00009E1C0000}"/>
    <cellStyle name="60% - Accent5 2 2 3 2" xfId="12994" xr:uid="{CE9712E0-7BF7-4D9B-B39F-1C14F1E669A1}"/>
    <cellStyle name="60% - Accent5 2 2 4" xfId="6847" xr:uid="{00000000-0005-0000-0000-00009F1C0000}"/>
    <cellStyle name="60% - Accent5 2 2 4 2" xfId="15872" xr:uid="{B5C202F5-F52A-45D3-B40C-511FDDA78112}"/>
    <cellStyle name="60% - Accent5 2 2 5" xfId="10115" xr:uid="{AB7B779B-291C-4836-BD8C-20052E7BFAE8}"/>
    <cellStyle name="60% - Accent5 2 3" xfId="1808" xr:uid="{00000000-0005-0000-0000-0000A01C0000}"/>
    <cellStyle name="60% - Accent5 2 3 2" xfId="4720" xr:uid="{00000000-0005-0000-0000-0000A11C0000}"/>
    <cellStyle name="60% - Accent5 2 3 2 2" xfId="13777" xr:uid="{BC9898D5-7BEE-49D1-AC77-A7E5C2F044AD}"/>
    <cellStyle name="60% - Accent5 2 3 3" xfId="7631" xr:uid="{00000000-0005-0000-0000-0000A21C0000}"/>
    <cellStyle name="60% - Accent5 2 3 3 2" xfId="16656" xr:uid="{AD21D41F-9BB7-4520-AE62-EFF7ECCD09B1}"/>
    <cellStyle name="60% - Accent5 2 3 4" xfId="10902" xr:uid="{470D7BF2-5A22-4DA1-824F-5723873AE0A3}"/>
    <cellStyle name="60% - Accent5 2 4" xfId="3305" xr:uid="{00000000-0005-0000-0000-0000A31C0000}"/>
    <cellStyle name="60% - Accent5 2 4 2" xfId="12367" xr:uid="{AAD9CD49-F2C3-4A3C-ACA9-89DE4392E697}"/>
    <cellStyle name="60% - Accent5 2 5" xfId="6218" xr:uid="{00000000-0005-0000-0000-0000A41C0000}"/>
    <cellStyle name="60% - Accent5 2 5 2" xfId="15243" xr:uid="{B715AAFE-E584-40D8-80F6-331215D9DFEB}"/>
    <cellStyle name="60% - Accent5 2 6" xfId="9483" xr:uid="{9237C93F-4B85-4446-97B9-4FFF24E312D0}"/>
    <cellStyle name="60% - Accent5 3" xfId="1587" xr:uid="{00000000-0005-0000-0000-0000A51C0000}"/>
    <cellStyle name="60% - Accent5 3 2" xfId="3012" xr:uid="{00000000-0005-0000-0000-0000A61C0000}"/>
    <cellStyle name="60% - Accent5 3 2 2" xfId="5916" xr:uid="{00000000-0005-0000-0000-0000A71C0000}"/>
    <cellStyle name="60% - Accent5 3 2 2 2" xfId="14973" xr:uid="{76193754-1827-4FA8-A678-4404C3A0852F}"/>
    <cellStyle name="60% - Accent5 3 2 3" xfId="8834" xr:uid="{00000000-0005-0000-0000-0000A81C0000}"/>
    <cellStyle name="60% - Accent5 3 2 3 2" xfId="17851" xr:uid="{A622ADD1-8CF0-490D-9C4F-603FA7252AA3}"/>
    <cellStyle name="60% - Accent5 3 2 4" xfId="12099" xr:uid="{27B548CB-6599-4F27-8A54-79F969B0B20C}"/>
    <cellStyle name="60% - Accent5 3 3" xfId="4501" xr:uid="{00000000-0005-0000-0000-0000A91C0000}"/>
    <cellStyle name="60% - Accent5 3 3 2" xfId="13560" xr:uid="{BB2D9D79-652D-4CB8-956A-FF6B3432DBE9}"/>
    <cellStyle name="60% - Accent5 3 4" xfId="7415" xr:uid="{00000000-0005-0000-0000-0000AA1C0000}"/>
    <cellStyle name="60% - Accent5 3 4 2" xfId="16440" xr:uid="{B5D54318-3363-4EA5-BFFA-70738E597FCA}"/>
    <cellStyle name="60% - Accent5 3 5" xfId="10684" xr:uid="{BA31EA0C-2211-4B03-8CA4-8A4A8156CCDA}"/>
    <cellStyle name="60% - Accent5 4" xfId="1609" xr:uid="{00000000-0005-0000-0000-0000AB1C0000}"/>
    <cellStyle name="60% - Accent5 4 2" xfId="4522" xr:uid="{00000000-0005-0000-0000-0000AC1C0000}"/>
    <cellStyle name="60% - Accent5 4 2 2" xfId="13581" xr:uid="{7F8D87A4-DAD2-4C8E-B7BD-CAB083A003B2}"/>
    <cellStyle name="60% - Accent5 4 3" xfId="7436" xr:uid="{00000000-0005-0000-0000-0000AD1C0000}"/>
    <cellStyle name="60% - Accent5 4 3 2" xfId="16461" xr:uid="{32A6DF1B-541D-4A31-9EAB-11348540FB4F}"/>
    <cellStyle name="60% - Accent5 4 4" xfId="10705" xr:uid="{7DE53F6B-3F83-432B-BD00-B03E290C855B}"/>
    <cellStyle name="60% - Accent5 5" xfId="6040" xr:uid="{00000000-0005-0000-0000-0000AE1C0000}"/>
    <cellStyle name="60% - Accent5 6" xfId="6028" xr:uid="{00000000-0005-0000-0000-0000AF1C0000}"/>
    <cellStyle name="60% - Accent5 6 2" xfId="15062" xr:uid="{DAD5704A-BE02-4107-AF3D-DE3E7C5989AC}"/>
    <cellStyle name="60% - Accent5 7" xfId="9015" xr:uid="{00000000-0005-0000-0000-0000B01C0000}"/>
    <cellStyle name="60% - Accent5 7 2" xfId="18027" xr:uid="{36E28646-4558-4FC4-A27D-A09FFD4852E3}"/>
    <cellStyle name="60% - Accent5 8" xfId="9035" xr:uid="{00000000-0005-0000-0000-0000B11C0000}"/>
    <cellStyle name="60% - Accent5 8 2" xfId="18047" xr:uid="{378A7D53-589C-4FC2-8C99-A3DEE4564A76}"/>
    <cellStyle name="60% - Accent5 9" xfId="9055" xr:uid="{00000000-0005-0000-0000-0000B21C0000}"/>
    <cellStyle name="60% - Accent5 9 2" xfId="18067" xr:uid="{FB0EFDE0-78BA-4254-ABFA-F62E31A0E98E}"/>
    <cellStyle name="60% - Accent6" xfId="46" builtinId="52" customBuiltin="1"/>
    <cellStyle name="60% - Accent6 10" xfId="9079" xr:uid="{00000000-0005-0000-0000-0000B41C0000}"/>
    <cellStyle name="60% - Accent6 10 2" xfId="18091" xr:uid="{355B6102-88A8-4B4F-9DCC-70C60CB2F5CA}"/>
    <cellStyle name="60% - Accent6 11" xfId="9100" xr:uid="{00000000-0005-0000-0000-0000B51C0000}"/>
    <cellStyle name="60% - Accent6 11 2" xfId="18112" xr:uid="{511C18A6-8E05-4BD1-B7C1-A2460DC1D62D}"/>
    <cellStyle name="60% - Accent6 12" xfId="9121" xr:uid="{00000000-0005-0000-0000-0000B61C0000}"/>
    <cellStyle name="60% - Accent6 12 2" xfId="18133" xr:uid="{DD65B8D8-9DE2-46B7-B4F9-1BA07998465F}"/>
    <cellStyle name="60% - Accent6 13" xfId="9143" xr:uid="{00000000-0005-0000-0000-0000B71C0000}"/>
    <cellStyle name="60% - Accent6 13 2" xfId="18155" xr:uid="{D42FBE2D-9428-4CB0-964F-8D141E682D51}"/>
    <cellStyle name="60% - Accent6 14" xfId="9163" xr:uid="{00000000-0005-0000-0000-0000B81C0000}"/>
    <cellStyle name="60% - Accent6 14 2" xfId="18175" xr:uid="{54E38E0E-30B7-40E8-B99E-2781188DC42B}"/>
    <cellStyle name="60% - Accent6 15" xfId="9183" xr:uid="{00000000-0005-0000-0000-0000B91C0000}"/>
    <cellStyle name="60% - Accent6 15 2" xfId="18195" xr:uid="{48F6FCC8-EEC5-426B-BF4C-539E6593084A}"/>
    <cellStyle name="60% - Accent6 16" xfId="9203" xr:uid="{00000000-0005-0000-0000-0000BA1C0000}"/>
    <cellStyle name="60% - Accent6 16 2" xfId="18215" xr:uid="{7616A929-A0E2-4243-B1C1-D20D97A5A10E}"/>
    <cellStyle name="60% - Accent6 2" xfId="375" xr:uid="{00000000-0005-0000-0000-0000BB1C0000}"/>
    <cellStyle name="60% - Accent6 2 2" xfId="1015" xr:uid="{00000000-0005-0000-0000-0000BC1C0000}"/>
    <cellStyle name="60% - Accent6 2 2 2" xfId="2444" xr:uid="{00000000-0005-0000-0000-0000BD1C0000}"/>
    <cellStyle name="60% - Accent6 2 2 2 2" xfId="5351" xr:uid="{00000000-0005-0000-0000-0000BE1C0000}"/>
    <cellStyle name="60% - Accent6 2 2 2 2 2" xfId="14408" xr:uid="{99FA8F6E-090C-407F-88A7-1DBB2B684B99}"/>
    <cellStyle name="60% - Accent6 2 2 2 3" xfId="8267" xr:uid="{00000000-0005-0000-0000-0000BF1C0000}"/>
    <cellStyle name="60% - Accent6 2 2 2 3 2" xfId="17287" xr:uid="{5216B8DE-908E-4E3E-85F8-85A86727D6AA}"/>
    <cellStyle name="60% - Accent6 2 2 2 4" xfId="11534" xr:uid="{6B53A3FA-FC72-4266-AEB4-7A42090C31A1}"/>
    <cellStyle name="60% - Accent6 2 2 3" xfId="3938" xr:uid="{00000000-0005-0000-0000-0000C01C0000}"/>
    <cellStyle name="60% - Accent6 2 2 3 2" xfId="12997" xr:uid="{8015C2C1-B980-48CB-9609-ACC135F5DDC4}"/>
    <cellStyle name="60% - Accent6 2 2 4" xfId="6850" xr:uid="{00000000-0005-0000-0000-0000C11C0000}"/>
    <cellStyle name="60% - Accent6 2 2 4 2" xfId="15875" xr:uid="{75425915-0E20-4000-AD44-62D98005D211}"/>
    <cellStyle name="60% - Accent6 2 2 5" xfId="10118" xr:uid="{E396C068-16AA-458C-994E-85F9289929BC}"/>
    <cellStyle name="60% - Accent6 2 3" xfId="1811" xr:uid="{00000000-0005-0000-0000-0000C21C0000}"/>
    <cellStyle name="60% - Accent6 2 3 2" xfId="4723" xr:uid="{00000000-0005-0000-0000-0000C31C0000}"/>
    <cellStyle name="60% - Accent6 2 3 2 2" xfId="13780" xr:uid="{01051BA1-C790-42DA-8210-6CC58EBB0BAD}"/>
    <cellStyle name="60% - Accent6 2 3 3" xfId="7634" xr:uid="{00000000-0005-0000-0000-0000C41C0000}"/>
    <cellStyle name="60% - Accent6 2 3 3 2" xfId="16659" xr:uid="{B486BC0D-AC4E-4834-8BF6-32E39186A5D7}"/>
    <cellStyle name="60% - Accent6 2 3 4" xfId="10905" xr:uid="{8AB6ADEA-8152-422F-9FB9-CCF83FAFB141}"/>
    <cellStyle name="60% - Accent6 2 4" xfId="3308" xr:uid="{00000000-0005-0000-0000-0000C51C0000}"/>
    <cellStyle name="60% - Accent6 2 4 2" xfId="12370" xr:uid="{3A95EB66-159B-4096-A658-501F1AF7ACA3}"/>
    <cellStyle name="60% - Accent6 2 5" xfId="6221" xr:uid="{00000000-0005-0000-0000-0000C61C0000}"/>
    <cellStyle name="60% - Accent6 2 5 2" xfId="15246" xr:uid="{CD4DF267-1C23-47E9-9C18-3C4EDC35059F}"/>
    <cellStyle name="60% - Accent6 2 6" xfId="9486" xr:uid="{868613E0-799B-4B23-ADCB-0AD3BBB22301}"/>
    <cellStyle name="60% - Accent6 3" xfId="1590" xr:uid="{00000000-0005-0000-0000-0000C71C0000}"/>
    <cellStyle name="60% - Accent6 3 2" xfId="3015" xr:uid="{00000000-0005-0000-0000-0000C81C0000}"/>
    <cellStyle name="60% - Accent6 3 2 2" xfId="5919" xr:uid="{00000000-0005-0000-0000-0000C91C0000}"/>
    <cellStyle name="60% - Accent6 3 2 2 2" xfId="14976" xr:uid="{F9D2F38E-BF93-4420-9484-E097191FD247}"/>
    <cellStyle name="60% - Accent6 3 2 3" xfId="8837" xr:uid="{00000000-0005-0000-0000-0000CA1C0000}"/>
    <cellStyle name="60% - Accent6 3 2 3 2" xfId="17854" xr:uid="{28A3576D-3779-4A90-8EFD-E2BD0BECBE31}"/>
    <cellStyle name="60% - Accent6 3 2 4" xfId="12102" xr:uid="{7A0DF284-75D1-4589-829E-739CFB6DC5EE}"/>
    <cellStyle name="60% - Accent6 3 3" xfId="4504" xr:uid="{00000000-0005-0000-0000-0000CB1C0000}"/>
    <cellStyle name="60% - Accent6 3 3 2" xfId="13563" xr:uid="{7262AF22-5EC3-4AFA-A3ED-C9C7728B92A0}"/>
    <cellStyle name="60% - Accent6 3 4" xfId="7418" xr:uid="{00000000-0005-0000-0000-0000CC1C0000}"/>
    <cellStyle name="60% - Accent6 3 4 2" xfId="16443" xr:uid="{28B284B7-F780-40CE-8AE2-A06A53F0F4EB}"/>
    <cellStyle name="60% - Accent6 3 5" xfId="10687" xr:uid="{46E6EDBE-3082-4021-B346-A2718CDD6DA6}"/>
    <cellStyle name="60% - Accent6 4" xfId="1612" xr:uid="{00000000-0005-0000-0000-0000CD1C0000}"/>
    <cellStyle name="60% - Accent6 4 2" xfId="4525" xr:uid="{00000000-0005-0000-0000-0000CE1C0000}"/>
    <cellStyle name="60% - Accent6 4 2 2" xfId="13584" xr:uid="{1E0FF9BE-0133-4481-9581-C4EE79E4DC13}"/>
    <cellStyle name="60% - Accent6 4 3" xfId="7439" xr:uid="{00000000-0005-0000-0000-0000CF1C0000}"/>
    <cellStyle name="60% - Accent6 4 3 2" xfId="16464" xr:uid="{0007C4DB-293A-44DD-B8E7-A7F67E2BAD80}"/>
    <cellStyle name="60% - Accent6 4 4" xfId="10708" xr:uid="{5AC28864-B72E-4E05-B78D-41B4F811F6C1}"/>
    <cellStyle name="60% - Accent6 5" xfId="6041" xr:uid="{00000000-0005-0000-0000-0000D01C0000}"/>
    <cellStyle name="60% - Accent6 6" xfId="6031" xr:uid="{00000000-0005-0000-0000-0000D11C0000}"/>
    <cellStyle name="60% - Accent6 6 2" xfId="15065" xr:uid="{D691ACF7-E3CB-4992-8EBC-58105AE81D92}"/>
    <cellStyle name="60% - Accent6 7" xfId="9018" xr:uid="{00000000-0005-0000-0000-0000D21C0000}"/>
    <cellStyle name="60% - Accent6 7 2" xfId="18030" xr:uid="{673E4CBA-C604-4E8D-8F08-44291B61F83B}"/>
    <cellStyle name="60% - Accent6 8" xfId="9038" xr:uid="{00000000-0005-0000-0000-0000D31C0000}"/>
    <cellStyle name="60% - Accent6 8 2" xfId="18050" xr:uid="{FB0DC7B0-A75A-4E76-AD29-6BEC81AA3193}"/>
    <cellStyle name="60% - Accent6 9" xfId="9058" xr:uid="{00000000-0005-0000-0000-0000D41C0000}"/>
    <cellStyle name="60% - Accent6 9 2" xfId="18070" xr:uid="{8B07A4BE-895E-45DB-A007-4F29DFC6B966}"/>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3" builtinId="27" customBuiltin="1"/>
    <cellStyle name="Calculation" xfId="17" builtinId="22" customBuiltin="1"/>
    <cellStyle name="Check" xfId="96" xr:uid="{00000000-0005-0000-0000-0000DD1C0000}"/>
    <cellStyle name="Check Cell" xfId="19" builtinId="23" customBuiltin="1"/>
    <cellStyle name="Comma" xfId="1" builtinId="3" customBuiltin="1"/>
    <cellStyle name="Comma [0]" xfId="2" builtinId="6" hidden="1" customBuiltin="1"/>
    <cellStyle name="Comma 10" xfId="115" xr:uid="{00000000-0005-0000-0000-0000E11C0000}"/>
    <cellStyle name="Comma 10 10" xfId="9251" xr:uid="{5BA22016-50A6-4431-987B-C7AE8396E6C3}"/>
    <cellStyle name="Comma 10 2" xfId="2262" xr:uid="{00000000-0005-0000-0000-0000E21C0000}"/>
    <cellStyle name="Comma 10 2 2" xfId="5171" xr:uid="{00000000-0005-0000-0000-0000E31C0000}"/>
    <cellStyle name="Comma 10 2 2 2" xfId="14228" xr:uid="{B261693F-6F5B-48C4-954E-DAC1A0444695}"/>
    <cellStyle name="Comma 10 2 3" xfId="8085" xr:uid="{00000000-0005-0000-0000-0000E41C0000}"/>
    <cellStyle name="Comma 10 2 3 2" xfId="17107" xr:uid="{C44879FC-8261-42BA-B2A1-1E8D883A1DB1}"/>
    <cellStyle name="Comma 10 2 4" xfId="11354" xr:uid="{194F281F-DDCC-479A-95CA-36B83985645D}"/>
    <cellStyle name="Comma 10 3" xfId="3101" xr:uid="{00000000-0005-0000-0000-0000E51C0000}"/>
    <cellStyle name="Comma 10 3 2" xfId="5998" xr:uid="{00000000-0005-0000-0000-0000E61C0000}"/>
    <cellStyle name="Comma 10 3 2 2" xfId="8991" xr:uid="{00000000-0005-0000-0000-0000E71C0000}"/>
    <cellStyle name="Comma 10 3 2 2 2" xfId="18003" xr:uid="{D01824C0-AFA2-459E-A761-06E9EEFD7FD9}"/>
    <cellStyle name="Comma 10 3 2 3" xfId="15034" xr:uid="{5F9FF2EB-94A2-40C4-87D7-570867406EAB}"/>
    <cellStyle name="Comma 10 3 3" xfId="8897" xr:uid="{00000000-0005-0000-0000-0000E81C0000}"/>
    <cellStyle name="Comma 10 3 3 2" xfId="17914" xr:uid="{EB460FE1-798F-4B0F-B397-5FFC38AD300F}"/>
    <cellStyle name="Comma 10 3 4" xfId="12167" xr:uid="{7A76D2E4-33DE-4081-80CF-DD235FAFAB97}"/>
    <cellStyle name="Comma 10 4" xfId="3048" xr:uid="{00000000-0005-0000-0000-0000E91C0000}"/>
    <cellStyle name="Comma 10 4 2" xfId="5948" xr:uid="{00000000-0005-0000-0000-0000EA1C0000}"/>
    <cellStyle name="Comma 10 4 2 2" xfId="8960" xr:uid="{00000000-0005-0000-0000-0000EB1C0000}"/>
    <cellStyle name="Comma 10 4 2 2 2" xfId="17972" xr:uid="{82238E8D-B34C-4082-B452-D1108F500032}"/>
    <cellStyle name="Comma 10 4 2 3" xfId="14997" xr:uid="{A61D508E-878B-41EA-85B9-2EDC7BF25995}"/>
    <cellStyle name="Comma 10 4 3" xfId="8860" xr:uid="{00000000-0005-0000-0000-0000EC1C0000}"/>
    <cellStyle name="Comma 10 4 3 2" xfId="17877" xr:uid="{998B6FB3-7BF1-46C3-8607-F59C047F177D}"/>
    <cellStyle name="Comma 10 4 4" xfId="12127" xr:uid="{3233D48A-4B30-477D-B9DE-AA28AC8C46F9}"/>
    <cellStyle name="Comma 10 5" xfId="3055" xr:uid="{00000000-0005-0000-0000-0000ED1C0000}"/>
    <cellStyle name="Comma 10 5 2" xfId="5954" xr:uid="{00000000-0005-0000-0000-0000EE1C0000}"/>
    <cellStyle name="Comma 10 5 2 2" xfId="8966" xr:uid="{00000000-0005-0000-0000-0000EF1C0000}"/>
    <cellStyle name="Comma 10 5 2 2 2" xfId="17978" xr:uid="{B6E43F4A-8F5A-47CF-B5C3-68E721F1BD29}"/>
    <cellStyle name="Comma 10 5 2 3" xfId="15003" xr:uid="{61CBF328-08A3-4CA0-980E-677F4DB378F1}"/>
    <cellStyle name="Comma 10 5 3" xfId="8867" xr:uid="{00000000-0005-0000-0000-0000F01C0000}"/>
    <cellStyle name="Comma 10 5 3 2" xfId="17884" xr:uid="{F0E2A388-9158-4D0A-90D0-808E48467D77}"/>
    <cellStyle name="Comma 10 5 4" xfId="12134" xr:uid="{A2F73713-523F-4113-8CB0-3B83E4F0286E}"/>
    <cellStyle name="Comma 10 6" xfId="161" xr:uid="{00000000-0005-0000-0000-0000F11C0000}"/>
    <cellStyle name="Comma 10 6 2" xfId="5933" xr:uid="{00000000-0005-0000-0000-0000F21C0000}"/>
    <cellStyle name="Comma 10 6 2 2" xfId="8951" xr:uid="{00000000-0005-0000-0000-0000F31C0000}"/>
    <cellStyle name="Comma 10 6 2 2 2" xfId="17963" xr:uid="{7B2D4ECA-D0BA-4802-ACBF-07B724DB7805}"/>
    <cellStyle name="Comma 10 6 2 3" xfId="14986" xr:uid="{B18E076F-6EEC-4729-A3C1-21B47105F07E}"/>
    <cellStyle name="Comma 10 6 3" xfId="8850" xr:uid="{00000000-0005-0000-0000-0000F41C0000}"/>
    <cellStyle name="Comma 10 6 3 2" xfId="17867" xr:uid="{102AAB22-459B-4675-8025-CAFD076883C8}"/>
    <cellStyle name="Comma 10 6 4" xfId="3032" xr:uid="{00000000-0005-0000-0000-0000F51C0000}"/>
    <cellStyle name="Comma 10 6 4 2" xfId="12115" xr:uid="{6ECA928C-B6E2-4168-90EE-DD4B6E677DF7}"/>
    <cellStyle name="Comma 10 6 5" xfId="9282" xr:uid="{29559397-D138-42B2-B209-F7FF6C12EE58}"/>
    <cellStyle name="Comma 10 7" xfId="3758" xr:uid="{00000000-0005-0000-0000-0000F61C0000}"/>
    <cellStyle name="Comma 10 7 2" xfId="12817" xr:uid="{4A26DC8A-9118-4C92-8421-023EB4734DD3}"/>
    <cellStyle name="Comma 10 8" xfId="6669" xr:uid="{00000000-0005-0000-0000-0000F71C0000}"/>
    <cellStyle name="Comma 10 8 2" xfId="15694" xr:uid="{BEB59E41-E970-4AA5-A973-8CFD287738BE}"/>
    <cellStyle name="Comma 10 9" xfId="831" xr:uid="{00000000-0005-0000-0000-0000F81C0000}"/>
    <cellStyle name="Comma 10 9 2" xfId="9937" xr:uid="{0021E42D-46EC-49BD-81D8-335E114B6E9A}"/>
    <cellStyle name="Comma 11" xfId="123" xr:uid="{00000000-0005-0000-0000-0000F91C0000}"/>
    <cellStyle name="Comma 11 2" xfId="2967" xr:uid="{00000000-0005-0000-0000-0000FA1C0000}"/>
    <cellStyle name="Comma 11 2 2" xfId="5871" xr:uid="{00000000-0005-0000-0000-0000FB1C0000}"/>
    <cellStyle name="Comma 11 2 2 2" xfId="14928" xr:uid="{DA4A0BE7-8D12-47A7-8A12-2AF86411246C}"/>
    <cellStyle name="Comma 11 2 3" xfId="8789" xr:uid="{00000000-0005-0000-0000-0000FC1C0000}"/>
    <cellStyle name="Comma 11 2 3 2" xfId="17806" xr:uid="{381E6388-EB27-490E-800A-607720069BF9}"/>
    <cellStyle name="Comma 11 2 4" xfId="12054" xr:uid="{6BB3DE49-B57C-4A86-8301-954CC18D380F}"/>
    <cellStyle name="Comma 11 3" xfId="4456" xr:uid="{00000000-0005-0000-0000-0000FD1C0000}"/>
    <cellStyle name="Comma 11 3 2" xfId="13515" xr:uid="{05C7A0DC-6AB5-4242-8C6C-7D33E54402A2}"/>
    <cellStyle name="Comma 11 4" xfId="7370" xr:uid="{00000000-0005-0000-0000-0000FE1C0000}"/>
    <cellStyle name="Comma 11 4 2" xfId="16395" xr:uid="{ACD0FCA3-F6CF-4D72-BEB7-CABA14A17959}"/>
    <cellStyle name="Comma 11 5" xfId="1542" xr:uid="{00000000-0005-0000-0000-0000FF1C0000}"/>
    <cellStyle name="Comma 11 5 2" xfId="10639" xr:uid="{052DDBBE-7496-490D-AFE4-BE07ED85E5E2}"/>
    <cellStyle name="Comma 11 6" xfId="9257" xr:uid="{AD753090-1CB6-4BCD-BCF1-ABAF232350EA}"/>
    <cellStyle name="Comma 12" xfId="107" xr:uid="{00000000-0005-0000-0000-0000001D0000}"/>
    <cellStyle name="Comma 12 2" xfId="2996" xr:uid="{00000000-0005-0000-0000-0000011D0000}"/>
    <cellStyle name="Comma 12 2 2" xfId="5900" xr:uid="{00000000-0005-0000-0000-0000021D0000}"/>
    <cellStyle name="Comma 12 2 2 2" xfId="14957" xr:uid="{C9AF945C-CA5A-434F-867D-8E91604229B9}"/>
    <cellStyle name="Comma 12 2 3" xfId="8818" xr:uid="{00000000-0005-0000-0000-0000031D0000}"/>
    <cellStyle name="Comma 12 2 3 2" xfId="17835" xr:uid="{F018698D-F425-4352-94E5-B4EEEBA71DBA}"/>
    <cellStyle name="Comma 12 2 4" xfId="12083" xr:uid="{263A4300-140D-46FD-95DB-9E210740358D}"/>
    <cellStyle name="Comma 12 3" xfId="4485" xr:uid="{00000000-0005-0000-0000-0000041D0000}"/>
    <cellStyle name="Comma 12 3 2" xfId="13544" xr:uid="{F22ADE68-F91E-4C90-80B7-51696CBA3E79}"/>
    <cellStyle name="Comma 12 4" xfId="7399" xr:uid="{00000000-0005-0000-0000-0000051D0000}"/>
    <cellStyle name="Comma 12 4 2" xfId="16424" xr:uid="{4FCB4423-88EC-4B2E-A201-BADBEF2AB128}"/>
    <cellStyle name="Comma 12 5" xfId="1571" xr:uid="{00000000-0005-0000-0000-0000061D0000}"/>
    <cellStyle name="Comma 12 5 2" xfId="10668" xr:uid="{0B3A58DE-89D2-4117-AEC6-CB5B47619E11}"/>
    <cellStyle name="Comma 12 6" xfId="9246" xr:uid="{5BED5E75-61FE-47A7-888C-733FBD4802CA}"/>
    <cellStyle name="Comma 125" xfId="141" xr:uid="{00000000-0005-0000-0000-0000071D0000}"/>
    <cellStyle name="Comma 125 2" xfId="9268" xr:uid="{9E9471A7-1BA5-4E4C-9D2B-09D6B5F636D4}"/>
    <cellStyle name="Comma 126" xfId="149" xr:uid="{00000000-0005-0000-0000-0000081D0000}"/>
    <cellStyle name="Comma 126 2" xfId="9273" xr:uid="{9DA8160C-26A4-4D15-803D-AF7091FFBF43}"/>
    <cellStyle name="Comma 13" xfId="125" xr:uid="{00000000-0005-0000-0000-0000091D0000}"/>
    <cellStyle name="Comma 13 2" xfId="4527" xr:uid="{00000000-0005-0000-0000-00000A1D0000}"/>
    <cellStyle name="Comma 13 2 2" xfId="8928" xr:uid="{00000000-0005-0000-0000-00000B1D0000}"/>
    <cellStyle name="Comma 13 2 2 2" xfId="17940" xr:uid="{C36EADAA-F876-419F-B615-131E2DF55296}"/>
    <cellStyle name="Comma 13 2 3" xfId="13586" xr:uid="{93FD68E0-CD4C-435C-BB74-7736C661499B}"/>
    <cellStyle name="Comma 13 3" xfId="7442" xr:uid="{00000000-0005-0000-0000-00000C1D0000}"/>
    <cellStyle name="Comma 13 3 2" xfId="16467" xr:uid="{8213C57C-34FC-4D19-81A5-A902BCB9EFA9}"/>
    <cellStyle name="Comma 13 4" xfId="1615" xr:uid="{00000000-0005-0000-0000-00000D1D0000}"/>
    <cellStyle name="Comma 13 4 2" xfId="10711" xr:uid="{E1916088-26FD-430D-8026-CCD6AECE0EDF}"/>
    <cellStyle name="Comma 14" xfId="137" xr:uid="{00000000-0005-0000-0000-00000E1D0000}"/>
    <cellStyle name="Comma 14 2" xfId="6011" xr:uid="{00000000-0005-0000-0000-00000F1D0000}"/>
    <cellStyle name="Comma 14 2 2" xfId="8998" xr:uid="{00000000-0005-0000-0000-0000101D0000}"/>
    <cellStyle name="Comma 14 2 2 2" xfId="18010" xr:uid="{35849342-3BDD-45A7-8F4E-C8E281F481DD}"/>
    <cellStyle name="Comma 14 2 3" xfId="15045" xr:uid="{49324FC1-C5DF-4CEB-8287-47C1C3A4169E}"/>
    <cellStyle name="Comma 14 3" xfId="8907" xr:uid="{00000000-0005-0000-0000-0000111D0000}"/>
    <cellStyle name="Comma 14 3 2" xfId="17924" xr:uid="{310F2F36-0A04-46E4-A6EE-C6FE61F7E792}"/>
    <cellStyle name="Comma 14 4" xfId="3114" xr:uid="{00000000-0005-0000-0000-0000121D0000}"/>
    <cellStyle name="Comma 14 4 2" xfId="12178" xr:uid="{3E170DAD-8DAB-42C0-9AEF-4CB9219BE947}"/>
    <cellStyle name="Comma 15" xfId="168" xr:uid="{00000000-0005-0000-0000-0000131D0000}"/>
    <cellStyle name="Comma 15 2" xfId="5988" xr:uid="{00000000-0005-0000-0000-0000141D0000}"/>
    <cellStyle name="Comma 15 2 2" xfId="8986" xr:uid="{00000000-0005-0000-0000-0000151D0000}"/>
    <cellStyle name="Comma 15 2 2 2" xfId="17998" xr:uid="{A83EFB71-3D6D-4470-B627-4A4848753BDC}"/>
    <cellStyle name="Comma 15 2 3" xfId="15028" xr:uid="{1A098578-70A3-4D33-8EF2-59F2D5B09E4F}"/>
    <cellStyle name="Comma 15 3" xfId="8890" xr:uid="{00000000-0005-0000-0000-0000161D0000}"/>
    <cellStyle name="Comma 15 3 2" xfId="17907" xr:uid="{7F553582-B3D6-4CE6-9C33-ABCF73684301}"/>
    <cellStyle name="Comma 15 4" xfId="3090" xr:uid="{00000000-0005-0000-0000-0000171D0000}"/>
    <cellStyle name="Comma 15 4 2" xfId="12160" xr:uid="{78118246-8A4F-4A1B-935E-35E20F43FEF7}"/>
    <cellStyle name="Comma 15 5" xfId="9288" xr:uid="{099A8893-8E35-4A82-B679-B2AC1F973DB3}"/>
    <cellStyle name="Comma 16" xfId="2261" xr:uid="{00000000-0005-0000-0000-0000181D0000}"/>
    <cellStyle name="Comma 16 2" xfId="5170" xr:uid="{00000000-0005-0000-0000-0000191D0000}"/>
    <cellStyle name="Comma 16 2 2" xfId="8937" xr:uid="{00000000-0005-0000-0000-00001A1D0000}"/>
    <cellStyle name="Comma 16 2 2 2" xfId="17949" xr:uid="{34436957-6A7B-44B0-B372-B9AAFCBC051C}"/>
    <cellStyle name="Comma 16 2 3" xfId="14227" xr:uid="{AF04651A-0A30-4763-9E5D-C3F99DA1E194}"/>
    <cellStyle name="Comma 16 3" xfId="8084" xr:uid="{00000000-0005-0000-0000-00001B1D0000}"/>
    <cellStyle name="Comma 16 3 2" xfId="17106" xr:uid="{08B4FE20-BCC2-4B75-ADAA-169A623073EA}"/>
    <cellStyle name="Comma 16 4" xfId="11353" xr:uid="{675BBB4E-995D-44D3-844F-395890093DFE}"/>
    <cellStyle name="Comma 17" xfId="6033" xr:uid="{00000000-0005-0000-0000-00001C1D0000}"/>
    <cellStyle name="Comma 17 2" xfId="15066" xr:uid="{C6DCEEA5-2B2C-465B-BDE6-6E137B242B2D}"/>
    <cellStyle name="Comma 18" xfId="9060" xr:uid="{00000000-0005-0000-0000-00001D1D0000}"/>
    <cellStyle name="Comma 18 2" xfId="18072" xr:uid="{63B8A119-D8D8-430A-A636-5FDDA70823F8}"/>
    <cellStyle name="Comma 19" xfId="94" xr:uid="{00000000-0005-0000-0000-00001E1D0000}"/>
    <cellStyle name="Comma 19 2" xfId="9081" xr:uid="{00000000-0005-0000-0000-00001F1D0000}"/>
    <cellStyle name="Comma 19 2 2" xfId="18093" xr:uid="{7681FD99-4064-451B-A963-78D3E870FB6B}"/>
    <cellStyle name="Comma 19 3" xfId="9238" xr:uid="{3E6A9B95-DB89-4C59-B7B7-51681E550AC4}"/>
    <cellStyle name="Comma 2" xfId="54" xr:uid="{00000000-0005-0000-0000-0000201D0000}"/>
    <cellStyle name="Comma 2 10" xfId="193" xr:uid="{00000000-0005-0000-0000-0000211D0000}"/>
    <cellStyle name="Comma 2 10 2" xfId="9308" xr:uid="{A8FC56DB-0C1C-4AC9-8682-D3D801F4D457}"/>
    <cellStyle name="Comma 2 2" xfId="77" xr:uid="{00000000-0005-0000-0000-0000221D0000}"/>
    <cellStyle name="Comma 2 2 10" xfId="3230" xr:uid="{00000000-0005-0000-0000-0000231D0000}"/>
    <cellStyle name="Comma 2 2 10 2" xfId="12292" xr:uid="{874A6798-C95D-4AAD-8DD8-1EF6CE9E3718}"/>
    <cellStyle name="Comma 2 2 11" xfId="6143" xr:uid="{00000000-0005-0000-0000-0000241D0000}"/>
    <cellStyle name="Comma 2 2 11 2" xfId="15168" xr:uid="{DADE5998-9699-434A-9394-5658E3597E6B}"/>
    <cellStyle name="Comma 2 2 12" xfId="294" xr:uid="{00000000-0005-0000-0000-0000251D0000}"/>
    <cellStyle name="Comma 2 2 12 2" xfId="9407" xr:uid="{DF7A674D-951C-4B08-B6AC-375358101BA9}"/>
    <cellStyle name="Comma 2 2 2" xfId="98" xr:uid="{00000000-0005-0000-0000-0000261D0000}"/>
    <cellStyle name="Comma 2 2 2 2" xfId="1211" xr:uid="{00000000-0005-0000-0000-0000271D0000}"/>
    <cellStyle name="Comma 2 2 2 2 2" xfId="2639" xr:uid="{00000000-0005-0000-0000-0000281D0000}"/>
    <cellStyle name="Comma 2 2 2 2 2 2" xfId="5543" xr:uid="{00000000-0005-0000-0000-0000291D0000}"/>
    <cellStyle name="Comma 2 2 2 2 2 2 2" xfId="14600" xr:uid="{EB2B3167-A79D-4D72-A826-D39520C694C5}"/>
    <cellStyle name="Comma 2 2 2 2 2 3" xfId="8461" xr:uid="{00000000-0005-0000-0000-00002A1D0000}"/>
    <cellStyle name="Comma 2 2 2 2 2 3 2" xfId="17478" xr:uid="{10874AFE-39C1-4911-A6AA-0021D02F1D1F}"/>
    <cellStyle name="Comma 2 2 2 2 2 4" xfId="11726" xr:uid="{24E7CD97-E4AA-4A4E-BFD8-46AE3EAA8016}"/>
    <cellStyle name="Comma 2 2 2 2 3" xfId="4128" xr:uid="{00000000-0005-0000-0000-00002B1D0000}"/>
    <cellStyle name="Comma 2 2 2 2 3 2" xfId="13187" xr:uid="{8F9049EE-A2BC-45F2-B8FE-EA5EA6365597}"/>
    <cellStyle name="Comma 2 2 2 2 4" xfId="7042" xr:uid="{00000000-0005-0000-0000-00002C1D0000}"/>
    <cellStyle name="Comma 2 2 2 2 4 2" xfId="16067" xr:uid="{ED29CD83-7F41-49AC-8FB5-C6FAE06288CB}"/>
    <cellStyle name="Comma 2 2 2 2 5" xfId="10311" xr:uid="{5034E394-626F-40FD-8991-CC9481B16760}"/>
    <cellStyle name="Comma 2 2 2 3" xfId="2004" xr:uid="{00000000-0005-0000-0000-00002D1D0000}"/>
    <cellStyle name="Comma 2 2 2 3 2" xfId="4913" xr:uid="{00000000-0005-0000-0000-00002E1D0000}"/>
    <cellStyle name="Comma 2 2 2 3 2 2" xfId="13970" xr:uid="{7A0D13BC-821B-4254-BC52-3966A55EAB03}"/>
    <cellStyle name="Comma 2 2 2 3 3" xfId="7827" xr:uid="{00000000-0005-0000-0000-00002F1D0000}"/>
    <cellStyle name="Comma 2 2 2 3 3 2" xfId="16849" xr:uid="{5A4B56A8-5ABE-45AB-9D15-D8DAE3CE5DB5}"/>
    <cellStyle name="Comma 2 2 2 3 4" xfId="11096" xr:uid="{4A5A5F7B-B035-4DCB-979F-3F3BA54118E1}"/>
    <cellStyle name="Comma 2 2 2 4" xfId="3501" xr:uid="{00000000-0005-0000-0000-0000301D0000}"/>
    <cellStyle name="Comma 2 2 2 4 2" xfId="12560" xr:uid="{A23B0404-647F-4645-9A0E-483EEA74C876}"/>
    <cellStyle name="Comma 2 2 2 5" xfId="6411" xr:uid="{00000000-0005-0000-0000-0000311D0000}"/>
    <cellStyle name="Comma 2 2 2 5 2" xfId="15436" xr:uid="{097781FB-D592-4910-86F2-6764A7276FA8}"/>
    <cellStyle name="Comma 2 2 2 6" xfId="571" xr:uid="{00000000-0005-0000-0000-0000321D0000}"/>
    <cellStyle name="Comma 2 2 2 6 2" xfId="9679" xr:uid="{293CF6C9-E512-41B2-9A15-0ED9BE66FBF7}"/>
    <cellStyle name="Comma 2 2 2 7" xfId="9240" xr:uid="{CAEC00F6-9AE0-4DCF-9C17-5564F35B5B9F}"/>
    <cellStyle name="Comma 2 2 3" xfId="118" xr:uid="{00000000-0005-0000-0000-0000331D0000}"/>
    <cellStyle name="Comma 2 2 3 10" xfId="9253" xr:uid="{8340F3F2-D709-46ED-83C5-50D4FE510A2A}"/>
    <cellStyle name="Comma 2 2 3 2" xfId="2366" xr:uid="{00000000-0005-0000-0000-0000341D0000}"/>
    <cellStyle name="Comma 2 2 3 2 2" xfId="5273" xr:uid="{00000000-0005-0000-0000-0000351D0000}"/>
    <cellStyle name="Comma 2 2 3 2 2 2" xfId="14330" xr:uid="{B103E758-56AC-4C37-B852-1A6500F9235B}"/>
    <cellStyle name="Comma 2 2 3 2 3" xfId="8189" xr:uid="{00000000-0005-0000-0000-0000361D0000}"/>
    <cellStyle name="Comma 2 2 3 2 3 2" xfId="17209" xr:uid="{D08E0FB1-03A4-43FC-8455-21D2B5403D3A}"/>
    <cellStyle name="Comma 2 2 3 2 4" xfId="11456" xr:uid="{C22FCD90-FE37-4032-926F-525E0D0362E7}"/>
    <cellStyle name="Comma 2 2 3 3" xfId="3052" xr:uid="{00000000-0005-0000-0000-0000371D0000}"/>
    <cellStyle name="Comma 2 2 3 3 2" xfId="5951" xr:uid="{00000000-0005-0000-0000-0000381D0000}"/>
    <cellStyle name="Comma 2 2 3 3 2 2" xfId="8964" xr:uid="{00000000-0005-0000-0000-0000391D0000}"/>
    <cellStyle name="Comma 2 2 3 3 2 2 2" xfId="17976" xr:uid="{55405123-4742-47AA-8652-5802EF124AE0}"/>
    <cellStyle name="Comma 2 2 3 3 2 3" xfId="15000" xr:uid="{BB584418-93DC-406E-A8DE-5E73E0848170}"/>
    <cellStyle name="Comma 2 2 3 3 3" xfId="8864" xr:uid="{00000000-0005-0000-0000-00003A1D0000}"/>
    <cellStyle name="Comma 2 2 3 3 3 2" xfId="17881" xr:uid="{DF0B6815-5EE1-494F-B423-6733C83891FF}"/>
    <cellStyle name="Comma 2 2 3 3 4" xfId="12131" xr:uid="{DC837544-FF96-4A10-9CE3-E6714A01740F}"/>
    <cellStyle name="Comma 2 2 3 4" xfId="3059" xr:uid="{00000000-0005-0000-0000-00003B1D0000}"/>
    <cellStyle name="Comma 2 2 3 4 2" xfId="5958" xr:uid="{00000000-0005-0000-0000-00003C1D0000}"/>
    <cellStyle name="Comma 2 2 3 4 2 2" xfId="8967" xr:uid="{00000000-0005-0000-0000-00003D1D0000}"/>
    <cellStyle name="Comma 2 2 3 4 2 2 2" xfId="17979" xr:uid="{31D1881F-1506-4B96-81AD-38057E249835}"/>
    <cellStyle name="Comma 2 2 3 4 2 3" xfId="15006" xr:uid="{1C63ED96-5B95-4F1C-9ABC-0E07B7059EDC}"/>
    <cellStyle name="Comma 2 2 3 4 3" xfId="8869" xr:uid="{00000000-0005-0000-0000-00003E1D0000}"/>
    <cellStyle name="Comma 2 2 3 4 3 2" xfId="17886" xr:uid="{CC607696-03A4-4739-94F0-F387212157B4}"/>
    <cellStyle name="Comma 2 2 3 4 4" xfId="12137" xr:uid="{6F97E999-7871-4AC0-B5D4-A676778068CE}"/>
    <cellStyle name="Comma 2 2 3 5" xfId="3060" xr:uid="{00000000-0005-0000-0000-00003F1D0000}"/>
    <cellStyle name="Comma 2 2 3 5 2" xfId="5959" xr:uid="{00000000-0005-0000-0000-0000401D0000}"/>
    <cellStyle name="Comma 2 2 3 5 2 2" xfId="8968" xr:uid="{00000000-0005-0000-0000-0000411D0000}"/>
    <cellStyle name="Comma 2 2 3 5 2 2 2" xfId="17980" xr:uid="{3F880F30-0BA7-4168-A348-67BAC7C34680}"/>
    <cellStyle name="Comma 2 2 3 5 2 3" xfId="15007" xr:uid="{4E547F96-F3FD-40FB-A720-23BC73D089C8}"/>
    <cellStyle name="Comma 2 2 3 5 3" xfId="8870" xr:uid="{00000000-0005-0000-0000-0000421D0000}"/>
    <cellStyle name="Comma 2 2 3 5 3 2" xfId="17887" xr:uid="{6F872975-50A8-48E4-8112-250CFEE64668}"/>
    <cellStyle name="Comma 2 2 3 5 4" xfId="12138" xr:uid="{F985D1A2-B52D-4FE6-B126-EE0B0133E5C3}"/>
    <cellStyle name="Comma 2 2 3 6" xfId="3050" xr:uid="{00000000-0005-0000-0000-0000431D0000}"/>
    <cellStyle name="Comma 2 2 3 6 2" xfId="5950" xr:uid="{00000000-0005-0000-0000-0000441D0000}"/>
    <cellStyle name="Comma 2 2 3 6 2 2" xfId="8962" xr:uid="{00000000-0005-0000-0000-0000451D0000}"/>
    <cellStyle name="Comma 2 2 3 6 2 2 2" xfId="17974" xr:uid="{814B1AF7-C3A8-4DC2-8F42-8E6717D9C4BC}"/>
    <cellStyle name="Comma 2 2 3 6 2 3" xfId="14999" xr:uid="{691D3074-8788-49B3-AEBD-BA48B7E90048}"/>
    <cellStyle name="Comma 2 2 3 6 3" xfId="8862" xr:uid="{00000000-0005-0000-0000-0000461D0000}"/>
    <cellStyle name="Comma 2 2 3 6 3 2" xfId="17879" xr:uid="{7C50B3D6-B11A-4060-B1FB-B6F9EF0CAD16}"/>
    <cellStyle name="Comma 2 2 3 6 4" xfId="12129" xr:uid="{B0E0F34F-8EEF-4223-B9BC-BA5649872B02}"/>
    <cellStyle name="Comma 2 2 3 7" xfId="3860" xr:uid="{00000000-0005-0000-0000-0000471D0000}"/>
    <cellStyle name="Comma 2 2 3 7 2" xfId="12919" xr:uid="{BF0934E0-E343-417C-AE92-90A89421F37E}"/>
    <cellStyle name="Comma 2 2 3 8" xfId="6772" xr:uid="{00000000-0005-0000-0000-0000481D0000}"/>
    <cellStyle name="Comma 2 2 3 8 2" xfId="15797" xr:uid="{E332E03C-F95F-479A-85DD-14603E8EB726}"/>
    <cellStyle name="Comma 2 2 3 9" xfId="937" xr:uid="{00000000-0005-0000-0000-0000491D0000}"/>
    <cellStyle name="Comma 2 2 3 9 2" xfId="10040" xr:uid="{AE0084D0-5C2E-45CF-BF8D-82DED36E45AC}"/>
    <cellStyle name="Comma 2 2 4" xfId="1732" xr:uid="{00000000-0005-0000-0000-00004A1D0000}"/>
    <cellStyle name="Comma 2 2 4 2" xfId="4644" xr:uid="{00000000-0005-0000-0000-00004B1D0000}"/>
    <cellStyle name="Comma 2 2 4 2 2" xfId="8930" xr:uid="{00000000-0005-0000-0000-00004C1D0000}"/>
    <cellStyle name="Comma 2 2 4 2 2 2" xfId="17942" xr:uid="{966979E8-939C-4A1A-B5F7-6AC3D49C67B2}"/>
    <cellStyle name="Comma 2 2 4 2 3" xfId="13701" xr:uid="{C3FA0115-5932-42F2-89E5-6CBFBFEAF00A}"/>
    <cellStyle name="Comma 2 2 4 3" xfId="7556" xr:uid="{00000000-0005-0000-0000-00004D1D0000}"/>
    <cellStyle name="Comma 2 2 4 3 2" xfId="16581" xr:uid="{CA8DF2C2-11CB-4A03-84D2-C596812FB1E9}"/>
    <cellStyle name="Comma 2 2 4 4" xfId="10826" xr:uid="{0DF66832-E696-47F8-AA02-7EFB798DBDBE}"/>
    <cellStyle name="Comma 2 2 5" xfId="3091" xr:uid="{00000000-0005-0000-0000-00004E1D0000}"/>
    <cellStyle name="Comma 2 2 5 2" xfId="5989" xr:uid="{00000000-0005-0000-0000-00004F1D0000}"/>
    <cellStyle name="Comma 2 2 5 2 2" xfId="15029" xr:uid="{FF9531FB-388D-4D13-9351-6764FF43123D}"/>
    <cellStyle name="Comma 2 2 5 3" xfId="8891" xr:uid="{00000000-0005-0000-0000-0000501D0000}"/>
    <cellStyle name="Comma 2 2 5 3 2" xfId="17908" xr:uid="{1B4827EF-9B7D-45BB-A70B-C453DB36B595}"/>
    <cellStyle name="Comma 2 2 5 4" xfId="12161" xr:uid="{F7F7190D-8E0D-45AF-B0F2-E03C23A99DA6}"/>
    <cellStyle name="Comma 2 2 6" xfId="3072" xr:uid="{00000000-0005-0000-0000-0000511D0000}"/>
    <cellStyle name="Comma 2 2 6 2" xfId="5970" xr:uid="{00000000-0005-0000-0000-0000521D0000}"/>
    <cellStyle name="Comma 2 2 6 2 2" xfId="8975" xr:uid="{00000000-0005-0000-0000-0000531D0000}"/>
    <cellStyle name="Comma 2 2 6 2 2 2" xfId="17987" xr:uid="{A9593F51-ACE2-4F04-A7D7-1B51DC67A514}"/>
    <cellStyle name="Comma 2 2 6 2 3" xfId="15015" xr:uid="{4519CB24-3379-4709-8DE7-49ECAB4F5F73}"/>
    <cellStyle name="Comma 2 2 6 3" xfId="8879" xr:uid="{00000000-0005-0000-0000-0000541D0000}"/>
    <cellStyle name="Comma 2 2 6 3 2" xfId="17896" xr:uid="{7AE27618-A98A-47AD-8A73-36E688ACBDCE}"/>
    <cellStyle name="Comma 2 2 6 4" xfId="12147" xr:uid="{8AE761B1-AFF1-4DDE-BCFC-CE7B55FE7DAC}"/>
    <cellStyle name="Comma 2 2 7" xfId="3044" xr:uid="{00000000-0005-0000-0000-0000551D0000}"/>
    <cellStyle name="Comma 2 2 7 2" xfId="5944" xr:uid="{00000000-0005-0000-0000-0000561D0000}"/>
    <cellStyle name="Comma 2 2 7 2 2" xfId="8956" xr:uid="{00000000-0005-0000-0000-0000571D0000}"/>
    <cellStyle name="Comma 2 2 7 2 2 2" xfId="17968" xr:uid="{B4C9F287-886C-4E66-B177-BD6C6CCF40A1}"/>
    <cellStyle name="Comma 2 2 7 2 3" xfId="14993" xr:uid="{8FF4E45D-2F0A-4013-82C3-90CD7EC6E036}"/>
    <cellStyle name="Comma 2 2 7 3" xfId="8856" xr:uid="{00000000-0005-0000-0000-0000581D0000}"/>
    <cellStyle name="Comma 2 2 7 3 2" xfId="17873" xr:uid="{5EE81683-F755-4E0E-8920-0C85F4693D79}"/>
    <cellStyle name="Comma 2 2 7 4" xfId="12123" xr:uid="{611104A1-6A98-45A7-984B-47FF666B6071}"/>
    <cellStyle name="Comma 2 2 8" xfId="3053" xr:uid="{00000000-0005-0000-0000-0000591D0000}"/>
    <cellStyle name="Comma 2 2 8 2" xfId="5952" xr:uid="{00000000-0005-0000-0000-00005A1D0000}"/>
    <cellStyle name="Comma 2 2 8 2 2" xfId="15001" xr:uid="{CB3D90A3-B0EF-4496-9F2E-8A1CDA19E974}"/>
    <cellStyle name="Comma 2 2 8 3" xfId="8865" xr:uid="{00000000-0005-0000-0000-00005B1D0000}"/>
    <cellStyle name="Comma 2 2 8 3 2" xfId="17882" xr:uid="{7AD401B3-29F3-4341-99F4-B8905AC7D5BC}"/>
    <cellStyle name="Comma 2 2 8 4" xfId="12132" xr:uid="{0943FDDA-0477-428F-AD44-08400EE61B42}"/>
    <cellStyle name="Comma 2 2 9" xfId="3025" xr:uid="{00000000-0005-0000-0000-00005C1D0000}"/>
    <cellStyle name="Comma 2 2 9 2" xfId="5927" xr:uid="{00000000-0005-0000-0000-00005D1D0000}"/>
    <cellStyle name="Comma 2 2 9 2 2" xfId="8947" xr:uid="{00000000-0005-0000-0000-00005E1D0000}"/>
    <cellStyle name="Comma 2 2 9 2 2 2" xfId="17959" xr:uid="{26ABD86C-BC9C-41F7-B194-1FE8752178A5}"/>
    <cellStyle name="Comma 2 2 9 2 3" xfId="14982" xr:uid="{17B5A774-1291-46B9-A060-77973DC09CBA}"/>
    <cellStyle name="Comma 2 2 9 3" xfId="8845" xr:uid="{00000000-0005-0000-0000-00005F1D0000}"/>
    <cellStyle name="Comma 2 2 9 3 2" xfId="17862" xr:uid="{B496252B-F0A1-44D9-9C6C-729A53E690C5}"/>
    <cellStyle name="Comma 2 2 9 4" xfId="12110" xr:uid="{4F6E41CB-5BC9-44DA-8C2A-D3114CC547D6}"/>
    <cellStyle name="Comma 2 3" xfId="85" xr:uid="{00000000-0005-0000-0000-0000601D0000}"/>
    <cellStyle name="Comma 2 3 10" xfId="293" xr:uid="{00000000-0005-0000-0000-0000611D0000}"/>
    <cellStyle name="Comma 2 3 10 2" xfId="9406" xr:uid="{DE56CC9D-A413-46B2-AC0F-F8DD9C9ABBC3}"/>
    <cellStyle name="Comma 2 3 2" xfId="163" xr:uid="{00000000-0005-0000-0000-0000621D0000}"/>
    <cellStyle name="Comma 2 3 2 10" xfId="9284" xr:uid="{84495FB7-DA28-49D4-98DD-E8C00828649F}"/>
    <cellStyle name="Comma 2 3 2 2" xfId="2365" xr:uid="{00000000-0005-0000-0000-0000631D0000}"/>
    <cellStyle name="Comma 2 3 2 2 2" xfId="5272" xr:uid="{00000000-0005-0000-0000-0000641D0000}"/>
    <cellStyle name="Comma 2 3 2 2 2 2" xfId="14329" xr:uid="{1B86C842-A05A-47C4-81CB-C6276FE5F74D}"/>
    <cellStyle name="Comma 2 3 2 2 3" xfId="8188" xr:uid="{00000000-0005-0000-0000-0000651D0000}"/>
    <cellStyle name="Comma 2 3 2 2 3 2" xfId="17208" xr:uid="{3C8BDCD6-B542-4578-A399-CFC03638E39C}"/>
    <cellStyle name="Comma 2 3 2 2 4" xfId="11455" xr:uid="{C4B8E4D9-E879-4BE9-8420-70134751C7BE}"/>
    <cellStyle name="Comma 2 3 2 3" xfId="3096" xr:uid="{00000000-0005-0000-0000-0000661D0000}"/>
    <cellStyle name="Comma 2 3 2 3 2" xfId="5994" xr:uid="{00000000-0005-0000-0000-0000671D0000}"/>
    <cellStyle name="Comma 2 3 2 3 2 2" xfId="8988" xr:uid="{00000000-0005-0000-0000-0000681D0000}"/>
    <cellStyle name="Comma 2 3 2 3 2 2 2" xfId="18000" xr:uid="{A4649B2F-F208-4AE2-9CFA-D81049E63B4E}"/>
    <cellStyle name="Comma 2 3 2 3 2 3" xfId="15032" xr:uid="{67C5FA8F-2BCE-4C52-BC21-7C20FFEFE12A}"/>
    <cellStyle name="Comma 2 3 2 3 3" xfId="8894" xr:uid="{00000000-0005-0000-0000-0000691D0000}"/>
    <cellStyle name="Comma 2 3 2 3 3 2" xfId="17911" xr:uid="{BB3C1F74-24D1-4826-9E46-5D8EC8DF34AA}"/>
    <cellStyle name="Comma 2 3 2 3 4" xfId="12164" xr:uid="{6012E05F-A4A7-420B-86D4-0349CC4150F7}"/>
    <cellStyle name="Comma 2 3 2 4" xfId="3105" xr:uid="{00000000-0005-0000-0000-00006A1D0000}"/>
    <cellStyle name="Comma 2 3 2 4 2" xfId="6002" xr:uid="{00000000-0005-0000-0000-00006B1D0000}"/>
    <cellStyle name="Comma 2 3 2 4 2 2" xfId="8992" xr:uid="{00000000-0005-0000-0000-00006C1D0000}"/>
    <cellStyle name="Comma 2 3 2 4 2 2 2" xfId="18004" xr:uid="{380E1D21-7B9A-4BB9-8C0A-59D7D19AA29D}"/>
    <cellStyle name="Comma 2 3 2 4 2 3" xfId="15038" xr:uid="{1D7EF280-8697-4730-8D29-AC2A2ECA9FE8}"/>
    <cellStyle name="Comma 2 3 2 4 3" xfId="8901" xr:uid="{00000000-0005-0000-0000-00006D1D0000}"/>
    <cellStyle name="Comma 2 3 2 4 3 2" xfId="17918" xr:uid="{E2726734-CB8A-42F7-92FA-97D0E0CC6459}"/>
    <cellStyle name="Comma 2 3 2 4 4" xfId="12171" xr:uid="{8D654595-C1C5-4953-B90E-8D9BA0ABC1FF}"/>
    <cellStyle name="Comma 2 3 2 5" xfId="3108" xr:uid="{00000000-0005-0000-0000-00006E1D0000}"/>
    <cellStyle name="Comma 2 3 2 5 2" xfId="6005" xr:uid="{00000000-0005-0000-0000-00006F1D0000}"/>
    <cellStyle name="Comma 2 3 2 5 2 2" xfId="8994" xr:uid="{00000000-0005-0000-0000-0000701D0000}"/>
    <cellStyle name="Comma 2 3 2 5 2 2 2" xfId="18006" xr:uid="{E68E809C-A249-4573-8605-3619A67E31B1}"/>
    <cellStyle name="Comma 2 3 2 5 2 3" xfId="15041" xr:uid="{BCBC3789-AA9D-4CD8-B187-054E0583F537}"/>
    <cellStyle name="Comma 2 3 2 5 3" xfId="8903" xr:uid="{00000000-0005-0000-0000-0000711D0000}"/>
    <cellStyle name="Comma 2 3 2 5 3 2" xfId="17920" xr:uid="{33C626AC-974C-4334-A85F-3FBBE3A0FB13}"/>
    <cellStyle name="Comma 2 3 2 5 4" xfId="12174" xr:uid="{12E21D95-2A4D-422E-961A-F92B635DE92F}"/>
    <cellStyle name="Comma 2 3 2 6" xfId="3080" xr:uid="{00000000-0005-0000-0000-0000721D0000}"/>
    <cellStyle name="Comma 2 3 2 6 2" xfId="5978" xr:uid="{00000000-0005-0000-0000-0000731D0000}"/>
    <cellStyle name="Comma 2 3 2 6 2 2" xfId="8980" xr:uid="{00000000-0005-0000-0000-0000741D0000}"/>
    <cellStyle name="Comma 2 3 2 6 2 2 2" xfId="17992" xr:uid="{AD7F3FE2-112F-4906-8D07-4164C46DCDFA}"/>
    <cellStyle name="Comma 2 3 2 6 2 3" xfId="15022" xr:uid="{E02A1F60-8553-4C64-A048-09FA668B0D8A}"/>
    <cellStyle name="Comma 2 3 2 6 3" xfId="8884" xr:uid="{00000000-0005-0000-0000-0000751D0000}"/>
    <cellStyle name="Comma 2 3 2 6 3 2" xfId="17901" xr:uid="{B85FF257-BD77-4AD8-BEEE-17C6949CB75B}"/>
    <cellStyle name="Comma 2 3 2 6 4" xfId="12154" xr:uid="{730E074B-6F51-4126-AE11-9645CD4EB71F}"/>
    <cellStyle name="Comma 2 3 2 7" xfId="3859" xr:uid="{00000000-0005-0000-0000-0000761D0000}"/>
    <cellStyle name="Comma 2 3 2 7 2" xfId="12918" xr:uid="{FFECC556-A47D-4F0B-BAAA-83EE48A48E6B}"/>
    <cellStyle name="Comma 2 3 2 8" xfId="6771" xr:uid="{00000000-0005-0000-0000-0000771D0000}"/>
    <cellStyle name="Comma 2 3 2 8 2" xfId="15796" xr:uid="{8A1FC172-CF82-402D-8410-57CEE12EEC58}"/>
    <cellStyle name="Comma 2 3 2 9" xfId="936" xr:uid="{00000000-0005-0000-0000-0000781D0000}"/>
    <cellStyle name="Comma 2 3 2 9 2" xfId="10039" xr:uid="{5976A50E-A2BA-4CF4-ABF1-CEB9DA8AE537}"/>
    <cellStyle name="Comma 2 3 3" xfId="1731" xr:uid="{00000000-0005-0000-0000-0000791D0000}"/>
    <cellStyle name="Comma 2 3 3 2" xfId="4643" xr:uid="{00000000-0005-0000-0000-00007A1D0000}"/>
    <cellStyle name="Comma 2 3 3 2 2" xfId="13700" xr:uid="{21D777BE-376B-46A5-B11B-48A8A20DC6B9}"/>
    <cellStyle name="Comma 2 3 3 3" xfId="7555" xr:uid="{00000000-0005-0000-0000-00007B1D0000}"/>
    <cellStyle name="Comma 2 3 3 3 2" xfId="16580" xr:uid="{817F5036-699A-4F65-9766-4E41EE2AC727}"/>
    <cellStyle name="Comma 2 3 3 4" xfId="10825" xr:uid="{F455C78F-9A14-4E18-A4D2-499AEBD6ABFB}"/>
    <cellStyle name="Comma 2 3 4" xfId="3045" xr:uid="{00000000-0005-0000-0000-00007C1D0000}"/>
    <cellStyle name="Comma 2 3 4 2" xfId="5945" xr:uid="{00000000-0005-0000-0000-00007D1D0000}"/>
    <cellStyle name="Comma 2 3 4 2 2" xfId="8957" xr:uid="{00000000-0005-0000-0000-00007E1D0000}"/>
    <cellStyle name="Comma 2 3 4 2 2 2" xfId="17969" xr:uid="{388DEA73-934A-4753-A435-B42F5FA5F3EA}"/>
    <cellStyle name="Comma 2 3 4 2 3" xfId="14994" xr:uid="{88079821-7F9B-4D4E-9CDF-E910EC3935FC}"/>
    <cellStyle name="Comma 2 3 4 3" xfId="8857" xr:uid="{00000000-0005-0000-0000-00007F1D0000}"/>
    <cellStyle name="Comma 2 3 4 3 2" xfId="17874" xr:uid="{EA4451D7-5A93-4F81-94DA-AD102714604E}"/>
    <cellStyle name="Comma 2 3 4 4" xfId="12124" xr:uid="{14B4DC06-7608-4A5A-A71F-71C3F582CF87}"/>
    <cellStyle name="Comma 2 3 5" xfId="3077" xr:uid="{00000000-0005-0000-0000-0000801D0000}"/>
    <cellStyle name="Comma 2 3 5 2" xfId="5975" xr:uid="{00000000-0005-0000-0000-0000811D0000}"/>
    <cellStyle name="Comma 2 3 5 2 2" xfId="8978" xr:uid="{00000000-0005-0000-0000-0000821D0000}"/>
    <cellStyle name="Comma 2 3 5 2 2 2" xfId="17990" xr:uid="{ABD9CCE8-BC20-4203-B0AE-003620B481AF}"/>
    <cellStyle name="Comma 2 3 5 2 3" xfId="15019" xr:uid="{15EE6BA8-566B-441B-BD6A-C8D978B7D304}"/>
    <cellStyle name="Comma 2 3 5 3" xfId="8882" xr:uid="{00000000-0005-0000-0000-0000831D0000}"/>
    <cellStyle name="Comma 2 3 5 3 2" xfId="17899" xr:uid="{6A2D62EB-220E-4712-B6B9-329FFF3E48AC}"/>
    <cellStyle name="Comma 2 3 5 4" xfId="12151" xr:uid="{AEA0FF6B-3317-44FE-B95A-766CCF23F666}"/>
    <cellStyle name="Comma 2 3 6" xfId="3106" xr:uid="{00000000-0005-0000-0000-0000841D0000}"/>
    <cellStyle name="Comma 2 3 6 2" xfId="6003" xr:uid="{00000000-0005-0000-0000-0000851D0000}"/>
    <cellStyle name="Comma 2 3 6 2 2" xfId="8993" xr:uid="{00000000-0005-0000-0000-0000861D0000}"/>
    <cellStyle name="Comma 2 3 6 2 2 2" xfId="18005" xr:uid="{D80A4BF0-5800-4DFA-912F-4236B59E6204}"/>
    <cellStyle name="Comma 2 3 6 2 3" xfId="15039" xr:uid="{4D700CC8-F22B-4842-9857-7E3297848D2D}"/>
    <cellStyle name="Comma 2 3 6 3" xfId="8902" xr:uid="{00000000-0005-0000-0000-0000871D0000}"/>
    <cellStyle name="Comma 2 3 6 3 2" xfId="17919" xr:uid="{49B2AF1F-DB65-4CA4-9EEF-B4CEC7EEADD4}"/>
    <cellStyle name="Comma 2 3 6 4" xfId="12172" xr:uid="{236D0BB4-5835-47D5-A58B-133847B81467}"/>
    <cellStyle name="Comma 2 3 7" xfId="3067" xr:uid="{00000000-0005-0000-0000-0000881D0000}"/>
    <cellStyle name="Comma 2 3 7 2" xfId="5966" xr:uid="{00000000-0005-0000-0000-0000891D0000}"/>
    <cellStyle name="Comma 2 3 7 2 2" xfId="8972" xr:uid="{00000000-0005-0000-0000-00008A1D0000}"/>
    <cellStyle name="Comma 2 3 7 2 2 2" xfId="17984" xr:uid="{89BF137F-0137-4FD9-AECE-86DAEA8E81B7}"/>
    <cellStyle name="Comma 2 3 7 2 3" xfId="15012" xr:uid="{5320B623-E575-4BFF-B1B4-90FDA15C90CC}"/>
    <cellStyle name="Comma 2 3 7 3" xfId="8875" xr:uid="{00000000-0005-0000-0000-00008B1D0000}"/>
    <cellStyle name="Comma 2 3 7 3 2" xfId="17892" xr:uid="{E25FAB51-DEB9-423D-B502-C34C5302B230}"/>
    <cellStyle name="Comma 2 3 7 4" xfId="12143" xr:uid="{C758B7BF-CFE7-447C-83A6-58BECC653EBF}"/>
    <cellStyle name="Comma 2 3 8" xfId="3229" xr:uid="{00000000-0005-0000-0000-00008C1D0000}"/>
    <cellStyle name="Comma 2 3 8 2" xfId="12291" xr:uid="{D4A03EB8-D8C0-4FDA-B993-44F9B3AC5BA0}"/>
    <cellStyle name="Comma 2 3 9" xfId="6142" xr:uid="{00000000-0005-0000-0000-00008D1D0000}"/>
    <cellStyle name="Comma 2 3 9 2" xfId="15167" xr:uid="{B4004C45-A1C1-407E-831C-FFF5A113A19B}"/>
    <cellStyle name="Comma 2 4" xfId="92" xr:uid="{00000000-0005-0000-0000-00008E1D0000}"/>
    <cellStyle name="Comma 2 4 2" xfId="1033" xr:uid="{00000000-0005-0000-0000-00008F1D0000}"/>
    <cellStyle name="Comma 2 4 2 2" xfId="2462" xr:uid="{00000000-0005-0000-0000-0000901D0000}"/>
    <cellStyle name="Comma 2 4 2 2 2" xfId="5369" xr:uid="{00000000-0005-0000-0000-0000911D0000}"/>
    <cellStyle name="Comma 2 4 2 2 2 2" xfId="14426" xr:uid="{531B5FFB-889F-46CB-9E27-ACA390400445}"/>
    <cellStyle name="Comma 2 4 2 2 3" xfId="8285" xr:uid="{00000000-0005-0000-0000-0000921D0000}"/>
    <cellStyle name="Comma 2 4 2 2 3 2" xfId="17305" xr:uid="{B49A2C8D-C628-42BC-9EF0-494DD6042A70}"/>
    <cellStyle name="Comma 2 4 2 2 4" xfId="11552" xr:uid="{DD0B0C03-0FD2-42D7-BF24-930934C5D7F2}"/>
    <cellStyle name="Comma 2 4 2 3" xfId="3956" xr:uid="{00000000-0005-0000-0000-0000931D0000}"/>
    <cellStyle name="Comma 2 4 2 3 2" xfId="13015" xr:uid="{FEDEA1F4-D74B-45EA-A78B-1C68B135A57D}"/>
    <cellStyle name="Comma 2 4 2 4" xfId="6868" xr:uid="{00000000-0005-0000-0000-0000941D0000}"/>
    <cellStyle name="Comma 2 4 2 4 2" xfId="15893" xr:uid="{3810C568-538A-4489-852D-E8376362377F}"/>
    <cellStyle name="Comma 2 4 2 5" xfId="10136" xr:uid="{D93B0204-3D34-4E23-8FD6-F3890204B6E9}"/>
    <cellStyle name="Comma 2 4 3" xfId="1829" xr:uid="{00000000-0005-0000-0000-0000951D0000}"/>
    <cellStyle name="Comma 2 4 3 2" xfId="4741" xr:uid="{00000000-0005-0000-0000-0000961D0000}"/>
    <cellStyle name="Comma 2 4 3 2 2" xfId="13798" xr:uid="{4E6D44F1-6B65-4E6D-BB7F-726033D6256C}"/>
    <cellStyle name="Comma 2 4 3 3" xfId="7652" xr:uid="{00000000-0005-0000-0000-0000971D0000}"/>
    <cellStyle name="Comma 2 4 3 3 2" xfId="16677" xr:uid="{EA9E0655-30D6-40FA-9CD4-C0FC7474C941}"/>
    <cellStyle name="Comma 2 4 3 4" xfId="10923" xr:uid="{4501CEB3-7D55-4309-BC6B-14C5712BA6D5}"/>
    <cellStyle name="Comma 2 4 4" xfId="3326" xr:uid="{00000000-0005-0000-0000-0000981D0000}"/>
    <cellStyle name="Comma 2 4 4 2" xfId="12388" xr:uid="{53BFDB93-63A4-463C-8F04-2216E82B6AEB}"/>
    <cellStyle name="Comma 2 4 5" xfId="6239" xr:uid="{00000000-0005-0000-0000-0000991D0000}"/>
    <cellStyle name="Comma 2 4 5 2" xfId="15264" xr:uid="{D8246759-D9CB-499A-943A-935CC1A37179}"/>
    <cellStyle name="Comma 2 4 6" xfId="393" xr:uid="{00000000-0005-0000-0000-00009A1D0000}"/>
    <cellStyle name="Comma 2 4 6 2" xfId="9504" xr:uid="{2035394D-F004-4937-93D9-A8850CA3D9B8}"/>
    <cellStyle name="Comma 2 4 7" xfId="9236" xr:uid="{2DB8478E-E1D8-445B-8EED-075FC66ABE71}"/>
    <cellStyle name="Comma 2 5" xfId="99" xr:uid="{00000000-0005-0000-0000-00009B1D0000}"/>
    <cellStyle name="Comma 2 5 2" xfId="1193" xr:uid="{00000000-0005-0000-0000-00009C1D0000}"/>
    <cellStyle name="Comma 2 5 2 2" xfId="2621" xr:uid="{00000000-0005-0000-0000-00009D1D0000}"/>
    <cellStyle name="Comma 2 5 2 2 2" xfId="5525" xr:uid="{00000000-0005-0000-0000-00009E1D0000}"/>
    <cellStyle name="Comma 2 5 2 2 2 2" xfId="14582" xr:uid="{9B5544F9-CF89-400E-B389-493A9508B2A5}"/>
    <cellStyle name="Comma 2 5 2 2 3" xfId="8443" xr:uid="{00000000-0005-0000-0000-00009F1D0000}"/>
    <cellStyle name="Comma 2 5 2 2 3 2" xfId="17460" xr:uid="{C27ADCAC-12EF-4D69-BE16-575C32200B6C}"/>
    <cellStyle name="Comma 2 5 2 2 4" xfId="11708" xr:uid="{4A5F8538-C24B-4272-8132-48E43C2C19A9}"/>
    <cellStyle name="Comma 2 5 2 3" xfId="3109" xr:uid="{00000000-0005-0000-0000-0000A01D0000}"/>
    <cellStyle name="Comma 2 5 2 3 2" xfId="6006" xr:uid="{00000000-0005-0000-0000-0000A11D0000}"/>
    <cellStyle name="Comma 2 5 2 3 2 2" xfId="8995" xr:uid="{00000000-0005-0000-0000-0000A21D0000}"/>
    <cellStyle name="Comma 2 5 2 3 2 2 2" xfId="18007" xr:uid="{447CCA74-DADF-42C0-8DAF-0A828E1A2B87}"/>
    <cellStyle name="Comma 2 5 2 3 2 3" xfId="15042" xr:uid="{44856879-8F27-435F-957C-85D4F364C4DA}"/>
    <cellStyle name="Comma 2 5 2 3 3" xfId="8904" xr:uid="{00000000-0005-0000-0000-0000A31D0000}"/>
    <cellStyle name="Comma 2 5 2 3 3 2" xfId="17921" xr:uid="{29EFF7E2-75EE-45D2-BD0A-3C3F882ED94D}"/>
    <cellStyle name="Comma 2 5 2 3 4" xfId="12175" xr:uid="{2DAE74CF-8138-4954-9E65-7E80ED0907BC}"/>
    <cellStyle name="Comma 2 5 2 4" xfId="3046" xr:uid="{00000000-0005-0000-0000-0000A41D0000}"/>
    <cellStyle name="Comma 2 5 2 4 2" xfId="5946" xr:uid="{00000000-0005-0000-0000-0000A51D0000}"/>
    <cellStyle name="Comma 2 5 2 4 2 2" xfId="8958" xr:uid="{00000000-0005-0000-0000-0000A61D0000}"/>
    <cellStyle name="Comma 2 5 2 4 2 2 2" xfId="17970" xr:uid="{49B4D702-55FB-438A-873B-473124E062B4}"/>
    <cellStyle name="Comma 2 5 2 4 2 3" xfId="14995" xr:uid="{E170CD5D-E594-46CC-BC88-59CA630F3E14}"/>
    <cellStyle name="Comma 2 5 2 4 3" xfId="8858" xr:uid="{00000000-0005-0000-0000-0000A71D0000}"/>
    <cellStyle name="Comma 2 5 2 4 3 2" xfId="17875" xr:uid="{051985DD-5F93-49AF-AFDC-49AA2F8DDC92}"/>
    <cellStyle name="Comma 2 5 2 4 4" xfId="12125" xr:uid="{FD562CA6-2857-41E9-B542-B835F39DC3BB}"/>
    <cellStyle name="Comma 2 5 2 5" xfId="3020" xr:uid="{00000000-0005-0000-0000-0000A81D0000}"/>
    <cellStyle name="Comma 2 5 2 5 2" xfId="5922" xr:uid="{00000000-0005-0000-0000-0000A91D0000}"/>
    <cellStyle name="Comma 2 5 2 5 2 2" xfId="8945" xr:uid="{00000000-0005-0000-0000-0000AA1D0000}"/>
    <cellStyle name="Comma 2 5 2 5 2 2 2" xfId="17957" xr:uid="{B597FC93-2DC9-4571-ABE3-F8BD76418145}"/>
    <cellStyle name="Comma 2 5 2 5 2 3" xfId="14979" xr:uid="{9F0E330E-2125-4B5C-B698-BC2546CA2CB6}"/>
    <cellStyle name="Comma 2 5 2 5 3" xfId="8842" xr:uid="{00000000-0005-0000-0000-0000AB1D0000}"/>
    <cellStyle name="Comma 2 5 2 5 3 2" xfId="17859" xr:uid="{A61163F7-188E-4D8D-AA66-D2C9B2F6DC98}"/>
    <cellStyle name="Comma 2 5 2 5 4" xfId="12107" xr:uid="{B0E22DF3-DF4E-4265-A82E-040B854FFD51}"/>
    <cellStyle name="Comma 2 5 2 6" xfId="3071" xr:uid="{00000000-0005-0000-0000-0000AC1D0000}"/>
    <cellStyle name="Comma 2 5 2 6 2" xfId="5969" xr:uid="{00000000-0005-0000-0000-0000AD1D0000}"/>
    <cellStyle name="Comma 2 5 2 6 2 2" xfId="8974" xr:uid="{00000000-0005-0000-0000-0000AE1D0000}"/>
    <cellStyle name="Comma 2 5 2 6 2 2 2" xfId="17986" xr:uid="{AB22A335-F0CE-446B-9CD5-43A35F0274E5}"/>
    <cellStyle name="Comma 2 5 2 6 2 3" xfId="15014" xr:uid="{0856509F-AD89-4253-AB6C-4CE5F9BE55C0}"/>
    <cellStyle name="Comma 2 5 2 6 3" xfId="8878" xr:uid="{00000000-0005-0000-0000-0000AF1D0000}"/>
    <cellStyle name="Comma 2 5 2 6 3 2" xfId="17895" xr:uid="{7DD83954-8370-4CC6-9692-F1FE52E0D091}"/>
    <cellStyle name="Comma 2 5 2 6 4" xfId="12146" xr:uid="{D013A1FE-4511-4F38-9609-0D87CF76A0AB}"/>
    <cellStyle name="Comma 2 5 2 7" xfId="4110" xr:uid="{00000000-0005-0000-0000-0000B01D0000}"/>
    <cellStyle name="Comma 2 5 2 7 2" xfId="13169" xr:uid="{02E1E561-BDA5-49B9-844F-9923547DD1E8}"/>
    <cellStyle name="Comma 2 5 2 8" xfId="7024" xr:uid="{00000000-0005-0000-0000-0000B11D0000}"/>
    <cellStyle name="Comma 2 5 2 8 2" xfId="16049" xr:uid="{8A641A74-91DD-4321-8EA2-ABA55A475F49}"/>
    <cellStyle name="Comma 2 5 2 9" xfId="10293" xr:uid="{349F26FF-7398-41DC-BCCB-A7F75D04B9F1}"/>
    <cellStyle name="Comma 2 5 3" xfId="1986" xr:uid="{00000000-0005-0000-0000-0000B21D0000}"/>
    <cellStyle name="Comma 2 5 3 2" xfId="4895" xr:uid="{00000000-0005-0000-0000-0000B31D0000}"/>
    <cellStyle name="Comma 2 5 3 2 2" xfId="8936" xr:uid="{00000000-0005-0000-0000-0000B41D0000}"/>
    <cellStyle name="Comma 2 5 3 2 2 2" xfId="17948" xr:uid="{69CB4BEF-AEAD-4F9A-9B2E-EB8CF757A70E}"/>
    <cellStyle name="Comma 2 5 3 2 3" xfId="13952" xr:uid="{0249339A-D248-4FEB-B94F-0E8B80143A2D}"/>
    <cellStyle name="Comma 2 5 3 3" xfId="7809" xr:uid="{00000000-0005-0000-0000-0000B51D0000}"/>
    <cellStyle name="Comma 2 5 3 3 2" xfId="16831" xr:uid="{AA37927D-E987-41F8-9469-2CFD1EB26040}"/>
    <cellStyle name="Comma 2 5 3 4" xfId="11078" xr:uid="{3089E118-0529-4A0E-98F4-CA8CAFC2129C}"/>
    <cellStyle name="Comma 2 5 4" xfId="3041" xr:uid="{00000000-0005-0000-0000-0000B61D0000}"/>
    <cellStyle name="Comma 2 5 4 2" xfId="5941" xr:uid="{00000000-0005-0000-0000-0000B71D0000}"/>
    <cellStyle name="Comma 2 5 4 2 2" xfId="14991" xr:uid="{96094F6A-314A-411C-BBAA-90F53661D004}"/>
    <cellStyle name="Comma 2 5 4 3" xfId="8854" xr:uid="{00000000-0005-0000-0000-0000B81D0000}"/>
    <cellStyle name="Comma 2 5 4 3 2" xfId="17871" xr:uid="{1A29D22B-8D16-407C-B659-4CE361C98F87}"/>
    <cellStyle name="Comma 2 5 4 4" xfId="12121" xr:uid="{00E27486-73FC-4CD4-BADF-C30DFB4F4181}"/>
    <cellStyle name="Comma 2 5 5" xfId="3056" xr:uid="{00000000-0005-0000-0000-0000B91D0000}"/>
    <cellStyle name="Comma 2 5 5 2" xfId="5955" xr:uid="{00000000-0005-0000-0000-0000BA1D0000}"/>
    <cellStyle name="Comma 2 5 5 2 2" xfId="15004" xr:uid="{D9D195F1-E262-4FB7-B1E3-21975D43FDA9}"/>
    <cellStyle name="Comma 2 5 5 3" xfId="8868" xr:uid="{00000000-0005-0000-0000-0000BB1D0000}"/>
    <cellStyle name="Comma 2 5 5 3 2" xfId="17885" xr:uid="{44234F44-BFFC-49C0-A4D9-A61C0672E012}"/>
    <cellStyle name="Comma 2 5 5 4" xfId="12135" xr:uid="{5C799EBD-F618-468D-A496-2504C31F0D06}"/>
    <cellStyle name="Comma 2 5 6" xfId="3483" xr:uid="{00000000-0005-0000-0000-0000BC1D0000}"/>
    <cellStyle name="Comma 2 5 6 2" xfId="8912" xr:uid="{00000000-0005-0000-0000-0000BD1D0000}"/>
    <cellStyle name="Comma 2 5 6 2 2" xfId="17929" xr:uid="{9C8D825E-31F7-4D98-9F2D-ACFE83676ACD}"/>
    <cellStyle name="Comma 2 5 6 3" xfId="12542" xr:uid="{5318DF49-529A-4CA0-9576-A2D35AE51DD9}"/>
    <cellStyle name="Comma 2 5 7" xfId="6393" xr:uid="{00000000-0005-0000-0000-0000BE1D0000}"/>
    <cellStyle name="Comma 2 5 7 2" xfId="15418" xr:uid="{2436772D-54C7-4C82-8B4C-1556DF82DC97}"/>
    <cellStyle name="Comma 2 5 8" xfId="552" xr:uid="{00000000-0005-0000-0000-0000BF1D0000}"/>
    <cellStyle name="Comma 2 5 8 2" xfId="9661" xr:uid="{C6BC36FC-A927-468F-A442-9CCC1888E1C6}"/>
    <cellStyle name="Comma 2 5 9" xfId="9241" xr:uid="{96905AAF-FA43-4652-AEFD-F3919D757D3B}"/>
    <cellStyle name="Comma 2 6" xfId="113" xr:uid="{00000000-0005-0000-0000-0000C01D0000}"/>
    <cellStyle name="Comma 2 6 2" xfId="2267" xr:uid="{00000000-0005-0000-0000-0000C11D0000}"/>
    <cellStyle name="Comma 2 6 2 2" xfId="5174" xr:uid="{00000000-0005-0000-0000-0000C21D0000}"/>
    <cellStyle name="Comma 2 6 2 2 2" xfId="14231" xr:uid="{7C56C216-C21E-4306-9A1D-297C531BF8A6}"/>
    <cellStyle name="Comma 2 6 2 3" xfId="8090" xr:uid="{00000000-0005-0000-0000-0000C31D0000}"/>
    <cellStyle name="Comma 2 6 2 3 2" xfId="17110" xr:uid="{9F421B81-4267-40B1-9B72-3B4B589D3BBE}"/>
    <cellStyle name="Comma 2 6 2 4" xfId="11357" xr:uid="{A5AB8A1B-7AC9-4DCD-9B5D-B6D55379E288}"/>
    <cellStyle name="Comma 2 6 3" xfId="3761" xr:uid="{00000000-0005-0000-0000-0000C41D0000}"/>
    <cellStyle name="Comma 2 6 3 2" xfId="12820" xr:uid="{20BBE952-C145-4D67-A4C8-52728ED2C0F8}"/>
    <cellStyle name="Comma 2 6 4" xfId="6673" xr:uid="{00000000-0005-0000-0000-0000C51D0000}"/>
    <cellStyle name="Comma 2 6 4 2" xfId="15698" xr:uid="{64F342D3-B617-418B-A78B-4659C7DBA0A2}"/>
    <cellStyle name="Comma 2 6 5" xfId="838" xr:uid="{00000000-0005-0000-0000-0000C61D0000}"/>
    <cellStyle name="Comma 2 6 5 2" xfId="9941" xr:uid="{3975DFA6-E9CB-4A45-8AFD-A86BF82281EE}"/>
    <cellStyle name="Comma 2 6 6" xfId="9249" xr:uid="{EDFBA319-8AE9-4752-9B00-5DF0AA122455}"/>
    <cellStyle name="Comma 2 7" xfId="119" xr:uid="{00000000-0005-0000-0000-0000C71D0000}"/>
    <cellStyle name="Comma 2 7 2" xfId="4545" xr:uid="{00000000-0005-0000-0000-0000C81D0000}"/>
    <cellStyle name="Comma 2 7 2 2" xfId="13602" xr:uid="{DEA21D46-B6B2-4251-BC38-5DC71C7AC401}"/>
    <cellStyle name="Comma 2 7 3" xfId="7457" xr:uid="{00000000-0005-0000-0000-0000C91D0000}"/>
    <cellStyle name="Comma 2 7 3 2" xfId="16482" xr:uid="{0445463F-2540-4933-88B3-58BA3483BA47}"/>
    <cellStyle name="Comma 2 7 4" xfId="1633" xr:uid="{00000000-0005-0000-0000-0000CA1D0000}"/>
    <cellStyle name="Comma 2 7 4 2" xfId="10727" xr:uid="{826E9C8B-ABFB-4024-A9D1-FEDFD6F41555}"/>
    <cellStyle name="Comma 2 7 5" xfId="9254" xr:uid="{DE5A8DDD-D4F4-4C32-981E-A4342581F200}"/>
    <cellStyle name="Comma 2 8" xfId="3131" xr:uid="{00000000-0005-0000-0000-0000CB1D0000}"/>
    <cellStyle name="Comma 2 8 2" xfId="12193" xr:uid="{3CE18529-BF4A-4685-A921-109DDCD1DA16}"/>
    <cellStyle name="Comma 2 9" xfId="6044" xr:uid="{00000000-0005-0000-0000-0000CC1D0000}"/>
    <cellStyle name="Comma 2 9 2" xfId="15069" xr:uid="{B8FB8F97-F0C3-44A2-AF52-B070706A6565}"/>
    <cellStyle name="Comma 20" xfId="9102" xr:uid="{00000000-0005-0000-0000-0000CD1D0000}"/>
    <cellStyle name="Comma 20 2" xfId="18114" xr:uid="{68FB6904-3355-4284-8D82-7817B68FC2A7}"/>
    <cellStyle name="Comma 21" xfId="9123" xr:uid="{00000000-0005-0000-0000-0000CE1D0000}"/>
    <cellStyle name="Comma 21 2" xfId="18135" xr:uid="{91B2B87D-7A10-4A24-A93C-606E721D2153}"/>
    <cellStyle name="Comma 22" xfId="171" xr:uid="{00000000-0005-0000-0000-0000CF1D0000}"/>
    <cellStyle name="Comma 22 2" xfId="9290" xr:uid="{1AE4C6DC-B85D-4F38-8165-0F9404981DF6}"/>
    <cellStyle name="Comma 23" xfId="9210" xr:uid="{67EDB20E-2E69-48D0-ABB2-7205EEE9BF57}"/>
    <cellStyle name="Comma 3" xfId="73" xr:uid="{00000000-0005-0000-0000-0000D01D0000}"/>
    <cellStyle name="Comma 3 2" xfId="166" xr:uid="{00000000-0005-0000-0000-0000D11D0000}"/>
    <cellStyle name="Comma 3 2 2" xfId="1209" xr:uid="{00000000-0005-0000-0000-0000D21D0000}"/>
    <cellStyle name="Comma 3 2 2 2" xfId="2637" xr:uid="{00000000-0005-0000-0000-0000D31D0000}"/>
    <cellStyle name="Comma 3 2 2 2 2" xfId="5541" xr:uid="{00000000-0005-0000-0000-0000D41D0000}"/>
    <cellStyle name="Comma 3 2 2 2 2 2" xfId="14598" xr:uid="{4264FF63-A470-4298-8887-AA983BE7F5AE}"/>
    <cellStyle name="Comma 3 2 2 2 3" xfId="8459" xr:uid="{00000000-0005-0000-0000-0000D51D0000}"/>
    <cellStyle name="Comma 3 2 2 2 3 2" xfId="17476" xr:uid="{BCDC4A18-BC37-47B4-B80B-6B49B0C9444F}"/>
    <cellStyle name="Comma 3 2 2 2 4" xfId="11724" xr:uid="{44F14532-BF66-4D69-A781-EB94667FA47C}"/>
    <cellStyle name="Comma 3 2 2 3" xfId="4126" xr:uid="{00000000-0005-0000-0000-0000D61D0000}"/>
    <cellStyle name="Comma 3 2 2 3 2" xfId="13185" xr:uid="{F985B643-D2FD-4799-9037-EBA42442A4EC}"/>
    <cellStyle name="Comma 3 2 2 4" xfId="7040" xr:uid="{00000000-0005-0000-0000-0000D71D0000}"/>
    <cellStyle name="Comma 3 2 2 4 2" xfId="16065" xr:uid="{4B4186E3-510F-4096-9C1D-BD57038B6D1E}"/>
    <cellStyle name="Comma 3 2 2 5" xfId="10309" xr:uid="{059BEB03-9E08-4A72-B4FE-52E08CEE39BA}"/>
    <cellStyle name="Comma 3 2 3" xfId="2002" xr:uid="{00000000-0005-0000-0000-0000D81D0000}"/>
    <cellStyle name="Comma 3 2 3 2" xfId="4911" xr:uid="{00000000-0005-0000-0000-0000D91D0000}"/>
    <cellStyle name="Comma 3 2 3 2 2" xfId="13968" xr:uid="{5BA9E517-77A2-4941-8A18-6B7D7207D9E0}"/>
    <cellStyle name="Comma 3 2 3 3" xfId="7825" xr:uid="{00000000-0005-0000-0000-0000DA1D0000}"/>
    <cellStyle name="Comma 3 2 3 3 2" xfId="16847" xr:uid="{955BA0E3-B7C0-4BC4-9F29-FD21AD8FA349}"/>
    <cellStyle name="Comma 3 2 3 4" xfId="11094" xr:uid="{0D100318-185B-4206-A1BA-DEDAA503889C}"/>
    <cellStyle name="Comma 3 2 4" xfId="3499" xr:uid="{00000000-0005-0000-0000-0000DB1D0000}"/>
    <cellStyle name="Comma 3 2 4 2" xfId="12558" xr:uid="{84A57D29-8010-4EA3-AD41-D22DDEBF55DF}"/>
    <cellStyle name="Comma 3 2 5" xfId="6409" xr:uid="{00000000-0005-0000-0000-0000DC1D0000}"/>
    <cellStyle name="Comma 3 2 5 2" xfId="15434" xr:uid="{215D68C9-AE21-41D8-A75B-B6B840ABE56A}"/>
    <cellStyle name="Comma 3 2 6" xfId="568" xr:uid="{00000000-0005-0000-0000-0000DD1D0000}"/>
    <cellStyle name="Comma 3 2 6 2" xfId="9677" xr:uid="{FBCCD140-566A-4E03-911E-A3B267E76F8F}"/>
    <cellStyle name="Comma 3 2 7" xfId="9286" xr:uid="{6968B8FB-7A60-4FBA-B9BC-908AD3E61C0B}"/>
    <cellStyle name="Comma 3 3" xfId="1032" xr:uid="{00000000-0005-0000-0000-0000DE1D0000}"/>
    <cellStyle name="Comma 3 3 2" xfId="2461" xr:uid="{00000000-0005-0000-0000-0000DF1D0000}"/>
    <cellStyle name="Comma 3 3 2 2" xfId="5368" xr:uid="{00000000-0005-0000-0000-0000E01D0000}"/>
    <cellStyle name="Comma 3 3 2 2 2" xfId="14425" xr:uid="{C5C85346-8C8C-4DD6-9ADE-2C12F2144C31}"/>
    <cellStyle name="Comma 3 3 2 3" xfId="8284" xr:uid="{00000000-0005-0000-0000-0000E11D0000}"/>
    <cellStyle name="Comma 3 3 2 3 2" xfId="17304" xr:uid="{57209A42-8D1E-43E9-9E40-0497D842CC62}"/>
    <cellStyle name="Comma 3 3 2 4" xfId="11551" xr:uid="{7919F6A7-A11E-4E39-ABC2-9A62DB08495B}"/>
    <cellStyle name="Comma 3 3 3" xfId="3955" xr:uid="{00000000-0005-0000-0000-0000E21D0000}"/>
    <cellStyle name="Comma 3 3 3 2" xfId="13014" xr:uid="{EFB1D720-10D6-4DAD-8EEC-15E970921458}"/>
    <cellStyle name="Comma 3 3 4" xfId="6867" xr:uid="{00000000-0005-0000-0000-0000E31D0000}"/>
    <cellStyle name="Comma 3 3 4 2" xfId="15892" xr:uid="{37D5E8F8-A606-485F-9EFD-5913B422B57B}"/>
    <cellStyle name="Comma 3 3 5" xfId="10135" xr:uid="{1E7C9791-5C3C-4D40-B077-430CD9659787}"/>
    <cellStyle name="Comma 3 4" xfId="1828" xr:uid="{00000000-0005-0000-0000-0000E41D0000}"/>
    <cellStyle name="Comma 3 4 2" xfId="4740" xr:uid="{00000000-0005-0000-0000-0000E51D0000}"/>
    <cellStyle name="Comma 3 4 2 2" xfId="13797" xr:uid="{3E45D5BF-33DB-49F0-9F55-319FAF6F6365}"/>
    <cellStyle name="Comma 3 4 3" xfId="7651" xr:uid="{00000000-0005-0000-0000-0000E61D0000}"/>
    <cellStyle name="Comma 3 4 3 2" xfId="16676" xr:uid="{15A371DF-BA78-4FB5-A25A-DF810A7FF172}"/>
    <cellStyle name="Comma 3 4 4" xfId="10922" xr:uid="{39B1EEB2-290C-477A-92FA-45B6131A4134}"/>
    <cellStyle name="Comma 3 5" xfId="3325" xr:uid="{00000000-0005-0000-0000-0000E71D0000}"/>
    <cellStyle name="Comma 3 5 2" xfId="12387" xr:uid="{70E51E27-E4CD-4804-9156-922DB1912DFB}"/>
    <cellStyle name="Comma 3 6" xfId="6238" xr:uid="{00000000-0005-0000-0000-0000E81D0000}"/>
    <cellStyle name="Comma 3 6 2" xfId="15263" xr:uid="{F71AC637-043A-4D25-8818-5093F8F7B4DB}"/>
    <cellStyle name="Comma 3 7" xfId="132" xr:uid="{00000000-0005-0000-0000-0000E91D0000}"/>
    <cellStyle name="Comma 3 7 2" xfId="9261" xr:uid="{8698FBDA-5E23-4033-81B2-C72101044FA9}"/>
    <cellStyle name="Comma 3 8" xfId="392" xr:uid="{00000000-0005-0000-0000-0000EA1D0000}"/>
    <cellStyle name="Comma 3 8 2" xfId="9503" xr:uid="{5FFE1FF1-8EAE-4B38-BF1F-B78B30C8A0BE}"/>
    <cellStyle name="Comma 3 9" xfId="9228" xr:uid="{05EEC378-E66F-44E7-8442-8257F45FC242}"/>
    <cellStyle name="Comma 39" xfId="146" xr:uid="{00000000-0005-0000-0000-0000EB1D0000}"/>
    <cellStyle name="Comma 39 2" xfId="9271" xr:uid="{A83A0F10-B7C3-429F-A6AA-D55E2873C55B}"/>
    <cellStyle name="Comma 4" xfId="76" xr:uid="{00000000-0005-0000-0000-0000EC1D0000}"/>
    <cellStyle name="Comma 4 2" xfId="531" xr:uid="{00000000-0005-0000-0000-0000ED1D0000}"/>
    <cellStyle name="Comma 4 2 2" xfId="1170" xr:uid="{00000000-0005-0000-0000-0000EE1D0000}"/>
    <cellStyle name="Comma 4 2 2 2" xfId="2599" xr:uid="{00000000-0005-0000-0000-0000EF1D0000}"/>
    <cellStyle name="Comma 4 2 2 2 2" xfId="5506" xr:uid="{00000000-0005-0000-0000-0000F01D0000}"/>
    <cellStyle name="Comma 4 2 2 2 2 2" xfId="14563" xr:uid="{F64A4BA2-8C53-43AA-9F0D-CD55BB9367DD}"/>
    <cellStyle name="Comma 4 2 2 2 3" xfId="8422" xr:uid="{00000000-0005-0000-0000-0000F11D0000}"/>
    <cellStyle name="Comma 4 2 2 2 3 2" xfId="17442" xr:uid="{7322E93A-A463-4521-BEB6-92953D608E3F}"/>
    <cellStyle name="Comma 4 2 2 2 4" xfId="11689" xr:uid="{9F34B5FC-A8F2-4894-9AC1-B4CCB815C45F}"/>
    <cellStyle name="Comma 4 2 2 3" xfId="3074" xr:uid="{00000000-0005-0000-0000-0000F21D0000}"/>
    <cellStyle name="Comma 4 2 2 3 2" xfId="5972" xr:uid="{00000000-0005-0000-0000-0000F31D0000}"/>
    <cellStyle name="Comma 4 2 2 3 2 2" xfId="8976" xr:uid="{00000000-0005-0000-0000-0000F41D0000}"/>
    <cellStyle name="Comma 4 2 2 3 2 2 2" xfId="17988" xr:uid="{C217B60F-440D-4F7F-B9B4-FC75AD57AEBA}"/>
    <cellStyle name="Comma 4 2 2 3 2 3" xfId="15016" xr:uid="{9CD00D62-CEE0-4B2D-8BF6-D021379E650E}"/>
    <cellStyle name="Comma 4 2 2 3 3" xfId="8880" xr:uid="{00000000-0005-0000-0000-0000F51D0000}"/>
    <cellStyle name="Comma 4 2 2 3 3 2" xfId="17897" xr:uid="{869FC18C-2CE5-4EB9-86AE-1FD79C725005}"/>
    <cellStyle name="Comma 4 2 2 3 4" xfId="12148" xr:uid="{F3EADB3F-9DC5-42BE-B468-079EFDD6F310}"/>
    <cellStyle name="Comma 4 2 2 4" xfId="3093" xr:uid="{00000000-0005-0000-0000-0000F61D0000}"/>
    <cellStyle name="Comma 4 2 2 4 2" xfId="5991" xr:uid="{00000000-0005-0000-0000-0000F71D0000}"/>
    <cellStyle name="Comma 4 2 2 4 2 2" xfId="8987" xr:uid="{00000000-0005-0000-0000-0000F81D0000}"/>
    <cellStyle name="Comma 4 2 2 4 2 2 2" xfId="17999" xr:uid="{33CAE2E5-7BFD-4D8D-9F33-B2F4B91D72E6}"/>
    <cellStyle name="Comma 4 2 2 4 2 3" xfId="15030" xr:uid="{07EBC1CC-E793-406B-A629-F61C5C2A2B94}"/>
    <cellStyle name="Comma 4 2 2 4 3" xfId="8892" xr:uid="{00000000-0005-0000-0000-0000F91D0000}"/>
    <cellStyle name="Comma 4 2 2 4 3 2" xfId="17909" xr:uid="{BD01C62E-2E48-4244-96EB-B5C9E609B21A}"/>
    <cellStyle name="Comma 4 2 2 4 4" xfId="12162" xr:uid="{620B6097-07CE-4C12-8FDB-47A751578071}"/>
    <cellStyle name="Comma 4 2 2 5" xfId="3047" xr:uid="{00000000-0005-0000-0000-0000FA1D0000}"/>
    <cellStyle name="Comma 4 2 2 5 2" xfId="5947" xr:uid="{00000000-0005-0000-0000-0000FB1D0000}"/>
    <cellStyle name="Comma 4 2 2 5 2 2" xfId="8959" xr:uid="{00000000-0005-0000-0000-0000FC1D0000}"/>
    <cellStyle name="Comma 4 2 2 5 2 2 2" xfId="17971" xr:uid="{7BCFB7E8-E8BD-46BE-AB5E-EB3FAC2D024F}"/>
    <cellStyle name="Comma 4 2 2 5 2 3" xfId="14996" xr:uid="{CA959F4E-E2FD-4846-9789-6EA0F62600CD}"/>
    <cellStyle name="Comma 4 2 2 5 3" xfId="8859" xr:uid="{00000000-0005-0000-0000-0000FD1D0000}"/>
    <cellStyle name="Comma 4 2 2 5 3 2" xfId="17876" xr:uid="{BB5A9286-375B-4267-A99D-F384A1B95AA0}"/>
    <cellStyle name="Comma 4 2 2 5 4" xfId="12126" xr:uid="{794ACF0B-6D93-4F23-94B5-4997F8031F06}"/>
    <cellStyle name="Comma 4 2 2 6" xfId="3022" xr:uid="{00000000-0005-0000-0000-0000FE1D0000}"/>
    <cellStyle name="Comma 4 2 2 6 2" xfId="5924" xr:uid="{00000000-0005-0000-0000-0000FF1D0000}"/>
    <cellStyle name="Comma 4 2 2 6 2 2" xfId="8946" xr:uid="{00000000-0005-0000-0000-0000001E0000}"/>
    <cellStyle name="Comma 4 2 2 6 2 2 2" xfId="17958" xr:uid="{EAEC20EF-9CDA-4D92-9458-239C3AFCD130}"/>
    <cellStyle name="Comma 4 2 2 6 2 3" xfId="14980" xr:uid="{F8143B1A-9E88-4E97-96AB-82D7C5033CD6}"/>
    <cellStyle name="Comma 4 2 2 6 3" xfId="8843" xr:uid="{00000000-0005-0000-0000-0000011E0000}"/>
    <cellStyle name="Comma 4 2 2 6 3 2" xfId="17860" xr:uid="{97732C84-4E1C-4C72-93CE-5C182733800A}"/>
    <cellStyle name="Comma 4 2 2 6 4" xfId="12108" xr:uid="{923F1504-4B48-462E-84DC-DCFB863F4084}"/>
    <cellStyle name="Comma 4 2 2 7" xfId="4092" xr:uid="{00000000-0005-0000-0000-0000021E0000}"/>
    <cellStyle name="Comma 4 2 2 7 2" xfId="13151" xr:uid="{373C53D1-3813-4D05-8293-C1258893A422}"/>
    <cellStyle name="Comma 4 2 2 8" xfId="7005" xr:uid="{00000000-0005-0000-0000-0000031E0000}"/>
    <cellStyle name="Comma 4 2 2 8 2" xfId="16030" xr:uid="{AD177A6D-E96E-4790-A225-6C8EF6152606}"/>
    <cellStyle name="Comma 4 2 2 9" xfId="10273" xr:uid="{4225B179-D47E-4655-8168-4E6F4B65E828}"/>
    <cellStyle name="Comma 4 2 3" xfId="1965" xr:uid="{00000000-0005-0000-0000-0000041E0000}"/>
    <cellStyle name="Comma 4 2 3 2" xfId="4877" xr:uid="{00000000-0005-0000-0000-0000051E0000}"/>
    <cellStyle name="Comma 4 2 3 2 2" xfId="8931" xr:uid="{00000000-0005-0000-0000-0000061E0000}"/>
    <cellStyle name="Comma 4 2 3 2 2 2" xfId="17943" xr:uid="{575ACB9F-3AEC-415C-91A3-6B1D2DFB021C}"/>
    <cellStyle name="Comma 4 2 3 2 3" xfId="13934" xr:uid="{BD91BF5B-303C-4E7F-A244-D99C3D0EA499}"/>
    <cellStyle name="Comma 4 2 3 3" xfId="7788" xr:uid="{00000000-0005-0000-0000-0000071E0000}"/>
    <cellStyle name="Comma 4 2 3 3 2" xfId="16813" xr:uid="{88C67F84-7E69-425D-AB22-37DFB955F590}"/>
    <cellStyle name="Comma 4 2 3 4" xfId="11059" xr:uid="{39D2AF60-EF74-433E-A223-FA30EAE57821}"/>
    <cellStyle name="Comma 4 2 4" xfId="3035" xr:uid="{00000000-0005-0000-0000-0000081E0000}"/>
    <cellStyle name="Comma 4 2 4 2" xfId="5935" xr:uid="{00000000-0005-0000-0000-0000091E0000}"/>
    <cellStyle name="Comma 4 2 4 2 2" xfId="14988" xr:uid="{D2438AD2-6A6B-442C-A696-E292837F8365}"/>
    <cellStyle name="Comma 4 2 4 3" xfId="8852" xr:uid="{00000000-0005-0000-0000-00000A1E0000}"/>
    <cellStyle name="Comma 4 2 4 3 2" xfId="17869" xr:uid="{2A7075E1-3239-446A-B9AF-84A086C2BF7B}"/>
    <cellStyle name="Comma 4 2 4 4" xfId="12118" xr:uid="{4005093C-611D-41C0-84B4-0728AA01F35B}"/>
    <cellStyle name="Comma 4 2 5" xfId="3018" xr:uid="{00000000-0005-0000-0000-00000B1E0000}"/>
    <cellStyle name="Comma 4 2 5 2" xfId="5921" xr:uid="{00000000-0005-0000-0000-00000C1E0000}"/>
    <cellStyle name="Comma 4 2 5 2 2" xfId="14978" xr:uid="{A34B0A87-D1D6-4B47-857D-FE2D565F7A2F}"/>
    <cellStyle name="Comma 4 2 5 3" xfId="8840" xr:uid="{00000000-0005-0000-0000-00000D1E0000}"/>
    <cellStyle name="Comma 4 2 5 3 2" xfId="17857" xr:uid="{D6B578DF-27C0-47EF-A12E-3060F3F05133}"/>
    <cellStyle name="Comma 4 2 5 4" xfId="12105" xr:uid="{263541BF-3FFA-47F3-8E6B-0F7C322CC1A0}"/>
    <cellStyle name="Comma 4 2 6" xfId="3462" xr:uid="{00000000-0005-0000-0000-00000E1E0000}"/>
    <cellStyle name="Comma 4 2 6 2" xfId="8910" xr:uid="{00000000-0005-0000-0000-00000F1E0000}"/>
    <cellStyle name="Comma 4 2 6 2 2" xfId="17927" xr:uid="{DBBD2256-DFEE-4A00-AD17-69C0B53A161A}"/>
    <cellStyle name="Comma 4 2 6 3" xfId="12524" xr:uid="{060E3B98-12A5-4A72-9075-A1AA65A54A68}"/>
    <cellStyle name="Comma 4 2 7" xfId="6375" xr:uid="{00000000-0005-0000-0000-0000101E0000}"/>
    <cellStyle name="Comma 4 2 7 2" xfId="15400" xr:uid="{20BB882B-05E8-42CE-9F0B-10AFCF6C3562}"/>
    <cellStyle name="Comma 4 2 8" xfId="9641" xr:uid="{197E282C-B7C9-4407-BAFA-E7B68FA5A31E}"/>
    <cellStyle name="Comma 4 3" xfId="1031" xr:uid="{00000000-0005-0000-0000-0000111E0000}"/>
    <cellStyle name="Comma 4 3 2" xfId="2460" xr:uid="{00000000-0005-0000-0000-0000121E0000}"/>
    <cellStyle name="Comma 4 3 2 2" xfId="5367" xr:uid="{00000000-0005-0000-0000-0000131E0000}"/>
    <cellStyle name="Comma 4 3 2 2 2" xfId="14424" xr:uid="{123B09A1-1C04-40B5-B95B-14B2B8F40784}"/>
    <cellStyle name="Comma 4 3 2 3" xfId="8283" xr:uid="{00000000-0005-0000-0000-0000141E0000}"/>
    <cellStyle name="Comma 4 3 2 3 2" xfId="17303" xr:uid="{999258DB-AE3A-4E55-A905-F5285FD70CA6}"/>
    <cellStyle name="Comma 4 3 2 4" xfId="11550" xr:uid="{1D689544-75E1-4127-815B-C5FC549C68B2}"/>
    <cellStyle name="Comma 4 3 3" xfId="3954" xr:uid="{00000000-0005-0000-0000-0000151E0000}"/>
    <cellStyle name="Comma 4 3 3 2" xfId="13013" xr:uid="{E694096F-B75A-48EA-9802-EC9AFE1EA64F}"/>
    <cellStyle name="Comma 4 3 4" xfId="6866" xr:uid="{00000000-0005-0000-0000-0000161E0000}"/>
    <cellStyle name="Comma 4 3 4 2" xfId="15891" xr:uid="{33ADF442-96C7-4DD1-B0C0-C45164A811EB}"/>
    <cellStyle name="Comma 4 3 5" xfId="10134" xr:uid="{17B28204-4BEB-4A3E-AE93-A77357D8A21E}"/>
    <cellStyle name="Comma 4 4" xfId="1827" xr:uid="{00000000-0005-0000-0000-0000171E0000}"/>
    <cellStyle name="Comma 4 4 2" xfId="4739" xr:uid="{00000000-0005-0000-0000-0000181E0000}"/>
    <cellStyle name="Comma 4 4 2 2" xfId="13796" xr:uid="{EBFCBF9D-FC77-454F-B4B3-3A5C266822B1}"/>
    <cellStyle name="Comma 4 4 3" xfId="7650" xr:uid="{00000000-0005-0000-0000-0000191E0000}"/>
    <cellStyle name="Comma 4 4 3 2" xfId="16675" xr:uid="{2BA6FD6D-9C99-4D53-87F1-C536C65EA03C}"/>
    <cellStyle name="Comma 4 4 4" xfId="10921" xr:uid="{2CB2F87C-150A-4478-A46B-19F464B85120}"/>
    <cellStyle name="Comma 4 5" xfId="3324" xr:uid="{00000000-0005-0000-0000-00001A1E0000}"/>
    <cellStyle name="Comma 4 5 2" xfId="12386" xr:uid="{38E1785D-0837-43A7-90AC-E993FB1E22C7}"/>
    <cellStyle name="Comma 4 6" xfId="6237" xr:uid="{00000000-0005-0000-0000-00001B1E0000}"/>
    <cellStyle name="Comma 4 6 2" xfId="15262" xr:uid="{C9BAB2C0-AF4C-4BBA-B2A4-206FA8E5B6DA}"/>
    <cellStyle name="Comma 4 7" xfId="391" xr:uid="{00000000-0005-0000-0000-00001C1E0000}"/>
    <cellStyle name="Comma 4 7 2" xfId="9502" xr:uid="{A7734CAD-6623-42D7-9228-10240A450CAB}"/>
    <cellStyle name="Comma 5" xfId="83" xr:uid="{00000000-0005-0000-0000-00001D1E0000}"/>
    <cellStyle name="Comma 5 15" xfId="143" xr:uid="{00000000-0005-0000-0000-00001E1E0000}"/>
    <cellStyle name="Comma 5 15 2" xfId="9269" xr:uid="{A87546F4-E88F-4FA8-895F-A4568EEC22F8}"/>
    <cellStyle name="Comma 5 2" xfId="1030" xr:uid="{00000000-0005-0000-0000-00001F1E0000}"/>
    <cellStyle name="Comma 5 2 2" xfId="2459" xr:uid="{00000000-0005-0000-0000-0000201E0000}"/>
    <cellStyle name="Comma 5 2 2 2" xfId="5366" xr:uid="{00000000-0005-0000-0000-0000211E0000}"/>
    <cellStyle name="Comma 5 2 2 2 2" xfId="14423" xr:uid="{B8B4BF9E-EDEC-4FD3-AFBF-2DD4B082C9A2}"/>
    <cellStyle name="Comma 5 2 2 3" xfId="8282" xr:uid="{00000000-0005-0000-0000-0000221E0000}"/>
    <cellStyle name="Comma 5 2 2 3 2" xfId="17302" xr:uid="{214DECA2-0F45-4753-B3E2-C6622135052B}"/>
    <cellStyle name="Comma 5 2 2 4" xfId="11549" xr:uid="{4AE21009-B7A1-47CF-A20B-3887E43A0B36}"/>
    <cellStyle name="Comma 5 2 3" xfId="3953" xr:uid="{00000000-0005-0000-0000-0000231E0000}"/>
    <cellStyle name="Comma 5 2 3 2" xfId="13012" xr:uid="{9F099BB8-C565-49BC-9716-B8A52435364A}"/>
    <cellStyle name="Comma 5 2 4" xfId="6865" xr:uid="{00000000-0005-0000-0000-0000241E0000}"/>
    <cellStyle name="Comma 5 2 4 2" xfId="15890" xr:uid="{EB3B01D9-08DC-40CF-8527-7E78FC17CA3B}"/>
    <cellStyle name="Comma 5 2 5" xfId="10133" xr:uid="{9AF880D0-FE90-45C7-984A-24727D3E9E3E}"/>
    <cellStyle name="Comma 5 3" xfId="1826" xr:uid="{00000000-0005-0000-0000-0000251E0000}"/>
    <cellStyle name="Comma 5 3 2" xfId="4738" xr:uid="{00000000-0005-0000-0000-0000261E0000}"/>
    <cellStyle name="Comma 5 3 2 2" xfId="13795" xr:uid="{4F9E61BA-0B03-4507-84F5-34DC2A38D60B}"/>
    <cellStyle name="Comma 5 3 3" xfId="7649" xr:uid="{00000000-0005-0000-0000-0000271E0000}"/>
    <cellStyle name="Comma 5 3 3 2" xfId="16674" xr:uid="{7E98AEA9-D64B-4A78-A9AE-79D68A924670}"/>
    <cellStyle name="Comma 5 3 4" xfId="10920" xr:uid="{A4F3C604-95ED-48CB-B1A9-F2E778EFDBE9}"/>
    <cellStyle name="Comma 5 4" xfId="3323" xr:uid="{00000000-0005-0000-0000-0000281E0000}"/>
    <cellStyle name="Comma 5 4 2" xfId="12385" xr:uid="{1CD2EFDC-A6BF-44C1-A58A-30CBB236F8EB}"/>
    <cellStyle name="Comma 5 5" xfId="6236" xr:uid="{00000000-0005-0000-0000-0000291E0000}"/>
    <cellStyle name="Comma 5 5 2" xfId="15261" xr:uid="{0FDC1151-E2E2-455A-BCAE-F0273A13ED56}"/>
    <cellStyle name="Comma 5 6" xfId="390" xr:uid="{00000000-0005-0000-0000-00002A1E0000}"/>
    <cellStyle name="Comma 5 6 2" xfId="9501" xr:uid="{223FD831-6CDC-4A8C-8AE8-5BCE098FED51}"/>
    <cellStyle name="Comma 5 7" xfId="9233" xr:uid="{53E6679C-873E-4C12-A56B-6E3049B7FC0E}"/>
    <cellStyle name="Comma 6" xfId="88" xr:uid="{00000000-0005-0000-0000-00002B1E0000}"/>
    <cellStyle name="Comma 6 2" xfId="550" xr:uid="{00000000-0005-0000-0000-00002C1E0000}"/>
    <cellStyle name="Comma 6 2 2" xfId="1190" xr:uid="{00000000-0005-0000-0000-00002D1E0000}"/>
    <cellStyle name="Comma 6 2 2 2" xfId="74" xr:uid="{00000000-0005-0000-0000-00002E1E0000}"/>
    <cellStyle name="Comma 6 2 2 2 2" xfId="5524" xr:uid="{00000000-0005-0000-0000-00002F1E0000}"/>
    <cellStyle name="Comma 6 2 2 2 2 2" xfId="14581" xr:uid="{C5605932-6836-4333-BA0E-F33A9C4AF6D1}"/>
    <cellStyle name="Comma 6 2 2 2 3" xfId="8441" xr:uid="{00000000-0005-0000-0000-0000301E0000}"/>
    <cellStyle name="Comma 6 2 2 2 3 2" xfId="17459" xr:uid="{E6D0C235-2751-4757-AA28-AF29CC8A527D}"/>
    <cellStyle name="Comma 6 2 2 2 4" xfId="133" xr:uid="{00000000-0005-0000-0000-0000311E0000}"/>
    <cellStyle name="Comma 6 2 2 2 4 2" xfId="9262" xr:uid="{5D20B42F-EEF8-4E8F-B84C-C6B1A2A51F9E}"/>
    <cellStyle name="Comma 6 2 2 2 5" xfId="2619" xr:uid="{00000000-0005-0000-0000-0000321E0000}"/>
    <cellStyle name="Comma 6 2 2 2 5 2" xfId="11707" xr:uid="{D948DF7E-8A5B-4728-A9F3-95DC524AC97A}"/>
    <cellStyle name="Comma 6 2 2 3" xfId="3113" xr:uid="{00000000-0005-0000-0000-0000331E0000}"/>
    <cellStyle name="Comma 6 2 2 3 2" xfId="6010" xr:uid="{00000000-0005-0000-0000-0000341E0000}"/>
    <cellStyle name="Comma 6 2 2 3 2 2" xfId="8997" xr:uid="{00000000-0005-0000-0000-0000351E0000}"/>
    <cellStyle name="Comma 6 2 2 3 2 2 2" xfId="18009" xr:uid="{89A7F655-D6EF-41C4-9C61-93A5B1F43BE7}"/>
    <cellStyle name="Comma 6 2 2 3 2 3" xfId="15044" xr:uid="{915D44C8-E51A-41EC-9557-0ED2E4878F57}"/>
    <cellStyle name="Comma 6 2 2 3 3" xfId="8906" xr:uid="{00000000-0005-0000-0000-0000361E0000}"/>
    <cellStyle name="Comma 6 2 2 3 3 2" xfId="17923" xr:uid="{EB492B2C-32D6-4FBE-9F62-118EC82C07F4}"/>
    <cellStyle name="Comma 6 2 2 3 4" xfId="12177" xr:uid="{D4B076AB-11AD-4734-897B-CF96E9C81B91}"/>
    <cellStyle name="Comma 6 2 2 4" xfId="3087" xr:uid="{00000000-0005-0000-0000-0000371E0000}"/>
    <cellStyle name="Comma 6 2 2 4 2" xfId="5985" xr:uid="{00000000-0005-0000-0000-0000381E0000}"/>
    <cellStyle name="Comma 6 2 2 4 2 2" xfId="8983" xr:uid="{00000000-0005-0000-0000-0000391E0000}"/>
    <cellStyle name="Comma 6 2 2 4 2 2 2" xfId="17995" xr:uid="{15A8C659-8F99-4E5C-9B8F-F228FE6DEA11}"/>
    <cellStyle name="Comma 6 2 2 4 2 3" xfId="15025" xr:uid="{CFBB16BC-F5FD-4A9D-A1FD-7F7339FB1EF5}"/>
    <cellStyle name="Comma 6 2 2 4 3" xfId="8887" xr:uid="{00000000-0005-0000-0000-00003A1E0000}"/>
    <cellStyle name="Comma 6 2 2 4 3 2" xfId="17904" xr:uid="{C4313963-94ED-4E8F-B341-77DFA810D873}"/>
    <cellStyle name="Comma 6 2 2 4 4" xfId="12157" xr:uid="{E3C9528B-CE44-4391-9397-C706B7752089}"/>
    <cellStyle name="Comma 6 2 2 5" xfId="3088" xr:uid="{00000000-0005-0000-0000-00003B1E0000}"/>
    <cellStyle name="Comma 6 2 2 5 2" xfId="5986" xr:uid="{00000000-0005-0000-0000-00003C1E0000}"/>
    <cellStyle name="Comma 6 2 2 5 2 2" xfId="8984" xr:uid="{00000000-0005-0000-0000-00003D1E0000}"/>
    <cellStyle name="Comma 6 2 2 5 2 2 2" xfId="17996" xr:uid="{2AE25064-0C8F-4EEA-8A71-224F1D8366E0}"/>
    <cellStyle name="Comma 6 2 2 5 2 3" xfId="15026" xr:uid="{E1B61A75-1AC9-4EC5-94B4-FAFA07EDA5A1}"/>
    <cellStyle name="Comma 6 2 2 5 3" xfId="8888" xr:uid="{00000000-0005-0000-0000-00003E1E0000}"/>
    <cellStyle name="Comma 6 2 2 5 3 2" xfId="17905" xr:uid="{A7811346-E82A-4387-8A65-D1B9EB066086}"/>
    <cellStyle name="Comma 6 2 2 5 4" xfId="12158" xr:uid="{D0754ACD-C833-430D-9AEA-31A6250122D6}"/>
    <cellStyle name="Comma 6 2 2 6" xfId="3089" xr:uid="{00000000-0005-0000-0000-00003F1E0000}"/>
    <cellStyle name="Comma 6 2 2 6 2" xfId="5987" xr:uid="{00000000-0005-0000-0000-0000401E0000}"/>
    <cellStyle name="Comma 6 2 2 6 2 2" xfId="8985" xr:uid="{00000000-0005-0000-0000-0000411E0000}"/>
    <cellStyle name="Comma 6 2 2 6 2 2 2" xfId="17997" xr:uid="{E808EFA6-C944-4C59-ABE1-82194F25E8B1}"/>
    <cellStyle name="Comma 6 2 2 6 2 3" xfId="15027" xr:uid="{4A2974AF-9352-40DA-82CD-960AE8FE51CB}"/>
    <cellStyle name="Comma 6 2 2 6 3" xfId="8889" xr:uid="{00000000-0005-0000-0000-0000421E0000}"/>
    <cellStyle name="Comma 6 2 2 6 3 2" xfId="17906" xr:uid="{F94F49E2-8322-43F7-AC57-05D978AFE342}"/>
    <cellStyle name="Comma 6 2 2 6 4" xfId="12159" xr:uid="{8FE1707B-B175-4437-BF3F-AF32CD32456B}"/>
    <cellStyle name="Comma 6 2 2 7" xfId="4109" xr:uid="{00000000-0005-0000-0000-0000431E0000}"/>
    <cellStyle name="Comma 6 2 2 7 2" xfId="13168" xr:uid="{D360A3CB-5348-43DB-A4CC-208AA7F4C116}"/>
    <cellStyle name="Comma 6 2 2 8" xfId="7022" xr:uid="{00000000-0005-0000-0000-0000441E0000}"/>
    <cellStyle name="Comma 6 2 2 8 2" xfId="16047" xr:uid="{9373341D-FCFE-4441-A8E1-BDF8861DCAAB}"/>
    <cellStyle name="Comma 6 2 2 9" xfId="10291" xr:uid="{5461AB8F-651E-448B-99DE-3023FD8B6B6B}"/>
    <cellStyle name="Comma 6 2 3" xfId="1984" xr:uid="{00000000-0005-0000-0000-0000451E0000}"/>
    <cellStyle name="Comma 6 2 3 2" xfId="4894" xr:uid="{00000000-0005-0000-0000-0000461E0000}"/>
    <cellStyle name="Comma 6 2 3 2 2" xfId="8934" xr:uid="{00000000-0005-0000-0000-0000471E0000}"/>
    <cellStyle name="Comma 6 2 3 2 2 2" xfId="17946" xr:uid="{264440AE-095C-48AA-9079-319F04F9174C}"/>
    <cellStyle name="Comma 6 2 3 2 3" xfId="13951" xr:uid="{F83E7011-0EEC-42F8-A23E-F9B80FF6A2CD}"/>
    <cellStyle name="Comma 6 2 3 3" xfId="7807" xr:uid="{00000000-0005-0000-0000-0000481E0000}"/>
    <cellStyle name="Comma 6 2 3 3 2" xfId="16830" xr:uid="{393F1D5A-FB2C-4D79-B7FB-567C8350CE73}"/>
    <cellStyle name="Comma 6 2 3 4" xfId="11076" xr:uid="{FEEF3154-6893-4709-BAB4-B4EEBC7D0715}"/>
    <cellStyle name="Comma 6 2 4" xfId="3038" xr:uid="{00000000-0005-0000-0000-0000491E0000}"/>
    <cellStyle name="Comma 6 2 4 2" xfId="5938" xr:uid="{00000000-0005-0000-0000-00004A1E0000}"/>
    <cellStyle name="Comma 6 2 4 2 2" xfId="14989" xr:uid="{D22D5A9F-77E7-4675-B6CF-053CCD3E6D96}"/>
    <cellStyle name="Comma 6 2 4 3" xfId="8853" xr:uid="{00000000-0005-0000-0000-00004B1E0000}"/>
    <cellStyle name="Comma 6 2 4 3 2" xfId="17870" xr:uid="{817F9F67-74E2-4C50-9D82-3C40C177ED4F}"/>
    <cellStyle name="Comma 6 2 4 4" xfId="12119" xr:uid="{853EB5C3-EA26-4ECC-A44B-8805DEDCD16C}"/>
    <cellStyle name="Comma 6 2 5" xfId="3094" xr:uid="{00000000-0005-0000-0000-00004C1E0000}"/>
    <cellStyle name="Comma 6 2 5 2" xfId="5992" xr:uid="{00000000-0005-0000-0000-00004D1E0000}"/>
    <cellStyle name="Comma 6 2 5 2 2" xfId="15031" xr:uid="{2D4DADAE-2F7E-44C4-B5BB-69CA6B8C2B5C}"/>
    <cellStyle name="Comma 6 2 5 3" xfId="8893" xr:uid="{00000000-0005-0000-0000-00004E1E0000}"/>
    <cellStyle name="Comma 6 2 5 3 2" xfId="17910" xr:uid="{EFF28275-7ED4-4B9D-B9A8-97FF16D54E46}"/>
    <cellStyle name="Comma 6 2 5 4" xfId="12163" xr:uid="{96E08C74-EB95-4CDA-A3BF-47F522B41784}"/>
    <cellStyle name="Comma 6 2 6" xfId="3481" xr:uid="{00000000-0005-0000-0000-00004F1E0000}"/>
    <cellStyle name="Comma 6 2 6 2" xfId="8911" xr:uid="{00000000-0005-0000-0000-0000501E0000}"/>
    <cellStyle name="Comma 6 2 6 2 2" xfId="17928" xr:uid="{65324A75-019B-4812-AC0A-D1D48E2CF54C}"/>
    <cellStyle name="Comma 6 2 6 3" xfId="12541" xr:uid="{50BED3EC-6DCC-4F1F-B517-238B241B9DD0}"/>
    <cellStyle name="Comma 6 2 7" xfId="6392" xr:uid="{00000000-0005-0000-0000-0000511E0000}"/>
    <cellStyle name="Comma 6 2 7 2" xfId="15417" xr:uid="{AEF6F4EA-76A8-4D5F-A803-606E9262F21C}"/>
    <cellStyle name="Comma 6 2 8" xfId="9659" xr:uid="{2CFDFD69-F5D9-467C-AB73-824EBEE7949D}"/>
    <cellStyle name="Comma 6 3" xfId="1085" xr:uid="{00000000-0005-0000-0000-0000521E0000}"/>
    <cellStyle name="Comma 6 3 2" xfId="2514" xr:uid="{00000000-0005-0000-0000-0000531E0000}"/>
    <cellStyle name="Comma 6 3 2 2" xfId="5421" xr:uid="{00000000-0005-0000-0000-0000541E0000}"/>
    <cellStyle name="Comma 6 3 2 2 2" xfId="14478" xr:uid="{191EB4C0-1387-4A21-B014-F7022537A6AF}"/>
    <cellStyle name="Comma 6 3 2 3" xfId="8337" xr:uid="{00000000-0005-0000-0000-0000551E0000}"/>
    <cellStyle name="Comma 6 3 2 3 2" xfId="17357" xr:uid="{D3904459-14A7-4685-BD3B-215BB0AAD12D}"/>
    <cellStyle name="Comma 6 3 2 4" xfId="11604" xr:uid="{7751D915-CF2C-48DC-AE7D-B80936748029}"/>
    <cellStyle name="Comma 6 3 3" xfId="4008" xr:uid="{00000000-0005-0000-0000-0000561E0000}"/>
    <cellStyle name="Comma 6 3 3 2" xfId="13067" xr:uid="{0CC3BE7C-EBE3-4DA7-9785-657F64CD312E}"/>
    <cellStyle name="Comma 6 3 4" xfId="6920" xr:uid="{00000000-0005-0000-0000-0000571E0000}"/>
    <cellStyle name="Comma 6 3 4 2" xfId="15945" xr:uid="{4EE78BDC-44B9-498B-9ABD-2AE48FF93371}"/>
    <cellStyle name="Comma 6 3 5" xfId="10188" xr:uid="{8D9D6AC5-698B-429B-81AF-F46D70C44670}"/>
    <cellStyle name="Comma 6 4" xfId="1881" xr:uid="{00000000-0005-0000-0000-0000581E0000}"/>
    <cellStyle name="Comma 6 4 2" xfId="4793" xr:uid="{00000000-0005-0000-0000-0000591E0000}"/>
    <cellStyle name="Comma 6 4 2 2" xfId="13850" xr:uid="{1F37C091-D63F-4661-81B4-F4E5BBA0AE7C}"/>
    <cellStyle name="Comma 6 4 3" xfId="7704" xr:uid="{00000000-0005-0000-0000-00005A1E0000}"/>
    <cellStyle name="Comma 6 4 3 2" xfId="16729" xr:uid="{8E11EAD8-C483-4385-B5C9-4F43E8953390}"/>
    <cellStyle name="Comma 6 4 4" xfId="10975" xr:uid="{18A77764-780A-48B9-9240-64B6F4D0025B}"/>
    <cellStyle name="Comma 6 5" xfId="3378" xr:uid="{00000000-0005-0000-0000-00005B1E0000}"/>
    <cellStyle name="Comma 6 5 2" xfId="12440" xr:uid="{82EFA4C9-CD1D-4998-A64E-224200835CA9}"/>
    <cellStyle name="Comma 6 6" xfId="6291" xr:uid="{00000000-0005-0000-0000-00005C1E0000}"/>
    <cellStyle name="Comma 6 6 2" xfId="15316" xr:uid="{274CF520-8F81-4F62-9E24-76D29CB9A37B}"/>
    <cellStyle name="Comma 6 7" xfId="445" xr:uid="{00000000-0005-0000-0000-00005D1E0000}"/>
    <cellStyle name="Comma 6 7 2" xfId="9556" xr:uid="{C3AA3F1A-0E88-4F5D-8715-91CA1AB8A23E}"/>
    <cellStyle name="Comma 6 8" xfId="9234" xr:uid="{185B8E8F-FD38-4A2A-B246-FDDE3D16A2B5}"/>
    <cellStyle name="Comma 7" xfId="93" xr:uid="{00000000-0005-0000-0000-00005E1E0000}"/>
    <cellStyle name="Comma 7 2" xfId="1256" xr:uid="{00000000-0005-0000-0000-00005F1E0000}"/>
    <cellStyle name="Comma 7 2 2" xfId="2684" xr:uid="{00000000-0005-0000-0000-0000601E0000}"/>
    <cellStyle name="Comma 7 2 2 2" xfId="5588" xr:uid="{00000000-0005-0000-0000-0000611E0000}"/>
    <cellStyle name="Comma 7 2 2 2 2" xfId="14645" xr:uid="{49C90BDB-790C-4D6D-9C68-377EDFAB0DB6}"/>
    <cellStyle name="Comma 7 2 2 3" xfId="8506" xr:uid="{00000000-0005-0000-0000-0000621E0000}"/>
    <cellStyle name="Comma 7 2 2 3 2" xfId="17523" xr:uid="{FCAADCDC-66ED-4DF6-9D1B-C054C313359D}"/>
    <cellStyle name="Comma 7 2 2 4" xfId="11771" xr:uid="{E6378D7C-F3BD-4AE4-A1FD-F7C1A7698B69}"/>
    <cellStyle name="Comma 7 2 3" xfId="4173" xr:uid="{00000000-0005-0000-0000-0000631E0000}"/>
    <cellStyle name="Comma 7 2 3 2" xfId="13232" xr:uid="{85DBD767-F668-4FCB-8049-705D6C341DF4}"/>
    <cellStyle name="Comma 7 2 4" xfId="7087" xr:uid="{00000000-0005-0000-0000-0000641E0000}"/>
    <cellStyle name="Comma 7 2 4 2" xfId="16112" xr:uid="{B0E5ED38-A5EB-467C-857D-28037EDD0193}"/>
    <cellStyle name="Comma 7 2 5" xfId="10356" xr:uid="{2AF38F3E-3264-420F-AE9A-06C9C9849D56}"/>
    <cellStyle name="Comma 7 3" xfId="2049" xr:uid="{00000000-0005-0000-0000-0000651E0000}"/>
    <cellStyle name="Comma 7 3 2" xfId="4958" xr:uid="{00000000-0005-0000-0000-0000661E0000}"/>
    <cellStyle name="Comma 7 3 2 2" xfId="14015" xr:uid="{500E969F-EE55-41D5-AFCE-4BE95D5941D7}"/>
    <cellStyle name="Comma 7 3 3" xfId="7872" xr:uid="{00000000-0005-0000-0000-0000671E0000}"/>
    <cellStyle name="Comma 7 3 3 2" xfId="16894" xr:uid="{DE9C4AEB-7AEB-4718-A4DA-F61F6AC7EF9B}"/>
    <cellStyle name="Comma 7 3 4" xfId="11141" xr:uid="{2CF14007-8F2A-40D8-A776-FB1459709C54}"/>
    <cellStyle name="Comma 7 4" xfId="3546" xr:uid="{00000000-0005-0000-0000-0000681E0000}"/>
    <cellStyle name="Comma 7 4 2" xfId="12605" xr:uid="{269C085E-85F0-4B0E-B92A-ACEDA97717DC}"/>
    <cellStyle name="Comma 7 5" xfId="6456" xr:uid="{00000000-0005-0000-0000-0000691E0000}"/>
    <cellStyle name="Comma 7 5 2" xfId="15481" xr:uid="{5877BFDD-C71F-478B-B9C8-4CC0DA0203B6}"/>
    <cellStyle name="Comma 7 6" xfId="617" xr:uid="{00000000-0005-0000-0000-00006A1E0000}"/>
    <cellStyle name="Comma 7 6 2" xfId="9724" xr:uid="{8F8A7CA4-8923-46FD-9461-3BF058864C5E}"/>
    <cellStyle name="Comma 7 7" xfId="9237" xr:uid="{8A2A1B0F-7F40-4D2C-9C5D-88D0F78299E4}"/>
    <cellStyle name="Comma 8" xfId="108" xr:uid="{00000000-0005-0000-0000-00006B1E0000}"/>
    <cellStyle name="Comma 8 2" xfId="1341" xr:uid="{00000000-0005-0000-0000-00006C1E0000}"/>
    <cellStyle name="Comma 8 2 2" xfId="2769" xr:uid="{00000000-0005-0000-0000-00006D1E0000}"/>
    <cellStyle name="Comma 8 2 2 2" xfId="5673" xr:uid="{00000000-0005-0000-0000-00006E1E0000}"/>
    <cellStyle name="Comma 8 2 2 2 2" xfId="14730" xr:uid="{5148127A-6D25-4633-89AF-E7FDA211BDA3}"/>
    <cellStyle name="Comma 8 2 2 3" xfId="8591" xr:uid="{00000000-0005-0000-0000-00006F1E0000}"/>
    <cellStyle name="Comma 8 2 2 3 2" xfId="17608" xr:uid="{1EDD44DA-4BB7-45FB-986C-BFE69A756CE6}"/>
    <cellStyle name="Comma 8 2 2 4" xfId="11856" xr:uid="{C695662B-13D8-446E-BFC2-453AC4C07CC1}"/>
    <cellStyle name="Comma 8 2 3" xfId="4258" xr:uid="{00000000-0005-0000-0000-0000701E0000}"/>
    <cellStyle name="Comma 8 2 3 2" xfId="13317" xr:uid="{33799966-C913-4949-A57C-707EACBFFA24}"/>
    <cellStyle name="Comma 8 2 4" xfId="7172" xr:uid="{00000000-0005-0000-0000-0000711E0000}"/>
    <cellStyle name="Comma 8 2 4 2" xfId="16197" xr:uid="{BFAE15B8-1287-42DB-A5EF-1E2AD2A4FB4D}"/>
    <cellStyle name="Comma 8 2 5" xfId="10441" xr:uid="{E277E9F6-1E35-4BD8-8E22-21C749983F4F}"/>
    <cellStyle name="Comma 8 3" xfId="2134" xr:uid="{00000000-0005-0000-0000-0000721E0000}"/>
    <cellStyle name="Comma 8 3 2" xfId="5043" xr:uid="{00000000-0005-0000-0000-0000731E0000}"/>
    <cellStyle name="Comma 8 3 2 2" xfId="14100" xr:uid="{2F4C5105-2F75-4A1C-8EEC-F263585E324E}"/>
    <cellStyle name="Comma 8 3 3" xfId="7957" xr:uid="{00000000-0005-0000-0000-0000741E0000}"/>
    <cellStyle name="Comma 8 3 3 2" xfId="16979" xr:uid="{2F4F02A7-49BC-4829-964D-B81587361F2B}"/>
    <cellStyle name="Comma 8 3 4" xfId="11226" xr:uid="{2762A32F-0F0D-4949-B2FE-8125EFDB3CD5}"/>
    <cellStyle name="Comma 8 4" xfId="3631" xr:uid="{00000000-0005-0000-0000-0000751E0000}"/>
    <cellStyle name="Comma 8 4 2" xfId="12690" xr:uid="{A67C6D30-731F-4AA1-BB60-DDA956D32CE5}"/>
    <cellStyle name="Comma 8 5" xfId="6541" xr:uid="{00000000-0005-0000-0000-0000761E0000}"/>
    <cellStyle name="Comma 8 5 2" xfId="15566" xr:uid="{64F42246-735B-4BE6-97E6-9EDE87C40142}"/>
    <cellStyle name="Comma 8 6" xfId="702" xr:uid="{00000000-0005-0000-0000-0000771E0000}"/>
    <cellStyle name="Comma 8 6 2" xfId="9809" xr:uid="{2CDBE854-8D13-43C9-A70B-722472DA574B}"/>
    <cellStyle name="Comma 8 7" xfId="9247" xr:uid="{840BD97C-6213-4C79-AB19-9353B1758788}"/>
    <cellStyle name="Comma 89" xfId="396" xr:uid="{00000000-0005-0000-0000-0000781E0000}"/>
    <cellStyle name="Comma 89 2" xfId="1036" xr:uid="{00000000-0005-0000-0000-0000791E0000}"/>
    <cellStyle name="Comma 89 2 2" xfId="2465" xr:uid="{00000000-0005-0000-0000-00007A1E0000}"/>
    <cellStyle name="Comma 89 2 2 2" xfId="5372" xr:uid="{00000000-0005-0000-0000-00007B1E0000}"/>
    <cellStyle name="Comma 89 2 2 2 2" xfId="14429" xr:uid="{931C5538-997B-4698-BFCA-1613AF3DACB3}"/>
    <cellStyle name="Comma 89 2 2 3" xfId="8288" xr:uid="{00000000-0005-0000-0000-00007C1E0000}"/>
    <cellStyle name="Comma 89 2 2 3 2" xfId="17308" xr:uid="{C985282B-1C3E-4A6A-92E4-1EA695532FF7}"/>
    <cellStyle name="Comma 89 2 2 4" xfId="11555" xr:uid="{EAACB4EC-DC34-49C1-ABB0-EEDE08A1F444}"/>
    <cellStyle name="Comma 89 2 3" xfId="3959" xr:uid="{00000000-0005-0000-0000-00007D1E0000}"/>
    <cellStyle name="Comma 89 2 3 2" xfId="13018" xr:uid="{3840AF11-D3FD-427F-ADB4-71C77AFB51E3}"/>
    <cellStyle name="Comma 89 2 4" xfId="6871" xr:uid="{00000000-0005-0000-0000-00007E1E0000}"/>
    <cellStyle name="Comma 89 2 4 2" xfId="15896" xr:uid="{7ADCAD4E-B94B-4AA0-A949-9383E0BC8614}"/>
    <cellStyle name="Comma 89 2 5" xfId="10139" xr:uid="{7820C5AF-3A61-442F-9C94-D6C6D1771933}"/>
    <cellStyle name="Comma 89 3" xfId="1832" xr:uid="{00000000-0005-0000-0000-00007F1E0000}"/>
    <cellStyle name="Comma 89 3 2" xfId="4744" xr:uid="{00000000-0005-0000-0000-0000801E0000}"/>
    <cellStyle name="Comma 89 3 2 2" xfId="13801" xr:uid="{FFD46553-B9F7-4296-9B16-1464C5D86C9C}"/>
    <cellStyle name="Comma 89 3 3" xfId="7655" xr:uid="{00000000-0005-0000-0000-0000811E0000}"/>
    <cellStyle name="Comma 89 3 3 2" xfId="16680" xr:uid="{2C8A5020-9140-4436-AE97-8376F84BC95C}"/>
    <cellStyle name="Comma 89 3 4" xfId="10926" xr:uid="{BDB4D179-19DC-4FE5-A596-8AB8F1ADD3BE}"/>
    <cellStyle name="Comma 89 4" xfId="3329" xr:uid="{00000000-0005-0000-0000-0000821E0000}"/>
    <cellStyle name="Comma 89 4 2" xfId="12391" xr:uid="{6A85B544-9E1C-4006-A353-5357C4DB60E8}"/>
    <cellStyle name="Comma 89 5" xfId="6242" xr:uid="{00000000-0005-0000-0000-0000831E0000}"/>
    <cellStyle name="Comma 89 5 2" xfId="15267" xr:uid="{457B1066-6E75-4FAC-BE9A-7BC515D33B06}"/>
    <cellStyle name="Comma 89 6" xfId="9507" xr:uid="{118A97C5-FEAE-436A-8B62-50BF6FEFEFB3}"/>
    <cellStyle name="Comma 9" xfId="111" xr:uid="{00000000-0005-0000-0000-0000841E0000}"/>
    <cellStyle name="Comma 9 2" xfId="1426" xr:uid="{00000000-0005-0000-0000-0000851E0000}"/>
    <cellStyle name="Comma 9 2 2" xfId="2854" xr:uid="{00000000-0005-0000-0000-0000861E0000}"/>
    <cellStyle name="Comma 9 2 2 2" xfId="5758" xr:uid="{00000000-0005-0000-0000-0000871E0000}"/>
    <cellStyle name="Comma 9 2 2 2 2" xfId="14815" xr:uid="{93D75DAA-A3EE-43A3-92A9-B9109E286FD3}"/>
    <cellStyle name="Comma 9 2 2 3" xfId="8676" xr:uid="{00000000-0005-0000-0000-0000881E0000}"/>
    <cellStyle name="Comma 9 2 2 3 2" xfId="17693" xr:uid="{8294530F-E3F0-4113-B3B7-B81C693F65AB}"/>
    <cellStyle name="Comma 9 2 2 4" xfId="11941" xr:uid="{5305E4AE-53E3-4F85-BEE1-67B131B29B55}"/>
    <cellStyle name="Comma 9 2 3" xfId="4343" xr:uid="{00000000-0005-0000-0000-0000891E0000}"/>
    <cellStyle name="Comma 9 2 3 2" xfId="13402" xr:uid="{7C637C29-9966-4217-9B37-3174B0412003}"/>
    <cellStyle name="Comma 9 2 4" xfId="7257" xr:uid="{00000000-0005-0000-0000-00008A1E0000}"/>
    <cellStyle name="Comma 9 2 4 2" xfId="16282" xr:uid="{C0413A30-B5BA-4946-851F-BABDE85139ED}"/>
    <cellStyle name="Comma 9 2 5" xfId="10526" xr:uid="{3E1F45A0-A107-4D12-80C8-3756D87FCC38}"/>
    <cellStyle name="Comma 9 3" xfId="2219" xr:uid="{00000000-0005-0000-0000-00008B1E0000}"/>
    <cellStyle name="Comma 9 3 2" xfId="5128" xr:uid="{00000000-0005-0000-0000-00008C1E0000}"/>
    <cellStyle name="Comma 9 3 2 2" xfId="14185" xr:uid="{80094967-13DF-435A-9972-496B92943109}"/>
    <cellStyle name="Comma 9 3 3" xfId="8042" xr:uid="{00000000-0005-0000-0000-00008D1E0000}"/>
    <cellStyle name="Comma 9 3 3 2" xfId="17064" xr:uid="{47EEE262-78C5-418D-9ACD-D244F1FA307C}"/>
    <cellStyle name="Comma 9 3 4" xfId="11311" xr:uid="{9C759F57-BE8A-4080-B43C-87CB9B8D1BCB}"/>
    <cellStyle name="Comma 9 4" xfId="3716" xr:uid="{00000000-0005-0000-0000-00008E1E0000}"/>
    <cellStyle name="Comma 9 4 2" xfId="12775" xr:uid="{A4D575C4-DA3B-4758-93D0-326923D2F039}"/>
    <cellStyle name="Comma 9 5" xfId="6626" xr:uid="{00000000-0005-0000-0000-00008F1E0000}"/>
    <cellStyle name="Comma 9 5 2" xfId="15651" xr:uid="{3074D476-50F7-41A6-BC8E-29EF49DB5B5C}"/>
    <cellStyle name="Comma 9 6" xfId="787" xr:uid="{00000000-0005-0000-0000-0000901E0000}"/>
    <cellStyle name="Comma 9 6 2" xfId="9894" xr:uid="{9E06A47F-33D6-437A-B489-6C5D07EA7C84}"/>
    <cellStyle name="Comma 9 7" xfId="9248" xr:uid="{2C06F467-35B3-4C61-8844-4C67999286A7}"/>
    <cellStyle name="Currency" xfId="3" builtinId="4" customBuiltin="1"/>
    <cellStyle name="Currency [0]" xfId="4" builtinId="7" hidden="1" customBuiltin="1"/>
    <cellStyle name="Currency 11" xfId="157" xr:uid="{00000000-0005-0000-0000-0000931E0000}"/>
    <cellStyle name="Currency 11 2" xfId="9278" xr:uid="{49498ECB-0965-45D3-905A-B54322FDE4F9}"/>
    <cellStyle name="Currency 18" xfId="570" xr:uid="{00000000-0005-0000-0000-0000941E0000}"/>
    <cellStyle name="Currency 18 2" xfId="1210" xr:uid="{00000000-0005-0000-0000-0000951E0000}"/>
    <cellStyle name="Currency 18 2 2" xfId="2638" xr:uid="{00000000-0005-0000-0000-0000961E0000}"/>
    <cellStyle name="Currency 18 2 2 2" xfId="5542" xr:uid="{00000000-0005-0000-0000-0000971E0000}"/>
    <cellStyle name="Currency 18 2 2 2 2" xfId="14599" xr:uid="{133180DD-6773-4FF4-863D-96D5C5B028B6}"/>
    <cellStyle name="Currency 18 2 2 3" xfId="8460" xr:uid="{00000000-0005-0000-0000-0000981E0000}"/>
    <cellStyle name="Currency 18 2 2 3 2" xfId="17477" xr:uid="{1B0256E2-856E-4481-B7E0-F6106AEF9005}"/>
    <cellStyle name="Currency 18 2 2 4" xfId="11725" xr:uid="{857F8C71-BEAF-4249-8C72-42BE3F9379AF}"/>
    <cellStyle name="Currency 18 2 3" xfId="4127" xr:uid="{00000000-0005-0000-0000-0000991E0000}"/>
    <cellStyle name="Currency 18 2 3 2" xfId="13186" xr:uid="{6D37CBE9-6418-46FF-A22D-72730AA1BDE3}"/>
    <cellStyle name="Currency 18 2 4" xfId="7041" xr:uid="{00000000-0005-0000-0000-00009A1E0000}"/>
    <cellStyle name="Currency 18 2 4 2" xfId="16066" xr:uid="{51F9CAB1-AC41-411C-A7E6-C9D126200787}"/>
    <cellStyle name="Currency 18 2 5" xfId="10310" xr:uid="{455290A5-39AF-43A6-BA10-06E67ACF73F4}"/>
    <cellStyle name="Currency 18 3" xfId="2003" xr:uid="{00000000-0005-0000-0000-00009B1E0000}"/>
    <cellStyle name="Currency 18 3 2" xfId="4912" xr:uid="{00000000-0005-0000-0000-00009C1E0000}"/>
    <cellStyle name="Currency 18 3 2 2" xfId="13969" xr:uid="{80406561-F537-436B-B22B-64AF312C55AD}"/>
    <cellStyle name="Currency 18 3 3" xfId="7826" xr:uid="{00000000-0005-0000-0000-00009D1E0000}"/>
    <cellStyle name="Currency 18 3 3 2" xfId="16848" xr:uid="{824F1AB9-D105-4057-9EF4-B2F6393A5344}"/>
    <cellStyle name="Currency 18 3 4" xfId="11095" xr:uid="{37F395C7-D055-49EC-87E8-33950980ACDC}"/>
    <cellStyle name="Currency 18 4" xfId="3500" xr:uid="{00000000-0005-0000-0000-00009E1E0000}"/>
    <cellStyle name="Currency 18 4 2" xfId="12559" xr:uid="{F184AA01-1E43-4998-92AC-B1ACFB1F243F}"/>
    <cellStyle name="Currency 18 5" xfId="6410" xr:uid="{00000000-0005-0000-0000-00009F1E0000}"/>
    <cellStyle name="Currency 18 5 2" xfId="15435" xr:uid="{6F4F97C9-509E-46B4-9C93-64966D575386}"/>
    <cellStyle name="Currency 18 6" xfId="9678" xr:uid="{351EBA5E-E864-4358-AF83-7325AE1207AB}"/>
    <cellStyle name="Currency 2" xfId="79" xr:uid="{00000000-0005-0000-0000-0000A01E0000}"/>
    <cellStyle name="Currency 2 2" xfId="162" xr:uid="{00000000-0005-0000-0000-0000A11E0000}"/>
    <cellStyle name="Currency 2 2 2" xfId="1236" xr:uid="{00000000-0005-0000-0000-0000A21E0000}"/>
    <cellStyle name="Currency 2 2 2 2" xfId="2664" xr:uid="{00000000-0005-0000-0000-0000A31E0000}"/>
    <cellStyle name="Currency 2 2 2 2 2" xfId="5568" xr:uid="{00000000-0005-0000-0000-0000A41E0000}"/>
    <cellStyle name="Currency 2 2 2 2 2 2" xfId="14625" xr:uid="{556B643C-6342-4B15-A785-66897AEC2895}"/>
    <cellStyle name="Currency 2 2 2 2 3" xfId="8486" xr:uid="{00000000-0005-0000-0000-0000A51E0000}"/>
    <cellStyle name="Currency 2 2 2 2 3 2" xfId="17503" xr:uid="{18C3CBC2-6D59-4059-9B1B-0FA327ED8B7F}"/>
    <cellStyle name="Currency 2 2 2 2 4" xfId="11751" xr:uid="{DF0D6048-3DFA-4B29-B3A4-570CBB2BA967}"/>
    <cellStyle name="Currency 2 2 2 3" xfId="4153" xr:uid="{00000000-0005-0000-0000-0000A61E0000}"/>
    <cellStyle name="Currency 2 2 2 3 2" xfId="13212" xr:uid="{F98B2D03-8015-49A1-9DDE-B05FF1F849E7}"/>
    <cellStyle name="Currency 2 2 2 4" xfId="7067" xr:uid="{00000000-0005-0000-0000-0000A71E0000}"/>
    <cellStyle name="Currency 2 2 2 4 2" xfId="16092" xr:uid="{E5371B97-365C-4394-8B9F-2AEF667940CB}"/>
    <cellStyle name="Currency 2 2 2 5" xfId="10336" xr:uid="{3EFB33CB-0E90-4127-B5F9-DED042962D73}"/>
    <cellStyle name="Currency 2 2 3" xfId="2029" xr:uid="{00000000-0005-0000-0000-0000A81E0000}"/>
    <cellStyle name="Currency 2 2 3 2" xfId="4938" xr:uid="{00000000-0005-0000-0000-0000A91E0000}"/>
    <cellStyle name="Currency 2 2 3 2 2" xfId="13995" xr:uid="{8FBE484B-0E5D-4F07-903D-5E808E0D14CE}"/>
    <cellStyle name="Currency 2 2 3 3" xfId="7852" xr:uid="{00000000-0005-0000-0000-0000AA1E0000}"/>
    <cellStyle name="Currency 2 2 3 3 2" xfId="16874" xr:uid="{216E8873-39F8-43E4-82F0-12F6E4BCBBAC}"/>
    <cellStyle name="Currency 2 2 3 4" xfId="11121" xr:uid="{8D8BEB93-7C6A-4419-8DE7-B03B7E3DAD84}"/>
    <cellStyle name="Currency 2 2 4" xfId="3526" xr:uid="{00000000-0005-0000-0000-0000AB1E0000}"/>
    <cellStyle name="Currency 2 2 4 2" xfId="12585" xr:uid="{030EB154-EE0B-4D5C-AC4C-25D3D4766CC0}"/>
    <cellStyle name="Currency 2 2 5" xfId="6436" xr:uid="{00000000-0005-0000-0000-0000AC1E0000}"/>
    <cellStyle name="Currency 2 2 5 2" xfId="15461" xr:uid="{6C9D512A-3170-45D2-85BC-CEDB95EC5A55}"/>
    <cellStyle name="Currency 2 2 6" xfId="597" xr:uid="{00000000-0005-0000-0000-0000AD1E0000}"/>
    <cellStyle name="Currency 2 2 6 2" xfId="9704" xr:uid="{32AE4833-7214-4622-B164-237F65156CBE}"/>
    <cellStyle name="Currency 2 2 7" xfId="9283" xr:uid="{DFEF97F2-F2E5-4312-B91F-4D8C576E8745}"/>
    <cellStyle name="Currency 2 3" xfId="938" xr:uid="{00000000-0005-0000-0000-0000AE1E0000}"/>
    <cellStyle name="Currency 2 3 2" xfId="2367" xr:uid="{00000000-0005-0000-0000-0000AF1E0000}"/>
    <cellStyle name="Currency 2 3 2 2" xfId="5274" xr:uid="{00000000-0005-0000-0000-0000B01E0000}"/>
    <cellStyle name="Currency 2 3 2 2 2" xfId="14331" xr:uid="{E6E7642B-84CA-48CA-8D3D-8365CDAAE378}"/>
    <cellStyle name="Currency 2 3 2 3" xfId="8190" xr:uid="{00000000-0005-0000-0000-0000B11E0000}"/>
    <cellStyle name="Currency 2 3 2 3 2" xfId="17210" xr:uid="{769341DE-1761-4575-908B-D61FEF3B79F8}"/>
    <cellStyle name="Currency 2 3 2 4" xfId="11457" xr:uid="{59D5C686-6486-4756-8E40-D71AB8626722}"/>
    <cellStyle name="Currency 2 3 3" xfId="3861" xr:uid="{00000000-0005-0000-0000-0000B21E0000}"/>
    <cellStyle name="Currency 2 3 3 2" xfId="12920" xr:uid="{E485E9A3-50D4-49D3-BEB5-8B515E787E3B}"/>
    <cellStyle name="Currency 2 3 4" xfId="6773" xr:uid="{00000000-0005-0000-0000-0000B31E0000}"/>
    <cellStyle name="Currency 2 3 4 2" xfId="15798" xr:uid="{0AADE1F2-38B0-46F6-A7CE-FE025B8DD996}"/>
    <cellStyle name="Currency 2 3 5" xfId="10041" xr:uid="{908221F0-35B1-485E-B60B-32138B5749D4}"/>
    <cellStyle name="Currency 2 4" xfId="1734" xr:uid="{00000000-0005-0000-0000-0000B41E0000}"/>
    <cellStyle name="Currency 2 4 2" xfId="4646" xr:uid="{00000000-0005-0000-0000-0000B51E0000}"/>
    <cellStyle name="Currency 2 4 2 2" xfId="13703" xr:uid="{77EDA153-1FAF-4BC1-90B2-E47848FE2907}"/>
    <cellStyle name="Currency 2 4 3" xfId="7557" xr:uid="{00000000-0005-0000-0000-0000B61E0000}"/>
    <cellStyle name="Currency 2 4 3 2" xfId="16582" xr:uid="{2228CE9A-3125-4E10-AB1D-2C2B93E04292}"/>
    <cellStyle name="Currency 2 4 4" xfId="10828" xr:uid="{B7AD4C31-0DD3-48F2-B9F0-6754F211A88A}"/>
    <cellStyle name="Currency 2 5" xfId="3231" xr:uid="{00000000-0005-0000-0000-0000B71E0000}"/>
    <cellStyle name="Currency 2 5 2" xfId="12293" xr:uid="{D6AB6E5A-63C4-4EF9-A95D-A2461E881BC5}"/>
    <cellStyle name="Currency 2 6" xfId="6144" xr:uid="{00000000-0005-0000-0000-0000B81E0000}"/>
    <cellStyle name="Currency 2 6 2" xfId="15169" xr:uid="{323DA7EF-8F1E-4627-ABDA-7AD576CA0E32}"/>
    <cellStyle name="Currency 2 7" xfId="296" xr:uid="{00000000-0005-0000-0000-0000B91E0000}"/>
    <cellStyle name="Currency 2 7 2" xfId="9409" xr:uid="{4B475CFB-A0E7-4620-919B-633A96A19A51}"/>
    <cellStyle name="Currency 2 8" xfId="9231" xr:uid="{6BFBE564-C6DF-4EE9-8658-5F9AC872181A}"/>
    <cellStyle name="Currency 3" xfId="114" xr:uid="{00000000-0005-0000-0000-0000BA1E0000}"/>
    <cellStyle name="Currency 3 2" xfId="1174" xr:uid="{00000000-0005-0000-0000-0000BB1E0000}"/>
    <cellStyle name="Currency 3 2 2" xfId="2603" xr:uid="{00000000-0005-0000-0000-0000BC1E0000}"/>
    <cellStyle name="Currency 3 2 2 2" xfId="5508" xr:uid="{00000000-0005-0000-0000-0000BD1E0000}"/>
    <cellStyle name="Currency 3 2 2 2 2" xfId="14565" xr:uid="{7BF5CF26-6DE8-4A08-9C7C-D679A468B283}"/>
    <cellStyle name="Currency 3 2 2 3" xfId="8425" xr:uid="{00000000-0005-0000-0000-0000BE1E0000}"/>
    <cellStyle name="Currency 3 2 2 3 2" xfId="17443" xr:uid="{C3EE632E-715E-4F78-B9DD-F0F3969BBE04}"/>
    <cellStyle name="Currency 3 2 2 4" xfId="11691" xr:uid="{7DE23A01-7509-4F85-BD16-FEDDCDEF4617}"/>
    <cellStyle name="Currency 3 2 3" xfId="4093" xr:uid="{00000000-0005-0000-0000-0000BF1E0000}"/>
    <cellStyle name="Currency 3 2 3 2" xfId="13152" xr:uid="{808883A7-029C-4F7C-9894-7965882A5038}"/>
    <cellStyle name="Currency 3 2 4" xfId="7006" xr:uid="{00000000-0005-0000-0000-0000C01E0000}"/>
    <cellStyle name="Currency 3 2 4 2" xfId="16031" xr:uid="{B4DAAF98-D9FB-47B2-892A-AA5993E6DA46}"/>
    <cellStyle name="Currency 3 2 5" xfId="10275" xr:uid="{68F22E24-CA27-4E8B-A8E8-F504F88127A7}"/>
    <cellStyle name="Currency 3 3" xfId="1968" xr:uid="{00000000-0005-0000-0000-0000C11E0000}"/>
    <cellStyle name="Currency 3 3 2" xfId="4878" xr:uid="{00000000-0005-0000-0000-0000C21E0000}"/>
    <cellStyle name="Currency 3 3 2 2" xfId="13935" xr:uid="{20C67267-BB6B-4EE6-AB6B-7CF87839A6D1}"/>
    <cellStyle name="Currency 3 3 3" xfId="7791" xr:uid="{00000000-0005-0000-0000-0000C31E0000}"/>
    <cellStyle name="Currency 3 3 3 2" xfId="16814" xr:uid="{55BE7312-19A1-4FC7-9386-2F67ED4FB603}"/>
    <cellStyle name="Currency 3 3 4" xfId="11060" xr:uid="{3C370EE4-6AF9-44CF-AD2D-AA4C42122F30}"/>
    <cellStyle name="Currency 3 4" xfId="3465" xr:uid="{00000000-0005-0000-0000-0000C41E0000}"/>
    <cellStyle name="Currency 3 4 2" xfId="12525" xr:uid="{13A2A318-2746-4D0D-AD5F-0BADBB5F6D80}"/>
    <cellStyle name="Currency 3 5" xfId="6376" xr:uid="{00000000-0005-0000-0000-0000C51E0000}"/>
    <cellStyle name="Currency 3 5 2" xfId="15401" xr:uid="{8EFD35FA-FB5F-4295-A089-695CEC22CD8E}"/>
    <cellStyle name="Currency 3 6" xfId="534" xr:uid="{00000000-0005-0000-0000-0000C61E0000}"/>
    <cellStyle name="Currency 3 6 2" xfId="9643" xr:uid="{1785547A-48EB-4C5E-A6DB-A5A852EE6B36}"/>
    <cellStyle name="Currency 3 7" xfId="9250" xr:uid="{278F7506-5556-49DA-A260-ADB4468A3FA6}"/>
    <cellStyle name="Currency 4" xfId="130" xr:uid="{00000000-0005-0000-0000-0000C71E0000}"/>
    <cellStyle name="Currency 4 2" xfId="2265" xr:uid="{00000000-0005-0000-0000-0000C81E0000}"/>
    <cellStyle name="Currency 4 2 2" xfId="5172" xr:uid="{00000000-0005-0000-0000-0000C91E0000}"/>
    <cellStyle name="Currency 4 2 2 2" xfId="14229" xr:uid="{DBC60AE4-77D9-44CA-B49E-4C831ED380F3}"/>
    <cellStyle name="Currency 4 2 3" xfId="8088" xr:uid="{00000000-0005-0000-0000-0000CA1E0000}"/>
    <cellStyle name="Currency 4 2 3 2" xfId="17108" xr:uid="{3741768F-9F0B-4673-8592-43343F899586}"/>
    <cellStyle name="Currency 4 2 4" xfId="11355" xr:uid="{DB546172-36B8-4873-B522-299F2E8C801F}"/>
    <cellStyle name="Currency 4 3" xfId="3759" xr:uid="{00000000-0005-0000-0000-0000CB1E0000}"/>
    <cellStyle name="Currency 4 3 2" xfId="12818" xr:uid="{C7370059-9F2F-40E5-A1C4-9DCB62560804}"/>
    <cellStyle name="Currency 4 4" xfId="6671" xr:uid="{00000000-0005-0000-0000-0000CC1E0000}"/>
    <cellStyle name="Currency 4 4 2" xfId="15696" xr:uid="{C65A95CD-34B7-42F3-A8EB-B631D1D7C264}"/>
    <cellStyle name="Currency 4 5" xfId="836" xr:uid="{00000000-0005-0000-0000-0000CD1E0000}"/>
    <cellStyle name="Currency 4 5 2" xfId="9939" xr:uid="{BD7E940E-3805-48C0-9226-9604B61647E9}"/>
    <cellStyle name="Currency 4 6" xfId="9259" xr:uid="{5BD710A7-E803-4302-8506-05A783151899}"/>
    <cellStyle name="Currency 5" xfId="1631" xr:uid="{00000000-0005-0000-0000-0000CE1E0000}"/>
    <cellStyle name="Currency 5 2" xfId="4543" xr:uid="{00000000-0005-0000-0000-0000CF1E0000}"/>
    <cellStyle name="Currency 5 2 2" xfId="13600" xr:uid="{D9ADF4FC-86DC-451B-9B7D-760D48FCFFFE}"/>
    <cellStyle name="Currency 5 3" xfId="7455" xr:uid="{00000000-0005-0000-0000-0000D01E0000}"/>
    <cellStyle name="Currency 5 3 2" xfId="16480" xr:uid="{204D4ACD-061A-4C09-A765-29D7111A25DA}"/>
    <cellStyle name="Currency 5 4" xfId="10725" xr:uid="{3B374DB1-1DD3-4F49-A3A2-629576B8DECC}"/>
    <cellStyle name="Currency 6" xfId="3129" xr:uid="{00000000-0005-0000-0000-0000D11E0000}"/>
    <cellStyle name="Currency 6 2" xfId="6042" xr:uid="{00000000-0005-0000-0000-0000D21E0000}"/>
    <cellStyle name="Currency 6 2 2" xfId="15067" xr:uid="{13AC1F7A-B7AE-4584-86BA-945BC0E39171}"/>
    <cellStyle name="Currency 6 3" xfId="12191" xr:uid="{EB9C6089-7D26-48DE-AC31-477BC29137A1}"/>
    <cellStyle name="Currency 7" xfId="191" xr:uid="{00000000-0005-0000-0000-0000D31E0000}"/>
    <cellStyle name="Currency 7 2" xfId="9306" xr:uid="{AAFDD17A-EA39-4BC8-90BB-41C934ED2553}"/>
    <cellStyle name="Currency 8" xfId="9211" xr:uid="{AB95E511-5906-462A-8E0A-1787EFB12F41}"/>
    <cellStyle name="Explanatory Text" xfId="21"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2" xfId="176" xr:uid="{00000000-0005-0000-0000-0000DA1E0000}"/>
    <cellStyle name="Hyperlink 2 2" xfId="105" xr:uid="{00000000-0005-0000-0000-0000DB1E0000}"/>
    <cellStyle name="Input" xfId="15" builtinId="20" customBuiltin="1"/>
    <cellStyle name="Linked Cell" xfId="18" builtinId="24" customBuiltin="1"/>
    <cellStyle name="Neutral" xfId="14" builtinId="28" customBuiltin="1"/>
    <cellStyle name="Neutral 2" xfId="356" xr:uid="{00000000-0005-0000-0000-0000DF1E0000}"/>
    <cellStyle name="Neutral 3" xfId="6035" xr:uid="{00000000-0005-0000-0000-0000E01E0000}"/>
    <cellStyle name="Normal" xfId="0" builtinId="0" customBuiltin="1"/>
    <cellStyle name="Normal 10" xfId="87" xr:uid="{00000000-0005-0000-0000-0000E21E0000}"/>
    <cellStyle name="Normal 10 10" xfId="145" xr:uid="{00000000-0005-0000-0000-0000E31E0000}"/>
    <cellStyle name="Normal 10 10 2" xfId="9207" xr:uid="{4BC774C7-2D63-44D3-A090-7812E3B2238E}"/>
    <cellStyle name="Normal 10 10 2 2" xfId="18217" xr:uid="{C5EAE613-6A00-400A-BFD3-87F9C7C4B6CA}"/>
    <cellStyle name="Normal 10 10 3" xfId="9270" xr:uid="{9B6791FB-49AC-45A4-85D7-7E61660FE942}"/>
    <cellStyle name="Normal 10 2" xfId="164" xr:uid="{00000000-0005-0000-0000-0000E41E0000}"/>
    <cellStyle name="Normal 10 2 2" xfId="2383" xr:uid="{00000000-0005-0000-0000-0000E51E0000}"/>
    <cellStyle name="Normal 10 2 2 2" xfId="5290" xr:uid="{00000000-0005-0000-0000-0000E61E0000}"/>
    <cellStyle name="Normal 10 2 2 2 2" xfId="14347" xr:uid="{5D6E5F7F-9777-48A5-8344-6381B655B39B}"/>
    <cellStyle name="Normal 10 2 2 3" xfId="8206" xr:uid="{00000000-0005-0000-0000-0000E71E0000}"/>
    <cellStyle name="Normal 10 2 2 3 2" xfId="17226" xr:uid="{A7A8F4DE-1239-4D52-AD15-64417FB8DC53}"/>
    <cellStyle name="Normal 10 2 2 4" xfId="11473" xr:uid="{12CA0D81-8A2B-4F3F-B551-5C9AB71C0CD0}"/>
    <cellStyle name="Normal 10 2 3" xfId="3877" xr:uid="{00000000-0005-0000-0000-0000E81E0000}"/>
    <cellStyle name="Normal 10 2 3 2" xfId="12936" xr:uid="{0A99D5AE-E5EB-4316-8103-8E9DBB5E0AD8}"/>
    <cellStyle name="Normal 10 2 4" xfId="6789" xr:uid="{00000000-0005-0000-0000-0000E91E0000}"/>
    <cellStyle name="Normal 10 2 4 2" xfId="15814" xr:uid="{95C9CBA1-336A-4293-819D-1C8A9EF764AB}"/>
    <cellStyle name="Normal 10 2 5" xfId="954" xr:uid="{00000000-0005-0000-0000-0000EA1E0000}"/>
    <cellStyle name="Normal 10 2 5 2" xfId="10057" xr:uid="{3BE19D9B-1402-4FE0-A86B-00F93F7D2496}"/>
    <cellStyle name="Normal 10 3" xfId="1750" xr:uid="{00000000-0005-0000-0000-0000EB1E0000}"/>
    <cellStyle name="Normal 10 3 2" xfId="4662" xr:uid="{00000000-0005-0000-0000-0000EC1E0000}"/>
    <cellStyle name="Normal 10 3 2 2" xfId="13719" xr:uid="{1A2228C1-07D6-455F-A90C-9DD4FD7B78E5}"/>
    <cellStyle name="Normal 10 3 3" xfId="7573" xr:uid="{00000000-0005-0000-0000-0000ED1E0000}"/>
    <cellStyle name="Normal 10 3 3 2" xfId="16598" xr:uid="{E56B5D43-1D33-4936-A998-162F71F9B413}"/>
    <cellStyle name="Normal 10 3 4" xfId="10844" xr:uid="{54C32757-F02D-4E14-9223-C343BEFD9896}"/>
    <cellStyle name="Normal 10 4" xfId="3247" xr:uid="{00000000-0005-0000-0000-0000EE1E0000}"/>
    <cellStyle name="Normal 10 4 2" xfId="12309" xr:uid="{0EDA707F-9926-4EF1-8774-48D3A9497D26}"/>
    <cellStyle name="Normal 10 5" xfId="6160" xr:uid="{00000000-0005-0000-0000-0000EF1E0000}"/>
    <cellStyle name="Normal 10 5 2" xfId="15185" xr:uid="{63AF43EF-1D73-45A8-81B4-215D5E8136A3}"/>
    <cellStyle name="Normal 10 6" xfId="313" xr:uid="{00000000-0005-0000-0000-0000F01E0000}"/>
    <cellStyle name="Normal 10 6 2" xfId="9425" xr:uid="{CB941228-7D5F-421F-9260-72E65DF06C30}"/>
    <cellStyle name="Normal 106" xfId="140" xr:uid="{00000000-0005-0000-0000-0000F11E0000}"/>
    <cellStyle name="Normal 106 2" xfId="121" xr:uid="{00000000-0005-0000-0000-0000F21E0000}"/>
    <cellStyle name="Normal 106 2 2" xfId="9256" xr:uid="{27CEA92C-5854-43D4-ABFA-70A595D8869A}"/>
    <cellStyle name="Normal 107" xfId="569" xr:uid="{00000000-0005-0000-0000-0000F31E0000}"/>
    <cellStyle name="Normal 11" xfId="69" xr:uid="{00000000-0005-0000-0000-0000F41E0000}"/>
    <cellStyle name="Normal 11 2" xfId="104" xr:uid="{00000000-0005-0000-0000-0000F51E0000}"/>
    <cellStyle name="Normal 11 2 2" xfId="2397" xr:uid="{00000000-0005-0000-0000-0000F61E0000}"/>
    <cellStyle name="Normal 11 2 2 2" xfId="5304" xr:uid="{00000000-0005-0000-0000-0000F71E0000}"/>
    <cellStyle name="Normal 11 2 2 2 2" xfId="14361" xr:uid="{C8E1A83D-335E-4959-8E04-09B788380861}"/>
    <cellStyle name="Normal 11 2 2 3" xfId="8220" xr:uid="{00000000-0005-0000-0000-0000F81E0000}"/>
    <cellStyle name="Normal 11 2 2 3 2" xfId="17240" xr:uid="{1F73005E-2A0E-4725-AA5B-2C6D781E4893}"/>
    <cellStyle name="Normal 11 2 2 4" xfId="11487" xr:uid="{D0F5F969-6306-4F13-8D5A-1A5D9B31301B}"/>
    <cellStyle name="Normal 11 2 3" xfId="3891" xr:uid="{00000000-0005-0000-0000-0000F91E0000}"/>
    <cellStyle name="Normal 11 2 3 2" xfId="12950" xr:uid="{8E11A58F-F200-4C42-BC56-DC9460E821B5}"/>
    <cellStyle name="Normal 11 2 4" xfId="6803" xr:uid="{00000000-0005-0000-0000-0000FA1E0000}"/>
    <cellStyle name="Normal 11 2 4 2" xfId="15828" xr:uid="{5E31F043-10B6-4C27-A536-1380DFD494BE}"/>
    <cellStyle name="Normal 11 2 5" xfId="968" xr:uid="{00000000-0005-0000-0000-0000FB1E0000}"/>
    <cellStyle name="Normal 11 2 5 2" xfId="10071" xr:uid="{EFB57BA0-0D77-459B-AA43-C7C5D3A671DA}"/>
    <cellStyle name="Normal 11 3" xfId="1764" xr:uid="{00000000-0005-0000-0000-0000FC1E0000}"/>
    <cellStyle name="Normal 11 3 2" xfId="4676" xr:uid="{00000000-0005-0000-0000-0000FD1E0000}"/>
    <cellStyle name="Normal 11 3 2 2" xfId="13733" xr:uid="{E493924B-C79A-4C57-B7C1-B0C30BD0AA1A}"/>
    <cellStyle name="Normal 11 3 3" xfId="7587" xr:uid="{00000000-0005-0000-0000-0000FE1E0000}"/>
    <cellStyle name="Normal 11 3 3 2" xfId="16612" xr:uid="{05311F41-D166-4A86-BE36-AF0D572CCB5E}"/>
    <cellStyle name="Normal 11 3 4" xfId="10858" xr:uid="{70C4D388-B450-4B10-93E2-31BDD688DA3B}"/>
    <cellStyle name="Normal 11 4" xfId="3261" xr:uid="{00000000-0005-0000-0000-0000FF1E0000}"/>
    <cellStyle name="Normal 11 4 2" xfId="12323" xr:uid="{F45594AC-CBF6-42EF-86D2-DB3A6769C09D}"/>
    <cellStyle name="Normal 11 5" xfId="6174" xr:uid="{00000000-0005-0000-0000-0000001F0000}"/>
    <cellStyle name="Normal 11 5 2" xfId="15199" xr:uid="{66F16FB4-2B15-46A7-BECA-4BDB07FD1140}"/>
    <cellStyle name="Normal 11 6" xfId="134" xr:uid="{00000000-0005-0000-0000-0000011F0000}"/>
    <cellStyle name="Normal 11 6 2" xfId="9263" xr:uid="{A9FE0D1E-26A4-4B93-AEB8-AE1D1D23A949}"/>
    <cellStyle name="Normal 11 7" xfId="327" xr:uid="{00000000-0005-0000-0000-0000021F0000}"/>
    <cellStyle name="Normal 11 7 2" xfId="9439" xr:uid="{F9123C3C-75C9-451C-8780-9DF3AB512932}"/>
    <cellStyle name="Normal 11 8" xfId="9226" xr:uid="{62967260-DAE3-4F13-8B57-DC76881E9D71}"/>
    <cellStyle name="Normal 12" xfId="341" xr:uid="{00000000-0005-0000-0000-0000031F0000}"/>
    <cellStyle name="Normal 12 2" xfId="982" xr:uid="{00000000-0005-0000-0000-0000041F0000}"/>
    <cellStyle name="Normal 12 2 2" xfId="2411" xr:uid="{00000000-0005-0000-0000-0000051F0000}"/>
    <cellStyle name="Normal 12 2 2 2" xfId="5318" xr:uid="{00000000-0005-0000-0000-0000061F0000}"/>
    <cellStyle name="Normal 12 2 2 2 2" xfId="14375" xr:uid="{4150FD7F-AD7A-4F5B-81F7-E3088A4C4FAA}"/>
    <cellStyle name="Normal 12 2 2 3" xfId="8234" xr:uid="{00000000-0005-0000-0000-0000071F0000}"/>
    <cellStyle name="Normal 12 2 2 3 2" xfId="17254" xr:uid="{57B5A79A-468A-4B66-9676-2EB4AFDA4835}"/>
    <cellStyle name="Normal 12 2 2 4" xfId="11501" xr:uid="{BD43F60C-CEEB-41A9-BA35-42E1C76A4420}"/>
    <cellStyle name="Normal 12 2 3" xfId="3905" xr:uid="{00000000-0005-0000-0000-0000081F0000}"/>
    <cellStyle name="Normal 12 2 3 2" xfId="12964" xr:uid="{A59859A7-8A79-4909-A5A5-8A0588453152}"/>
    <cellStyle name="Normal 12 2 4" xfId="6817" xr:uid="{00000000-0005-0000-0000-0000091F0000}"/>
    <cellStyle name="Normal 12 2 4 2" xfId="15842" xr:uid="{18DFD213-5471-4E6A-91F5-FDB21364AF72}"/>
    <cellStyle name="Normal 12 2 5" xfId="10085" xr:uid="{8E142B23-DEA5-4E8C-BAE9-66882D5C453F}"/>
    <cellStyle name="Normal 12 3" xfId="1778" xr:uid="{00000000-0005-0000-0000-00000A1F0000}"/>
    <cellStyle name="Normal 12 3 2" xfId="4690" xr:uid="{00000000-0005-0000-0000-00000B1F0000}"/>
    <cellStyle name="Normal 12 3 2 2" xfId="13747" xr:uid="{659E7E8E-0184-4C2B-8B55-71EB3520070A}"/>
    <cellStyle name="Normal 12 3 3" xfId="7601" xr:uid="{00000000-0005-0000-0000-00000C1F0000}"/>
    <cellStyle name="Normal 12 3 3 2" xfId="16626" xr:uid="{60A84240-1CDE-4296-B585-399610C55D04}"/>
    <cellStyle name="Normal 12 3 4" xfId="10872" xr:uid="{C175332A-B1A9-48D8-B62C-AD89DB98BCC6}"/>
    <cellStyle name="Normal 12 4" xfId="3275" xr:uid="{00000000-0005-0000-0000-00000D1F0000}"/>
    <cellStyle name="Normal 12 4 2" xfId="12337" xr:uid="{8E78A069-E36E-4470-8954-62D3C92E85BB}"/>
    <cellStyle name="Normal 12 5" xfId="6188" xr:uid="{00000000-0005-0000-0000-00000E1F0000}"/>
    <cellStyle name="Normal 12 5 2" xfId="15213" xr:uid="{AB36683B-FB08-4F0C-B0B4-1597D9C2D4CC}"/>
    <cellStyle name="Normal 12 6" xfId="9453" xr:uid="{9D13DB8C-BD15-4818-B976-A0B288F30EC2}"/>
    <cellStyle name="Normal 13" xfId="277" xr:uid="{00000000-0005-0000-0000-00000F1F0000}"/>
    <cellStyle name="Normal 13 10_Actuals - May 2018" xfId="144" xr:uid="{00000000-0005-0000-0000-0000101F0000}"/>
    <cellStyle name="Normal 13 18" xfId="148" xr:uid="{00000000-0005-0000-0000-0000111F0000}"/>
    <cellStyle name="Normal 13 2" xfId="155" xr:uid="{00000000-0005-0000-0000-0000121F0000}"/>
    <cellStyle name="Normal 14" xfId="70" xr:uid="{00000000-0005-0000-0000-0000131F0000}"/>
    <cellStyle name="Normal 14 2" xfId="996" xr:uid="{00000000-0005-0000-0000-0000141F0000}"/>
    <cellStyle name="Normal 14 2 2" xfId="2425" xr:uid="{00000000-0005-0000-0000-0000151F0000}"/>
    <cellStyle name="Normal 14 2 2 2" xfId="5332" xr:uid="{00000000-0005-0000-0000-0000161F0000}"/>
    <cellStyle name="Normal 14 2 2 2 2" xfId="14389" xr:uid="{6761C7F1-5913-497F-B532-DFBAC850A7DD}"/>
    <cellStyle name="Normal 14 2 2 3" xfId="8248" xr:uid="{00000000-0005-0000-0000-0000171F0000}"/>
    <cellStyle name="Normal 14 2 2 3 2" xfId="17268" xr:uid="{723398E1-231B-4711-9CE1-3677496B9F92}"/>
    <cellStyle name="Normal 14 2 2 4" xfId="11515" xr:uid="{0E25C33C-13B1-4845-BFB3-8D5B019214D2}"/>
    <cellStyle name="Normal 14 2 3" xfId="3919" xr:uid="{00000000-0005-0000-0000-0000181F0000}"/>
    <cellStyle name="Normal 14 2 3 2" xfId="12978" xr:uid="{9CBA7510-142C-46ED-8A9C-24BBE3304829}"/>
    <cellStyle name="Normal 14 2 4" xfId="6831" xr:uid="{00000000-0005-0000-0000-0000191F0000}"/>
    <cellStyle name="Normal 14 2 4 2" xfId="15856" xr:uid="{32F850D8-48AB-4AC0-8C21-BA07F3CD5A1D}"/>
    <cellStyle name="Normal 14 2 5" xfId="10099" xr:uid="{ABFEDDD0-4395-45F8-8AE3-12F486D35186}"/>
    <cellStyle name="Normal 14 3" xfId="1792" xr:uid="{00000000-0005-0000-0000-00001A1F0000}"/>
    <cellStyle name="Normal 14 3 2" xfId="4704" xr:uid="{00000000-0005-0000-0000-00001B1F0000}"/>
    <cellStyle name="Normal 14 3 2 2" xfId="13761" xr:uid="{15A4D2A6-11DA-47D2-93ED-E5ADF3618813}"/>
    <cellStyle name="Normal 14 3 3" xfId="7615" xr:uid="{00000000-0005-0000-0000-00001C1F0000}"/>
    <cellStyle name="Normal 14 3 3 2" xfId="16640" xr:uid="{E260AB6F-E89F-4030-9ED9-A37AABB77DBA}"/>
    <cellStyle name="Normal 14 3 4" xfId="10886" xr:uid="{A2ACF289-5F6A-4330-8EB5-D410B63027DD}"/>
    <cellStyle name="Normal 14 4" xfId="3289" xr:uid="{00000000-0005-0000-0000-00001D1F0000}"/>
    <cellStyle name="Normal 14 4 2" xfId="12351" xr:uid="{FD05E0C4-449F-4203-9BBD-E8918EDC4E22}"/>
    <cellStyle name="Normal 14 5" xfId="6202" xr:uid="{00000000-0005-0000-0000-00001E1F0000}"/>
    <cellStyle name="Normal 14 5 2" xfId="15227" xr:uid="{6A2E0AD3-18AA-4E41-BCAD-BD123655462F}"/>
    <cellStyle name="Normal 14 6" xfId="131" xr:uid="{00000000-0005-0000-0000-00001F1F0000}"/>
    <cellStyle name="Normal 14 6 2" xfId="9260" xr:uid="{320F5AC7-8D9C-47C1-94A2-9DEB3649F40A}"/>
    <cellStyle name="Normal 14 7" xfId="355" xr:uid="{00000000-0005-0000-0000-0000201F0000}"/>
    <cellStyle name="Normal 14 7 2" xfId="9467" xr:uid="{4B7D9D46-54D5-4E6C-A8BE-19EE8AF09D84}"/>
    <cellStyle name="Normal 1479" xfId="159" xr:uid="{00000000-0005-0000-0000-0000211F0000}"/>
    <cellStyle name="Normal 1479 2" xfId="9280" xr:uid="{EAFF7A85-A4AB-4702-A3E8-23E824965326}"/>
    <cellStyle name="Normal 1481" xfId="160" xr:uid="{00000000-0005-0000-0000-0000221F0000}"/>
    <cellStyle name="Normal 1481 2" xfId="9281" xr:uid="{A2C93FC1-1553-433C-9646-9E174B5D611F}"/>
    <cellStyle name="Normal 1483" xfId="158" xr:uid="{00000000-0005-0000-0000-0000231F0000}"/>
    <cellStyle name="Normal 1483 2" xfId="9279" xr:uid="{4155F667-0F7E-457A-B940-184189BE2EC0}"/>
    <cellStyle name="Normal 15" xfId="376" xr:uid="{00000000-0005-0000-0000-0000241F0000}"/>
    <cellStyle name="Normal 15 2" xfId="1016" xr:uid="{00000000-0005-0000-0000-0000251F0000}"/>
    <cellStyle name="Normal 15 2 2" xfId="2445" xr:uid="{00000000-0005-0000-0000-0000261F0000}"/>
    <cellStyle name="Normal 15 2 2 2" xfId="5352" xr:uid="{00000000-0005-0000-0000-0000271F0000}"/>
    <cellStyle name="Normal 15 2 2 2 2" xfId="14409" xr:uid="{2213CAD2-2A7C-4E92-A29A-547AA04869F1}"/>
    <cellStyle name="Normal 15 2 2 3" xfId="8268" xr:uid="{00000000-0005-0000-0000-0000281F0000}"/>
    <cellStyle name="Normal 15 2 2 3 2" xfId="17288" xr:uid="{B774E86C-7331-464C-BA8B-62F4B67576B2}"/>
    <cellStyle name="Normal 15 2 2 4" xfId="11535" xr:uid="{3819A000-073A-4F08-B675-970D17CE15AF}"/>
    <cellStyle name="Normal 15 2 3" xfId="3939" xr:uid="{00000000-0005-0000-0000-0000291F0000}"/>
    <cellStyle name="Normal 15 2 3 2" xfId="12998" xr:uid="{87EAC378-9FB6-473C-8DE8-21CBB9674D47}"/>
    <cellStyle name="Normal 15 2 4" xfId="6851" xr:uid="{00000000-0005-0000-0000-00002A1F0000}"/>
    <cellStyle name="Normal 15 2 4 2" xfId="15876" xr:uid="{5C0EF0CC-0E28-4C07-8B8B-42CF2DAC365C}"/>
    <cellStyle name="Normal 15 2 5" xfId="10119" xr:uid="{F22A77F3-97C3-4986-B9E5-5FBE483FF887}"/>
    <cellStyle name="Normal 15 3" xfId="1812" xr:uid="{00000000-0005-0000-0000-00002B1F0000}"/>
    <cellStyle name="Normal 15 3 2" xfId="4724" xr:uid="{00000000-0005-0000-0000-00002C1F0000}"/>
    <cellStyle name="Normal 15 3 2 2" xfId="13781" xr:uid="{306A2357-05CE-4EE2-B683-0611198951D3}"/>
    <cellStyle name="Normal 15 3 3" xfId="7635" xr:uid="{00000000-0005-0000-0000-00002D1F0000}"/>
    <cellStyle name="Normal 15 3 3 2" xfId="16660" xr:uid="{B77D4E97-497A-4DFB-955C-7B2460EC98FB}"/>
    <cellStyle name="Normal 15 3 4" xfId="10906" xr:uid="{53F50E4E-C755-4F76-B505-6F99CDD2A1B4}"/>
    <cellStyle name="Normal 15 4" xfId="3309" xr:uid="{00000000-0005-0000-0000-00002E1F0000}"/>
    <cellStyle name="Normal 15 4 2" xfId="12371" xr:uid="{51E1409E-5021-46CD-B0D0-F49763EF7837}"/>
    <cellStyle name="Normal 15 5" xfId="6222" xr:uid="{00000000-0005-0000-0000-00002F1F0000}"/>
    <cellStyle name="Normal 15 5 2" xfId="15247" xr:uid="{1BD7761A-3746-469F-9DF8-E486344AF4C6}"/>
    <cellStyle name="Normal 15 6" xfId="9487" xr:uid="{91AE8F13-0D69-413B-BA55-17FB261D24A0}"/>
    <cellStyle name="Normal 155" xfId="395" xr:uid="{00000000-0005-0000-0000-0000301F0000}"/>
    <cellStyle name="Normal 155 2" xfId="1035" xr:uid="{00000000-0005-0000-0000-0000311F0000}"/>
    <cellStyle name="Normal 155 2 2" xfId="2464" xr:uid="{00000000-0005-0000-0000-0000321F0000}"/>
    <cellStyle name="Normal 155 2 2 2" xfId="5371" xr:uid="{00000000-0005-0000-0000-0000331F0000}"/>
    <cellStyle name="Normal 155 2 2 2 2" xfId="14428" xr:uid="{491FE789-A73F-4376-A2B0-BBBD5D2762E1}"/>
    <cellStyle name="Normal 155 2 2 3" xfId="8287" xr:uid="{00000000-0005-0000-0000-0000341F0000}"/>
    <cellStyle name="Normal 155 2 2 3 2" xfId="17307" xr:uid="{CB8DC8F7-5727-4B57-86A6-BF035E9AF0C6}"/>
    <cellStyle name="Normal 155 2 2 4" xfId="11554" xr:uid="{61129392-EEFF-4D36-A5EC-59344B8FBDDA}"/>
    <cellStyle name="Normal 155 2 3" xfId="3958" xr:uid="{00000000-0005-0000-0000-0000351F0000}"/>
    <cellStyle name="Normal 155 2 3 2" xfId="13017" xr:uid="{2C9359FF-B3E5-4467-B0E5-EF67E2E57DB4}"/>
    <cellStyle name="Normal 155 2 4" xfId="6870" xr:uid="{00000000-0005-0000-0000-0000361F0000}"/>
    <cellStyle name="Normal 155 2 4 2" xfId="15895" xr:uid="{8A5B004F-C42A-43CA-87BF-1E2FF80A600A}"/>
    <cellStyle name="Normal 155 2 5" xfId="10138" xr:uid="{15469926-68BB-4D73-B186-371E657AE809}"/>
    <cellStyle name="Normal 155 3" xfId="1831" xr:uid="{00000000-0005-0000-0000-0000371F0000}"/>
    <cellStyle name="Normal 155 3 2" xfId="4743" xr:uid="{00000000-0005-0000-0000-0000381F0000}"/>
    <cellStyle name="Normal 155 3 2 2" xfId="13800" xr:uid="{9B0360CA-82B1-4BE6-A6E5-FAF09E1B072A}"/>
    <cellStyle name="Normal 155 3 3" xfId="7654" xr:uid="{00000000-0005-0000-0000-0000391F0000}"/>
    <cellStyle name="Normal 155 3 3 2" xfId="16679" xr:uid="{41AA6FE4-8052-4F6D-B948-0FBF389FF5B0}"/>
    <cellStyle name="Normal 155 3 4" xfId="10925" xr:uid="{2CF8CB3C-F8DB-4A63-8EDB-B096BEC00542}"/>
    <cellStyle name="Normal 155 4" xfId="3328" xr:uid="{00000000-0005-0000-0000-00003A1F0000}"/>
    <cellStyle name="Normal 155 4 2" xfId="12390" xr:uid="{19423BC2-49B8-4A34-94F1-B8BFBEB89B91}"/>
    <cellStyle name="Normal 155 5" xfId="6241" xr:uid="{00000000-0005-0000-0000-00003B1F0000}"/>
    <cellStyle name="Normal 155 5 2" xfId="15266" xr:uid="{8B100FB2-25F4-4449-A558-7BC59CD1250A}"/>
    <cellStyle name="Normal 155 6" xfId="9506" xr:uid="{DA6717B6-196E-42EC-9306-7D0A809A7067}"/>
    <cellStyle name="Normal 16" xfId="402" xr:uid="{00000000-0005-0000-0000-00003C1F0000}"/>
    <cellStyle name="Normal 16 2" xfId="1042" xr:uid="{00000000-0005-0000-0000-00003D1F0000}"/>
    <cellStyle name="Normal 16 2 2" xfId="2471" xr:uid="{00000000-0005-0000-0000-00003E1F0000}"/>
    <cellStyle name="Normal 16 2 2 2" xfId="5378" xr:uid="{00000000-0005-0000-0000-00003F1F0000}"/>
    <cellStyle name="Normal 16 2 2 2 2" xfId="14435" xr:uid="{9A8F21EC-4671-4F4F-BFA5-797C91CE85AC}"/>
    <cellStyle name="Normal 16 2 2 3" xfId="8294" xr:uid="{00000000-0005-0000-0000-0000401F0000}"/>
    <cellStyle name="Normal 16 2 2 3 2" xfId="17314" xr:uid="{8CFAC44D-79A4-4737-A269-326221B8504A}"/>
    <cellStyle name="Normal 16 2 2 4" xfId="11561" xr:uid="{12B0EC43-6267-4249-AEE6-FEA14E740242}"/>
    <cellStyle name="Normal 16 2 3" xfId="3965" xr:uid="{00000000-0005-0000-0000-0000411F0000}"/>
    <cellStyle name="Normal 16 2 3 2" xfId="13024" xr:uid="{A5B06511-9757-4CFA-BD50-0EDAAEC1DE1A}"/>
    <cellStyle name="Normal 16 2 4" xfId="6877" xr:uid="{00000000-0005-0000-0000-0000421F0000}"/>
    <cellStyle name="Normal 16 2 4 2" xfId="15902" xr:uid="{7CDAD4A1-ADAF-442C-87EC-1A058B9DBB00}"/>
    <cellStyle name="Normal 16 2 5" xfId="10145" xr:uid="{2329A1A2-A27E-486C-958B-D1C69245B7BA}"/>
    <cellStyle name="Normal 16 3" xfId="1838" xr:uid="{00000000-0005-0000-0000-0000431F0000}"/>
    <cellStyle name="Normal 16 3 2" xfId="4750" xr:uid="{00000000-0005-0000-0000-0000441F0000}"/>
    <cellStyle name="Normal 16 3 2 2" xfId="13807" xr:uid="{775647CD-2A75-401A-897F-CF22CA3B7D93}"/>
    <cellStyle name="Normal 16 3 3" xfId="7661" xr:uid="{00000000-0005-0000-0000-0000451F0000}"/>
    <cellStyle name="Normal 16 3 3 2" xfId="16686" xr:uid="{E945B2B3-273A-4583-A53A-21D4AAFDBF1A}"/>
    <cellStyle name="Normal 16 3 4" xfId="10932" xr:uid="{E8241DAC-CDF0-4B93-9CAF-D5B1D27B1BC0}"/>
    <cellStyle name="Normal 16 4" xfId="3335" xr:uid="{00000000-0005-0000-0000-0000461F0000}"/>
    <cellStyle name="Normal 16 4 2" xfId="12397" xr:uid="{99B94FE3-445A-4F87-BC3E-2C8B98189400}"/>
    <cellStyle name="Normal 16 5" xfId="6248" xr:uid="{00000000-0005-0000-0000-0000471F0000}"/>
    <cellStyle name="Normal 16 5 2" xfId="15273" xr:uid="{83A2B4E7-D3AB-4562-97F0-F3452287269F}"/>
    <cellStyle name="Normal 16 6" xfId="9513" xr:uid="{FCCD1EF7-3E86-47EB-81FF-87957C1BEA4B}"/>
    <cellStyle name="Normal 161" xfId="394" xr:uid="{00000000-0005-0000-0000-0000481F0000}"/>
    <cellStyle name="Normal 161 2" xfId="1034" xr:uid="{00000000-0005-0000-0000-0000491F0000}"/>
    <cellStyle name="Normal 161 2 2" xfId="2463" xr:uid="{00000000-0005-0000-0000-00004A1F0000}"/>
    <cellStyle name="Normal 161 2 2 2" xfId="5370" xr:uid="{00000000-0005-0000-0000-00004B1F0000}"/>
    <cellStyle name="Normal 161 2 2 2 2" xfId="14427" xr:uid="{BD21D372-E063-468A-87F1-547E3D781DFC}"/>
    <cellStyle name="Normal 161 2 2 3" xfId="8286" xr:uid="{00000000-0005-0000-0000-00004C1F0000}"/>
    <cellStyle name="Normal 161 2 2 3 2" xfId="17306" xr:uid="{CB4FBB41-8E17-4DDB-9D7A-B25D8A495D98}"/>
    <cellStyle name="Normal 161 2 2 4" xfId="11553" xr:uid="{E23404FE-298C-4B78-A047-C83313435CD3}"/>
    <cellStyle name="Normal 161 2 3" xfId="3957" xr:uid="{00000000-0005-0000-0000-00004D1F0000}"/>
    <cellStyle name="Normal 161 2 3 2" xfId="13016" xr:uid="{0B5712F5-ACB1-411F-83D9-15B78137DA09}"/>
    <cellStyle name="Normal 161 2 4" xfId="6869" xr:uid="{00000000-0005-0000-0000-00004E1F0000}"/>
    <cellStyle name="Normal 161 2 4 2" xfId="15894" xr:uid="{C7F5105D-2C4D-43BA-B526-C3D328ABAF5E}"/>
    <cellStyle name="Normal 161 2 5" xfId="10137" xr:uid="{91435307-5A53-47DF-B911-C89A640CFA6A}"/>
    <cellStyle name="Normal 161 3" xfId="1830" xr:uid="{00000000-0005-0000-0000-00004F1F0000}"/>
    <cellStyle name="Normal 161 3 2" xfId="4742" xr:uid="{00000000-0005-0000-0000-0000501F0000}"/>
    <cellStyle name="Normal 161 3 2 2" xfId="13799" xr:uid="{7774C6C1-8E17-4AFA-A97C-20F710AD5AEA}"/>
    <cellStyle name="Normal 161 3 3" xfId="7653" xr:uid="{00000000-0005-0000-0000-0000511F0000}"/>
    <cellStyle name="Normal 161 3 3 2" xfId="16678" xr:uid="{F0D16B1A-34EC-4B56-9C16-20B5A090EC0E}"/>
    <cellStyle name="Normal 161 3 4" xfId="10924" xr:uid="{0D5A1A6B-14BA-4B89-B685-7F0C6114C634}"/>
    <cellStyle name="Normal 161 4" xfId="3327" xr:uid="{00000000-0005-0000-0000-0000521F0000}"/>
    <cellStyle name="Normal 161 4 2" xfId="12389" xr:uid="{8D337572-6DD6-477E-9ABC-B0C27A72FE52}"/>
    <cellStyle name="Normal 161 5" xfId="6240" xr:uid="{00000000-0005-0000-0000-0000531F0000}"/>
    <cellStyle name="Normal 161 5 2" xfId="15265" xr:uid="{0C03160A-7983-4533-A9FF-B8C4A1E8CF59}"/>
    <cellStyle name="Normal 161 6" xfId="9505" xr:uid="{52A698D2-62EB-4205-8942-1A627A2F6366}"/>
    <cellStyle name="Normal 162" xfId="397" xr:uid="{00000000-0005-0000-0000-0000541F0000}"/>
    <cellStyle name="Normal 162 2" xfId="1037" xr:uid="{00000000-0005-0000-0000-0000551F0000}"/>
    <cellStyle name="Normal 162 2 2" xfId="2466" xr:uid="{00000000-0005-0000-0000-0000561F0000}"/>
    <cellStyle name="Normal 162 2 2 2" xfId="5373" xr:uid="{00000000-0005-0000-0000-0000571F0000}"/>
    <cellStyle name="Normal 162 2 2 2 2" xfId="14430" xr:uid="{8F654CC5-D89E-46D8-BBE7-60190CEF3AAA}"/>
    <cellStyle name="Normal 162 2 2 3" xfId="8289" xr:uid="{00000000-0005-0000-0000-0000581F0000}"/>
    <cellStyle name="Normal 162 2 2 3 2" xfId="17309" xr:uid="{F7D0D840-5A10-4DBB-8B59-6616977E2163}"/>
    <cellStyle name="Normal 162 2 2 4" xfId="11556" xr:uid="{C1E84CE5-3921-490D-B1DC-7229D32C9161}"/>
    <cellStyle name="Normal 162 2 3" xfId="3960" xr:uid="{00000000-0005-0000-0000-0000591F0000}"/>
    <cellStyle name="Normal 162 2 3 2" xfId="13019" xr:uid="{32CDE367-F30D-4B4C-92AB-3C804D6D8DE8}"/>
    <cellStyle name="Normal 162 2 4" xfId="6872" xr:uid="{00000000-0005-0000-0000-00005A1F0000}"/>
    <cellStyle name="Normal 162 2 4 2" xfId="15897" xr:uid="{584BF59A-AD3C-4CF1-9A1D-155B5FC0353E}"/>
    <cellStyle name="Normal 162 2 5" xfId="10140" xr:uid="{DFF05539-FA34-4A7E-9589-243572FC6C12}"/>
    <cellStyle name="Normal 162 3" xfId="1833" xr:uid="{00000000-0005-0000-0000-00005B1F0000}"/>
    <cellStyle name="Normal 162 3 2" xfId="4745" xr:uid="{00000000-0005-0000-0000-00005C1F0000}"/>
    <cellStyle name="Normal 162 3 2 2" xfId="13802" xr:uid="{9FE0654A-FBDC-4EDE-8252-1E4C69709749}"/>
    <cellStyle name="Normal 162 3 3" xfId="7656" xr:uid="{00000000-0005-0000-0000-00005D1F0000}"/>
    <cellStyle name="Normal 162 3 3 2" xfId="16681" xr:uid="{ECF8A84B-F04B-4AC6-98A9-C479C43FB21B}"/>
    <cellStyle name="Normal 162 3 4" xfId="10927" xr:uid="{D8D7D5C7-06CB-4B3D-8B6A-23D1F88D4F35}"/>
    <cellStyle name="Normal 162 4" xfId="3330" xr:uid="{00000000-0005-0000-0000-00005E1F0000}"/>
    <cellStyle name="Normal 162 4 2" xfId="12392" xr:uid="{90C282FF-54AC-433C-9D4B-7207B42DE53A}"/>
    <cellStyle name="Normal 162 5" xfId="6243" xr:uid="{00000000-0005-0000-0000-00005F1F0000}"/>
    <cellStyle name="Normal 162 5 2" xfId="15268" xr:uid="{DC32BE6C-1F89-43A6-BC23-C7A053640461}"/>
    <cellStyle name="Normal 162 6" xfId="9508" xr:uid="{235B1705-A354-4C5F-BDE0-BF2F1EC19AE1}"/>
    <cellStyle name="Normal 163" xfId="398" xr:uid="{00000000-0005-0000-0000-0000601F0000}"/>
    <cellStyle name="Normal 163 2" xfId="1038" xr:uid="{00000000-0005-0000-0000-0000611F0000}"/>
    <cellStyle name="Normal 163 2 2" xfId="2467" xr:uid="{00000000-0005-0000-0000-0000621F0000}"/>
    <cellStyle name="Normal 163 2 2 2" xfId="5374" xr:uid="{00000000-0005-0000-0000-0000631F0000}"/>
    <cellStyle name="Normal 163 2 2 2 2" xfId="14431" xr:uid="{3BFC2752-2ED6-40F9-A85F-3402F81FBC1C}"/>
    <cellStyle name="Normal 163 2 2 3" xfId="8290" xr:uid="{00000000-0005-0000-0000-0000641F0000}"/>
    <cellStyle name="Normal 163 2 2 3 2" xfId="17310" xr:uid="{4638CC8C-A97E-4558-8A7B-7CFEB22AF26E}"/>
    <cellStyle name="Normal 163 2 2 4" xfId="11557" xr:uid="{FA27A477-3170-428C-816E-AEA113CCB036}"/>
    <cellStyle name="Normal 163 2 3" xfId="3961" xr:uid="{00000000-0005-0000-0000-0000651F0000}"/>
    <cellStyle name="Normal 163 2 3 2" xfId="13020" xr:uid="{B683A127-8EB9-4BC4-B0B9-F8E0E3111A83}"/>
    <cellStyle name="Normal 163 2 4" xfId="6873" xr:uid="{00000000-0005-0000-0000-0000661F0000}"/>
    <cellStyle name="Normal 163 2 4 2" xfId="15898" xr:uid="{2FB1DA98-8AE9-415F-93B3-23F77F01408D}"/>
    <cellStyle name="Normal 163 2 5" xfId="10141" xr:uid="{4D52EB57-8AB4-4DE9-99A7-E45796C72BB4}"/>
    <cellStyle name="Normal 163 3" xfId="1834" xr:uid="{00000000-0005-0000-0000-0000671F0000}"/>
    <cellStyle name="Normal 163 3 2" xfId="4746" xr:uid="{00000000-0005-0000-0000-0000681F0000}"/>
    <cellStyle name="Normal 163 3 2 2" xfId="13803" xr:uid="{E8CEBA95-E27D-486F-82AA-10137BBF8546}"/>
    <cellStyle name="Normal 163 3 3" xfId="7657" xr:uid="{00000000-0005-0000-0000-0000691F0000}"/>
    <cellStyle name="Normal 163 3 3 2" xfId="16682" xr:uid="{CE1DB3D7-B8DB-4044-97D2-A545717263B8}"/>
    <cellStyle name="Normal 163 3 4" xfId="10928" xr:uid="{5B220ACA-ECF4-4451-A2E3-3DC1F5942E4F}"/>
    <cellStyle name="Normal 163 4" xfId="3331" xr:uid="{00000000-0005-0000-0000-00006A1F0000}"/>
    <cellStyle name="Normal 163 4 2" xfId="12393" xr:uid="{DEFECCEE-7A86-47BA-B253-0D7D946AB72A}"/>
    <cellStyle name="Normal 163 5" xfId="6244" xr:uid="{00000000-0005-0000-0000-00006B1F0000}"/>
    <cellStyle name="Normal 163 5 2" xfId="15269" xr:uid="{7176A36E-5099-426F-B85F-DF498F31D1B6}"/>
    <cellStyle name="Normal 163 6" xfId="9509" xr:uid="{09CDCC2A-A2F0-486B-9E50-216AA4C2FCA9}"/>
    <cellStyle name="Normal 164" xfId="399" xr:uid="{00000000-0005-0000-0000-00006C1F0000}"/>
    <cellStyle name="Normal 164 2" xfId="1039" xr:uid="{00000000-0005-0000-0000-00006D1F0000}"/>
    <cellStyle name="Normal 164 2 2" xfId="2468" xr:uid="{00000000-0005-0000-0000-00006E1F0000}"/>
    <cellStyle name="Normal 164 2 2 2" xfId="5375" xr:uid="{00000000-0005-0000-0000-00006F1F0000}"/>
    <cellStyle name="Normal 164 2 2 2 2" xfId="14432" xr:uid="{E161ED63-8ED9-40F8-9536-22438B16DCA9}"/>
    <cellStyle name="Normal 164 2 2 3" xfId="8291" xr:uid="{00000000-0005-0000-0000-0000701F0000}"/>
    <cellStyle name="Normal 164 2 2 3 2" xfId="17311" xr:uid="{4B6F1BD1-335E-4CE4-8FD1-6C4610A98757}"/>
    <cellStyle name="Normal 164 2 2 4" xfId="11558" xr:uid="{3C4287EB-2242-45FD-B742-47D370484710}"/>
    <cellStyle name="Normal 164 2 3" xfId="3962" xr:uid="{00000000-0005-0000-0000-0000711F0000}"/>
    <cellStyle name="Normal 164 2 3 2" xfId="13021" xr:uid="{DB3B0676-FC30-44AE-A731-212DFD916C83}"/>
    <cellStyle name="Normal 164 2 4" xfId="6874" xr:uid="{00000000-0005-0000-0000-0000721F0000}"/>
    <cellStyle name="Normal 164 2 4 2" xfId="15899" xr:uid="{9C951311-BA03-4E52-8BA8-BDBB909A6899}"/>
    <cellStyle name="Normal 164 2 5" xfId="10142" xr:uid="{0FEBE657-06A3-46A9-9F06-8CCF3A1EFA3E}"/>
    <cellStyle name="Normal 164 3" xfId="1835" xr:uid="{00000000-0005-0000-0000-0000731F0000}"/>
    <cellStyle name="Normal 164 3 2" xfId="4747" xr:uid="{00000000-0005-0000-0000-0000741F0000}"/>
    <cellStyle name="Normal 164 3 2 2" xfId="13804" xr:uid="{15D3556F-28D8-41D6-9B32-408DC3FA5AB6}"/>
    <cellStyle name="Normal 164 3 3" xfId="7658" xr:uid="{00000000-0005-0000-0000-0000751F0000}"/>
    <cellStyle name="Normal 164 3 3 2" xfId="16683" xr:uid="{6DBAF051-2A33-41D8-A665-69EBA4407826}"/>
    <cellStyle name="Normal 164 3 4" xfId="10929" xr:uid="{A8B576EC-1DD5-4508-8215-637DFA939881}"/>
    <cellStyle name="Normal 164 4" xfId="3332" xr:uid="{00000000-0005-0000-0000-0000761F0000}"/>
    <cellStyle name="Normal 164 4 2" xfId="12394" xr:uid="{4FCB1E2F-9B45-42B0-8A48-A1E523AB4EE7}"/>
    <cellStyle name="Normal 164 5" xfId="6245" xr:uid="{00000000-0005-0000-0000-0000771F0000}"/>
    <cellStyle name="Normal 164 5 2" xfId="15270" xr:uid="{CE06F75C-90A4-4A7A-B51F-9222A78E32F4}"/>
    <cellStyle name="Normal 164 6" xfId="9510" xr:uid="{179A80DB-D77E-4DC2-A0D7-6C448B1EC2C4}"/>
    <cellStyle name="Normal 165" xfId="400" xr:uid="{00000000-0005-0000-0000-0000781F0000}"/>
    <cellStyle name="Normal 165 2" xfId="1040" xr:uid="{00000000-0005-0000-0000-0000791F0000}"/>
    <cellStyle name="Normal 165 2 2" xfId="2469" xr:uid="{00000000-0005-0000-0000-00007A1F0000}"/>
    <cellStyle name="Normal 165 2 2 2" xfId="5376" xr:uid="{00000000-0005-0000-0000-00007B1F0000}"/>
    <cellStyle name="Normal 165 2 2 2 2" xfId="14433" xr:uid="{7F47CB62-FB4C-4A09-A2AD-F86E39AFC64B}"/>
    <cellStyle name="Normal 165 2 2 3" xfId="8292" xr:uid="{00000000-0005-0000-0000-00007C1F0000}"/>
    <cellStyle name="Normal 165 2 2 3 2" xfId="17312" xr:uid="{30288722-C552-457B-B596-8C4E91A521B7}"/>
    <cellStyle name="Normal 165 2 2 4" xfId="11559" xr:uid="{63402699-CD7F-45AA-AAF1-8E24F4F74387}"/>
    <cellStyle name="Normal 165 2 3" xfId="3963" xr:uid="{00000000-0005-0000-0000-00007D1F0000}"/>
    <cellStyle name="Normal 165 2 3 2" xfId="13022" xr:uid="{FCBD9134-E3F7-49FB-B2F8-3E6C9AB6C4A9}"/>
    <cellStyle name="Normal 165 2 4" xfId="6875" xr:uid="{00000000-0005-0000-0000-00007E1F0000}"/>
    <cellStyle name="Normal 165 2 4 2" xfId="15900" xr:uid="{6901F7E1-1B87-4919-8500-9BA22CC06F82}"/>
    <cellStyle name="Normal 165 2 5" xfId="10143" xr:uid="{1DE0E6E9-9665-4674-9153-042E0B442A32}"/>
    <cellStyle name="Normal 165 3" xfId="1836" xr:uid="{00000000-0005-0000-0000-00007F1F0000}"/>
    <cellStyle name="Normal 165 3 2" xfId="4748" xr:uid="{00000000-0005-0000-0000-0000801F0000}"/>
    <cellStyle name="Normal 165 3 2 2" xfId="13805" xr:uid="{F0DD4193-A76A-4A15-B016-9740093EE55B}"/>
    <cellStyle name="Normal 165 3 3" xfId="7659" xr:uid="{00000000-0005-0000-0000-0000811F0000}"/>
    <cellStyle name="Normal 165 3 3 2" xfId="16684" xr:uid="{F2271A70-FAB8-4EED-B605-6A1163986D89}"/>
    <cellStyle name="Normal 165 3 4" xfId="10930" xr:uid="{246F1379-0440-4A93-8A7F-3C4FEC3A9EA2}"/>
    <cellStyle name="Normal 165 4" xfId="3333" xr:uid="{00000000-0005-0000-0000-0000821F0000}"/>
    <cellStyle name="Normal 165 4 2" xfId="12395" xr:uid="{E276783A-6BE8-48F6-9F58-02945D3D6DCB}"/>
    <cellStyle name="Normal 165 5" xfId="6246" xr:uid="{00000000-0005-0000-0000-0000831F0000}"/>
    <cellStyle name="Normal 165 5 2" xfId="15271" xr:uid="{922EA27B-D4D4-404C-811A-306C39CCFE25}"/>
    <cellStyle name="Normal 165 6" xfId="9511" xr:uid="{CFB90013-9679-4F14-99DC-E7B0FA17FE05}"/>
    <cellStyle name="Normal 166" xfId="401" xr:uid="{00000000-0005-0000-0000-0000841F0000}"/>
    <cellStyle name="Normal 166 2" xfId="1041" xr:uid="{00000000-0005-0000-0000-0000851F0000}"/>
    <cellStyle name="Normal 166 2 2" xfId="2470" xr:uid="{00000000-0005-0000-0000-0000861F0000}"/>
    <cellStyle name="Normal 166 2 2 2" xfId="5377" xr:uid="{00000000-0005-0000-0000-0000871F0000}"/>
    <cellStyle name="Normal 166 2 2 2 2" xfId="14434" xr:uid="{1B6634CF-AD67-4CC7-B120-184EF053DD96}"/>
    <cellStyle name="Normal 166 2 2 3" xfId="8293" xr:uid="{00000000-0005-0000-0000-0000881F0000}"/>
    <cellStyle name="Normal 166 2 2 3 2" xfId="17313" xr:uid="{7928DCBE-A15B-4A2F-AED7-15ADBC469B67}"/>
    <cellStyle name="Normal 166 2 2 4" xfId="11560" xr:uid="{BEEBFD55-1969-4CDF-A8BD-94B167B2B57D}"/>
    <cellStyle name="Normal 166 2 3" xfId="3964" xr:uid="{00000000-0005-0000-0000-0000891F0000}"/>
    <cellStyle name="Normal 166 2 3 2" xfId="13023" xr:uid="{2DB82C3A-94A9-4948-850D-1F24E86524C2}"/>
    <cellStyle name="Normal 166 2 4" xfId="6876" xr:uid="{00000000-0005-0000-0000-00008A1F0000}"/>
    <cellStyle name="Normal 166 2 4 2" xfId="15901" xr:uid="{02371BD4-DFC7-4CDC-A7E7-52006DAE9AC0}"/>
    <cellStyle name="Normal 166 2 5" xfId="10144" xr:uid="{CD4CC16E-D4F1-4D1B-86D9-B3FE60A727F9}"/>
    <cellStyle name="Normal 166 3" xfId="1837" xr:uid="{00000000-0005-0000-0000-00008B1F0000}"/>
    <cellStyle name="Normal 166 3 2" xfId="4749" xr:uid="{00000000-0005-0000-0000-00008C1F0000}"/>
    <cellStyle name="Normal 166 3 2 2" xfId="13806" xr:uid="{E555856C-81E7-426C-8DC7-C3D8A6262924}"/>
    <cellStyle name="Normal 166 3 3" xfId="7660" xr:uid="{00000000-0005-0000-0000-00008D1F0000}"/>
    <cellStyle name="Normal 166 3 3 2" xfId="16685" xr:uid="{551112DA-29A8-49E0-AE40-9F546ACFBA3F}"/>
    <cellStyle name="Normal 166 3 4" xfId="10931" xr:uid="{525008F7-73A6-42D6-A0D5-2FC157352326}"/>
    <cellStyle name="Normal 166 4" xfId="3334" xr:uid="{00000000-0005-0000-0000-00008E1F0000}"/>
    <cellStyle name="Normal 166 4 2" xfId="12396" xr:uid="{09784EA1-15C5-48F8-8EC1-D5470BE2E743}"/>
    <cellStyle name="Normal 166 5" xfId="6247" xr:uid="{00000000-0005-0000-0000-00008F1F0000}"/>
    <cellStyle name="Normal 166 5 2" xfId="15272" xr:uid="{A8E76B94-C694-490D-9945-B0C1064564F2}"/>
    <cellStyle name="Normal 166 6" xfId="9512" xr:uid="{ED3FEE69-F813-40E3-BF3D-16C61C2FE49A}"/>
    <cellStyle name="Normal 17" xfId="416" xr:uid="{00000000-0005-0000-0000-0000901F0000}"/>
    <cellStyle name="Normal 17 2" xfId="1056" xr:uid="{00000000-0005-0000-0000-0000911F0000}"/>
    <cellStyle name="Normal 17 2 2" xfId="2485" xr:uid="{00000000-0005-0000-0000-0000921F0000}"/>
    <cellStyle name="Normal 17 2 2 2" xfId="5392" xr:uid="{00000000-0005-0000-0000-0000931F0000}"/>
    <cellStyle name="Normal 17 2 2 2 2" xfId="14449" xr:uid="{F52B8E02-8144-49A7-A04B-DE1D049A09DF}"/>
    <cellStyle name="Normal 17 2 2 3" xfId="8308" xr:uid="{00000000-0005-0000-0000-0000941F0000}"/>
    <cellStyle name="Normal 17 2 2 3 2" xfId="17328" xr:uid="{B4FE7A05-8618-4F71-8419-1F11AE05D3A8}"/>
    <cellStyle name="Normal 17 2 2 4" xfId="11575" xr:uid="{C5DAE6DF-CEB5-4179-9D76-5EE2ACC7DFC9}"/>
    <cellStyle name="Normal 17 2 3" xfId="3979" xr:uid="{00000000-0005-0000-0000-0000951F0000}"/>
    <cellStyle name="Normal 17 2 3 2" xfId="13038" xr:uid="{9E158B7D-2CC7-456B-9D4C-21D2B9CBA3F5}"/>
    <cellStyle name="Normal 17 2 4" xfId="6891" xr:uid="{00000000-0005-0000-0000-0000961F0000}"/>
    <cellStyle name="Normal 17 2 4 2" xfId="15916" xr:uid="{02E1F9DF-7DFB-41B8-A070-397714C3742D}"/>
    <cellStyle name="Normal 17 2 5" xfId="10159" xr:uid="{9CD95391-1BE1-43E9-93C1-D169F6507AE3}"/>
    <cellStyle name="Normal 17 3" xfId="1852" xr:uid="{00000000-0005-0000-0000-0000971F0000}"/>
    <cellStyle name="Normal 17 3 2" xfId="4764" xr:uid="{00000000-0005-0000-0000-0000981F0000}"/>
    <cellStyle name="Normal 17 3 2 2" xfId="13821" xr:uid="{4379E10A-C231-4160-A96E-29C30B630A5D}"/>
    <cellStyle name="Normal 17 3 3" xfId="7675" xr:uid="{00000000-0005-0000-0000-0000991F0000}"/>
    <cellStyle name="Normal 17 3 3 2" xfId="16700" xr:uid="{7BD68D58-DBF6-4BEE-93EF-658A4049551F}"/>
    <cellStyle name="Normal 17 3 4" xfId="10946" xr:uid="{07E9A169-7F2A-4619-9601-C2A94591E025}"/>
    <cellStyle name="Normal 17 4" xfId="3349" xr:uid="{00000000-0005-0000-0000-00009A1F0000}"/>
    <cellStyle name="Normal 17 4 2" xfId="12411" xr:uid="{01282ACE-BBBA-40D3-B71F-0C0D765CBB28}"/>
    <cellStyle name="Normal 17 5" xfId="6262" xr:uid="{00000000-0005-0000-0000-00009B1F0000}"/>
    <cellStyle name="Normal 17 5 2" xfId="15287" xr:uid="{A9C28059-FE31-43FA-983B-414617982935}"/>
    <cellStyle name="Normal 17 6" xfId="9527" xr:uid="{4CDBAE37-C133-4CF7-B468-290B4B3C3DB5}"/>
    <cellStyle name="Normal 170" xfId="147" xr:uid="{00000000-0005-0000-0000-00009C1F0000}"/>
    <cellStyle name="Normal 170 2" xfId="9272" xr:uid="{D850BFCC-66FF-4653-8BB7-7B9ED97CF53D}"/>
    <cellStyle name="Normal 173" xfId="150" xr:uid="{00000000-0005-0000-0000-00009D1F0000}"/>
    <cellStyle name="Normal 173 2" xfId="9274" xr:uid="{022E1B6A-A691-4ACF-90BD-92A510DF193B}"/>
    <cellStyle name="Normal 18" xfId="430" xr:uid="{00000000-0005-0000-0000-00009E1F0000}"/>
    <cellStyle name="Normal 18 2" xfId="1070" xr:uid="{00000000-0005-0000-0000-00009F1F0000}"/>
    <cellStyle name="Normal 18 2 2" xfId="2499" xr:uid="{00000000-0005-0000-0000-0000A01F0000}"/>
    <cellStyle name="Normal 18 2 2 2" xfId="5406" xr:uid="{00000000-0005-0000-0000-0000A11F0000}"/>
    <cellStyle name="Normal 18 2 2 2 2" xfId="14463" xr:uid="{FB784576-4EEF-4AE9-86C7-C508F30EE94B}"/>
    <cellStyle name="Normal 18 2 2 3" xfId="8322" xr:uid="{00000000-0005-0000-0000-0000A21F0000}"/>
    <cellStyle name="Normal 18 2 2 3 2" xfId="17342" xr:uid="{FC23F107-D1F9-4286-AA1C-8F1F339CF860}"/>
    <cellStyle name="Normal 18 2 2 4" xfId="11589" xr:uid="{087B4E26-B43C-4A6B-975B-632A3DCBEE03}"/>
    <cellStyle name="Normal 18 2 3" xfId="3993" xr:uid="{00000000-0005-0000-0000-0000A31F0000}"/>
    <cellStyle name="Normal 18 2 3 2" xfId="13052" xr:uid="{4ECBEC0D-5E39-4005-B6F2-5C56A8B7E458}"/>
    <cellStyle name="Normal 18 2 4" xfId="6905" xr:uid="{00000000-0005-0000-0000-0000A41F0000}"/>
    <cellStyle name="Normal 18 2 4 2" xfId="15930" xr:uid="{14ECD6A4-A11A-408B-AE3C-64C2EB88426E}"/>
    <cellStyle name="Normal 18 2 5" xfId="10173" xr:uid="{E3E40733-890D-495F-A3A9-053CB531F576}"/>
    <cellStyle name="Normal 18 3" xfId="1866" xr:uid="{00000000-0005-0000-0000-0000A51F0000}"/>
    <cellStyle name="Normal 18 3 2" xfId="4778" xr:uid="{00000000-0005-0000-0000-0000A61F0000}"/>
    <cellStyle name="Normal 18 3 2 2" xfId="13835" xr:uid="{670E265A-6B21-44D4-96BF-713DC2EF33B5}"/>
    <cellStyle name="Normal 18 3 3" xfId="7689" xr:uid="{00000000-0005-0000-0000-0000A71F0000}"/>
    <cellStyle name="Normal 18 3 3 2" xfId="16714" xr:uid="{02881F88-E8AD-4606-B72B-2A5D0769CB2D}"/>
    <cellStyle name="Normal 18 3 4" xfId="10960" xr:uid="{15B4713A-604A-4D5B-BF46-A4745A074759}"/>
    <cellStyle name="Normal 18 4" xfId="3363" xr:uid="{00000000-0005-0000-0000-0000A81F0000}"/>
    <cellStyle name="Normal 18 4 2" xfId="12425" xr:uid="{1F59985E-6253-4621-82E8-41E306C6F9D1}"/>
    <cellStyle name="Normal 18 5" xfId="6276" xr:uid="{00000000-0005-0000-0000-0000A91F0000}"/>
    <cellStyle name="Normal 18 5 2" xfId="15301" xr:uid="{58C715FE-8EEB-4588-80B0-CD7849EC7B2E}"/>
    <cellStyle name="Normal 18 6" xfId="9541" xr:uid="{FF0E7621-29DE-4B8D-9965-6D6AD4FC8B3F}"/>
    <cellStyle name="Normal 182" xfId="154" xr:uid="{00000000-0005-0000-0000-0000AA1F0000}"/>
    <cellStyle name="Normal 182 2" xfId="9276" xr:uid="{6FF1CA12-1593-4631-89D7-B43DE70F7CB1}"/>
    <cellStyle name="Normal 183" xfId="156" xr:uid="{00000000-0005-0000-0000-0000AB1F0000}"/>
    <cellStyle name="Normal 183 2" xfId="9277" xr:uid="{693F9E54-7F5F-48D6-A3C5-1310C443C69F}"/>
    <cellStyle name="Normal 19" xfId="444" xr:uid="{00000000-0005-0000-0000-0000AC1F0000}"/>
    <cellStyle name="Normal 19 2" xfId="1084" xr:uid="{00000000-0005-0000-0000-0000AD1F0000}"/>
    <cellStyle name="Normal 19 2 2" xfId="2513" xr:uid="{00000000-0005-0000-0000-0000AE1F0000}"/>
    <cellStyle name="Normal 19 2 2 2" xfId="5420" xr:uid="{00000000-0005-0000-0000-0000AF1F0000}"/>
    <cellStyle name="Normal 19 2 2 2 2" xfId="14477" xr:uid="{4968A607-EF6D-44DB-8965-FA2A137E3B14}"/>
    <cellStyle name="Normal 19 2 2 3" xfId="8336" xr:uid="{00000000-0005-0000-0000-0000B01F0000}"/>
    <cellStyle name="Normal 19 2 2 3 2" xfId="17356" xr:uid="{8C370E08-CD53-4AF1-9CFB-E805B1CA16CC}"/>
    <cellStyle name="Normal 19 2 2 4" xfId="11603" xr:uid="{06289582-0941-4FEC-9EAC-797975C0C225}"/>
    <cellStyle name="Normal 19 2 3" xfId="4007" xr:uid="{00000000-0005-0000-0000-0000B11F0000}"/>
    <cellStyle name="Normal 19 2 3 2" xfId="13066" xr:uid="{17C01B21-55D2-49C4-85E0-1CFAD8328456}"/>
    <cellStyle name="Normal 19 2 4" xfId="6919" xr:uid="{00000000-0005-0000-0000-0000B21F0000}"/>
    <cellStyle name="Normal 19 2 4 2" xfId="15944" xr:uid="{24272DC7-2F11-404A-9C8C-88F5401E5176}"/>
    <cellStyle name="Normal 19 2 5" xfId="10187" xr:uid="{402BBE99-7228-42E0-965B-9D0B3D10E4CD}"/>
    <cellStyle name="Normal 19 3" xfId="1880" xr:uid="{00000000-0005-0000-0000-0000B31F0000}"/>
    <cellStyle name="Normal 19 3 2" xfId="4792" xr:uid="{00000000-0005-0000-0000-0000B41F0000}"/>
    <cellStyle name="Normal 19 3 2 2" xfId="13849" xr:uid="{B4AFC831-FF71-4EF0-9E0F-3D92307480B3}"/>
    <cellStyle name="Normal 19 3 3" xfId="7703" xr:uid="{00000000-0005-0000-0000-0000B51F0000}"/>
    <cellStyle name="Normal 19 3 3 2" xfId="16728" xr:uid="{9E67E97C-FC9C-40E4-8D0D-A911EA27DDC7}"/>
    <cellStyle name="Normal 19 3 4" xfId="10974" xr:uid="{B229D1E6-F16B-44B7-8DEF-720813B7831C}"/>
    <cellStyle name="Normal 19 4" xfId="3377" xr:uid="{00000000-0005-0000-0000-0000B61F0000}"/>
    <cellStyle name="Normal 19 4 2" xfId="12439" xr:uid="{C1E730F3-1651-4416-89B2-9D4CE65E6386}"/>
    <cellStyle name="Normal 19 5" xfId="6290" xr:uid="{00000000-0005-0000-0000-0000B71F0000}"/>
    <cellStyle name="Normal 19 5 2" xfId="15315" xr:uid="{480D04AA-D4B2-46C7-9388-6881FF9E5ABF}"/>
    <cellStyle name="Normal 19 6" xfId="9555" xr:uid="{7D205284-C34A-4953-86AB-12E9C0C8BCE7}"/>
    <cellStyle name="Normal 2" xfId="167" xr:uid="{00000000-0005-0000-0000-0000B81F0000}"/>
    <cellStyle name="Normal 2 10" xfId="9287" xr:uid="{6ECED6B3-1125-41AA-89A4-A5D1730DF946}"/>
    <cellStyle name="Normal 2 2" xfId="297" xr:uid="{00000000-0005-0000-0000-0000B91F0000}"/>
    <cellStyle name="Normal 2 2 3" xfId="120" xr:uid="{00000000-0005-0000-0000-0000BA1F0000}"/>
    <cellStyle name="Normal 2 2 3 2" xfId="9255" xr:uid="{EFD53C9D-4BFF-4548-B2DB-37787397E3E9}"/>
    <cellStyle name="Normal 2 3" xfId="117" xr:uid="{00000000-0005-0000-0000-0000BB1F0000}"/>
    <cellStyle name="Normal 2 3 2" xfId="126" xr:uid="{00000000-0005-0000-0000-0000BC1F0000}"/>
    <cellStyle name="Normal 2 3 2 2" xfId="165" xr:uid="{00000000-0005-0000-0000-0000BD1F0000}"/>
    <cellStyle name="Normal 2 3 2 2 2" xfId="9285" xr:uid="{3EF554D7-5A91-4E69-A9AF-C14B46255F6F}"/>
    <cellStyle name="Normal 2 3 3" xfId="572" xr:uid="{00000000-0005-0000-0000-0000BE1F0000}"/>
    <cellStyle name="Normal 2 3 4" xfId="9252" xr:uid="{F720CAE7-6F67-44AC-A923-9B41FDBBFAB9}"/>
    <cellStyle name="Normal 2 4" xfId="837" xr:uid="{00000000-0005-0000-0000-0000BF1F0000}"/>
    <cellStyle name="Normal 2 4 2" xfId="2266" xr:uid="{00000000-0005-0000-0000-0000C01F0000}"/>
    <cellStyle name="Normal 2 4 2 2" xfId="5173" xr:uid="{00000000-0005-0000-0000-0000C11F0000}"/>
    <cellStyle name="Normal 2 4 2 2 2" xfId="14230" xr:uid="{4CFB6CB4-0779-4791-AFFD-E99CEFE1B5B5}"/>
    <cellStyle name="Normal 2 4 2 3" xfId="8089" xr:uid="{00000000-0005-0000-0000-0000C21F0000}"/>
    <cellStyle name="Normal 2 4 2 3 2" xfId="17109" xr:uid="{18BCE181-EED8-416A-BB86-8A6DD09C0366}"/>
    <cellStyle name="Normal 2 4 2 4" xfId="11356" xr:uid="{95826286-25C8-44A9-8E4A-57204DF1C724}"/>
    <cellStyle name="Normal 2 4 3" xfId="3760" xr:uid="{00000000-0005-0000-0000-0000C31F0000}"/>
    <cellStyle name="Normal 2 4 3 2" xfId="12819" xr:uid="{F442CFB3-D9F8-4646-8D67-2231CB881DBA}"/>
    <cellStyle name="Normal 2 4 4" xfId="6672" xr:uid="{00000000-0005-0000-0000-0000C41F0000}"/>
    <cellStyle name="Normal 2 4 4 2" xfId="15697" xr:uid="{999716B6-9FD4-4BFF-9B4A-892CC97BE236}"/>
    <cellStyle name="Normal 2 4 5" xfId="9940" xr:uid="{257E61B1-1775-4DF2-8E27-E7B71BBCD018}"/>
    <cellStyle name="Normal 2 5" xfId="1632" xr:uid="{00000000-0005-0000-0000-0000C51F0000}"/>
    <cellStyle name="Normal 2 5 2" xfId="4544" xr:uid="{00000000-0005-0000-0000-0000C61F0000}"/>
    <cellStyle name="Normal 2 5 2 2" xfId="13601" xr:uid="{E548CAEB-0A9E-4F22-AE9B-C7779971621A}"/>
    <cellStyle name="Normal 2 5 3" xfId="7456" xr:uid="{00000000-0005-0000-0000-0000C71F0000}"/>
    <cellStyle name="Normal 2 5 3 2" xfId="16481" xr:uid="{0093EB27-3210-411F-A89A-6E1A7026DAE9}"/>
    <cellStyle name="Normal 2 5 4" xfId="10726" xr:uid="{EA4148A1-C30B-4BE1-BA52-0FD548440F4C}"/>
    <cellStyle name="Normal 2 6" xfId="3130" xr:uid="{00000000-0005-0000-0000-0000C81F0000}"/>
    <cellStyle name="Normal 2 6 2" xfId="12192" xr:uid="{23747E5D-DC2D-4ACB-BD8E-C95A753F48AD}"/>
    <cellStyle name="Normal 2 7" xfId="6043" xr:uid="{00000000-0005-0000-0000-0000C91F0000}"/>
    <cellStyle name="Normal 2 7 2" xfId="15068" xr:uid="{12C88942-5C04-48AE-B9CE-A2C28F453D7F}"/>
    <cellStyle name="Normal 2 8" xfId="9122" xr:uid="{00000000-0005-0000-0000-0000CA1F0000}"/>
    <cellStyle name="Normal 2 8 2" xfId="18134" xr:uid="{684A5FDE-240A-4AD1-B87E-C7B0667C8D58}"/>
    <cellStyle name="Normal 2 86" xfId="152" xr:uid="{00000000-0005-0000-0000-0000CB1F0000}"/>
    <cellStyle name="Normal 2 9" xfId="192" xr:uid="{00000000-0005-0000-0000-0000CC1F0000}"/>
    <cellStyle name="Normal 2 9 2" xfId="9307" xr:uid="{2C7956F4-33DD-459D-958F-789C8E5A6B27}"/>
    <cellStyle name="Normal 20" xfId="459" xr:uid="{00000000-0005-0000-0000-0000CD1F0000}"/>
    <cellStyle name="Normal 20 2" xfId="1099" xr:uid="{00000000-0005-0000-0000-0000CE1F0000}"/>
    <cellStyle name="Normal 20 2 2" xfId="2528" xr:uid="{00000000-0005-0000-0000-0000CF1F0000}"/>
    <cellStyle name="Normal 20 2 2 2" xfId="5435" xr:uid="{00000000-0005-0000-0000-0000D01F0000}"/>
    <cellStyle name="Normal 20 2 2 2 2" xfId="14492" xr:uid="{2C92F33A-3856-4E97-AADF-AC9BAC7FB017}"/>
    <cellStyle name="Normal 20 2 2 3" xfId="8351" xr:uid="{00000000-0005-0000-0000-0000D11F0000}"/>
    <cellStyle name="Normal 20 2 2 3 2" xfId="17371" xr:uid="{26EEA3D0-44B4-4D54-8F89-9DADD7548D55}"/>
    <cellStyle name="Normal 20 2 2 4" xfId="11618" xr:uid="{0F9801D0-B7C5-4B00-8C63-15B8B01B4A33}"/>
    <cellStyle name="Normal 20 2 3" xfId="4022" xr:uid="{00000000-0005-0000-0000-0000D21F0000}"/>
    <cellStyle name="Normal 20 2 3 2" xfId="13081" xr:uid="{62435F8E-745C-438F-9480-9651C275C435}"/>
    <cellStyle name="Normal 20 2 4" xfId="6934" xr:uid="{00000000-0005-0000-0000-0000D31F0000}"/>
    <cellStyle name="Normal 20 2 4 2" xfId="15959" xr:uid="{0FF0D034-5C74-48F2-91D5-C8BBC53AFD24}"/>
    <cellStyle name="Normal 20 2 5" xfId="10202" xr:uid="{6AEEDEE5-9E98-4CA2-9A38-7ABABE99AC48}"/>
    <cellStyle name="Normal 20 3" xfId="1895" xr:uid="{00000000-0005-0000-0000-0000D41F0000}"/>
    <cellStyle name="Normal 20 3 2" xfId="4807" xr:uid="{00000000-0005-0000-0000-0000D51F0000}"/>
    <cellStyle name="Normal 20 3 2 2" xfId="13864" xr:uid="{EED11B07-7275-4237-B065-8CC8E8CDD2EF}"/>
    <cellStyle name="Normal 20 3 3" xfId="7718" xr:uid="{00000000-0005-0000-0000-0000D61F0000}"/>
    <cellStyle name="Normal 20 3 3 2" xfId="16743" xr:uid="{8E658849-2598-4EE8-81DB-25B2002AE259}"/>
    <cellStyle name="Normal 20 3 4" xfId="10989" xr:uid="{DFCC7D81-309F-4E7A-BCEC-AF5BC0DF7D5C}"/>
    <cellStyle name="Normal 20 4" xfId="3392" xr:uid="{00000000-0005-0000-0000-0000D71F0000}"/>
    <cellStyle name="Normal 20 4 2" xfId="12454" xr:uid="{CBF0E570-854E-4FBF-AF26-DB8A7E4D8238}"/>
    <cellStyle name="Normal 20 5" xfId="6305" xr:uid="{00000000-0005-0000-0000-0000D81F0000}"/>
    <cellStyle name="Normal 20 5 2" xfId="15330" xr:uid="{B652A5DF-638A-4756-94CE-03546683BEC2}"/>
    <cellStyle name="Normal 20 6" xfId="9570" xr:uid="{6C8BC588-C3ED-40EB-BF32-9196CEC39A76}"/>
    <cellStyle name="Normal 21" xfId="473" xr:uid="{00000000-0005-0000-0000-0000D91F0000}"/>
    <cellStyle name="Normal 21 2" xfId="1113" xr:uid="{00000000-0005-0000-0000-0000DA1F0000}"/>
    <cellStyle name="Normal 21 2 2" xfId="2542" xr:uid="{00000000-0005-0000-0000-0000DB1F0000}"/>
    <cellStyle name="Normal 21 2 2 2" xfId="5449" xr:uid="{00000000-0005-0000-0000-0000DC1F0000}"/>
    <cellStyle name="Normal 21 2 2 2 2" xfId="14506" xr:uid="{F8CCA807-9B38-450F-9BD0-CDC76B2B086F}"/>
    <cellStyle name="Normal 21 2 2 3" xfId="8365" xr:uid="{00000000-0005-0000-0000-0000DD1F0000}"/>
    <cellStyle name="Normal 21 2 2 3 2" xfId="17385" xr:uid="{85E37194-16B4-49A4-BF74-3F987171AFAE}"/>
    <cellStyle name="Normal 21 2 2 4" xfId="11632" xr:uid="{B62F2464-58B4-4CF4-82C9-F3AEEB036EC5}"/>
    <cellStyle name="Normal 21 2 3" xfId="4036" xr:uid="{00000000-0005-0000-0000-0000DE1F0000}"/>
    <cellStyle name="Normal 21 2 3 2" xfId="13095" xr:uid="{4EDF111D-D3ED-41A7-92B1-ADD69E67E474}"/>
    <cellStyle name="Normal 21 2 4" xfId="6948" xr:uid="{00000000-0005-0000-0000-0000DF1F0000}"/>
    <cellStyle name="Normal 21 2 4 2" xfId="15973" xr:uid="{EC4CB582-A4EA-4FEA-9E7A-896B9A510336}"/>
    <cellStyle name="Normal 21 2 5" xfId="10216" xr:uid="{4CCA43E3-B1A3-48C8-BF7D-096A92F62873}"/>
    <cellStyle name="Normal 21 3" xfId="1909" xr:uid="{00000000-0005-0000-0000-0000E01F0000}"/>
    <cellStyle name="Normal 21 3 2" xfId="4821" xr:uid="{00000000-0005-0000-0000-0000E11F0000}"/>
    <cellStyle name="Normal 21 3 2 2" xfId="13878" xr:uid="{1DAAC24A-F8AC-4F06-A73F-8EC7E4C3BF69}"/>
    <cellStyle name="Normal 21 3 3" xfId="7732" xr:uid="{00000000-0005-0000-0000-0000E21F0000}"/>
    <cellStyle name="Normal 21 3 3 2" xfId="16757" xr:uid="{A584ED3F-C1F5-4FFD-9B27-A57290D6C186}"/>
    <cellStyle name="Normal 21 3 4" xfId="11003" xr:uid="{4E5F8DAE-9804-496B-88CC-C647A9AE8F33}"/>
    <cellStyle name="Normal 21 4" xfId="3406" xr:uid="{00000000-0005-0000-0000-0000E31F0000}"/>
    <cellStyle name="Normal 21 4 2" xfId="12468" xr:uid="{EB169EFC-E818-4871-8AC5-F038B294D8CC}"/>
    <cellStyle name="Normal 21 5" xfId="6319" xr:uid="{00000000-0005-0000-0000-0000E41F0000}"/>
    <cellStyle name="Normal 21 5 2" xfId="15344" xr:uid="{440876D7-4663-4A0E-9C41-41534D0A09DF}"/>
    <cellStyle name="Normal 21 6" xfId="9584" xr:uid="{FFC49564-E163-4B80-B1D9-245E39BE232A}"/>
    <cellStyle name="Normal 219" xfId="80" xr:uid="{00000000-0005-0000-0000-0000E51F0000}"/>
    <cellStyle name="Normal 22" xfId="487" xr:uid="{00000000-0005-0000-0000-0000E61F0000}"/>
    <cellStyle name="Normal 22 2" xfId="1127" xr:uid="{00000000-0005-0000-0000-0000E71F0000}"/>
    <cellStyle name="Normal 22 2 2" xfId="2556" xr:uid="{00000000-0005-0000-0000-0000E81F0000}"/>
    <cellStyle name="Normal 22 2 2 2" xfId="5463" xr:uid="{00000000-0005-0000-0000-0000E91F0000}"/>
    <cellStyle name="Normal 22 2 2 2 2" xfId="14520" xr:uid="{278A9F30-3FA1-4952-9454-39BA3E479DAE}"/>
    <cellStyle name="Normal 22 2 2 3" xfId="8379" xr:uid="{00000000-0005-0000-0000-0000EA1F0000}"/>
    <cellStyle name="Normal 22 2 2 3 2" xfId="17399" xr:uid="{22A49D7A-46A0-4BC1-9365-E18CD6C5EFC3}"/>
    <cellStyle name="Normal 22 2 2 4" xfId="11646" xr:uid="{D0702362-97ED-4B12-82D1-BB0272042035}"/>
    <cellStyle name="Normal 22 2 3" xfId="4050" xr:uid="{00000000-0005-0000-0000-0000EB1F0000}"/>
    <cellStyle name="Normal 22 2 3 2" xfId="13109" xr:uid="{CC78486A-9BAB-43E1-9143-A200CB46313C}"/>
    <cellStyle name="Normal 22 2 4" xfId="6962" xr:uid="{00000000-0005-0000-0000-0000EC1F0000}"/>
    <cellStyle name="Normal 22 2 4 2" xfId="15987" xr:uid="{ED92B19B-F5C0-4469-9AEC-E6130182CB4C}"/>
    <cellStyle name="Normal 22 2 5" xfId="10230" xr:uid="{DB762623-FA0E-4BB0-BB9E-73F86DB7416B}"/>
    <cellStyle name="Normal 22 3" xfId="1923" xr:uid="{00000000-0005-0000-0000-0000ED1F0000}"/>
    <cellStyle name="Normal 22 3 2" xfId="4835" xr:uid="{00000000-0005-0000-0000-0000EE1F0000}"/>
    <cellStyle name="Normal 22 3 2 2" xfId="13892" xr:uid="{9242E3EA-FDE4-4953-BBB4-7F24234EDC06}"/>
    <cellStyle name="Normal 22 3 3" xfId="7746" xr:uid="{00000000-0005-0000-0000-0000EF1F0000}"/>
    <cellStyle name="Normal 22 3 3 2" xfId="16771" xr:uid="{80D5FC16-187B-43AA-87F3-631B15879F27}"/>
    <cellStyle name="Normal 22 3 4" xfId="11017" xr:uid="{89881C04-298E-4386-BC53-2B9AA561B27D}"/>
    <cellStyle name="Normal 22 4" xfId="3420" xr:uid="{00000000-0005-0000-0000-0000F01F0000}"/>
    <cellStyle name="Normal 22 4 2" xfId="12482" xr:uid="{80AE445F-5522-466E-8DBD-13D628588CB6}"/>
    <cellStyle name="Normal 22 5" xfId="6333" xr:uid="{00000000-0005-0000-0000-0000F11F0000}"/>
    <cellStyle name="Normal 22 5 2" xfId="15358" xr:uid="{6EE3195D-17DE-4538-BF65-6F2EF3F8AF64}"/>
    <cellStyle name="Normal 22 6" xfId="9598" xr:uid="{B1E7735E-00B8-4FD2-AD73-9CA55B73495E}"/>
    <cellStyle name="Normal 23" xfId="501" xr:uid="{00000000-0005-0000-0000-0000F21F0000}"/>
    <cellStyle name="Normal 23 2" xfId="1141" xr:uid="{00000000-0005-0000-0000-0000F31F0000}"/>
    <cellStyle name="Normal 23 2 2" xfId="2570" xr:uid="{00000000-0005-0000-0000-0000F41F0000}"/>
    <cellStyle name="Normal 23 2 2 2" xfId="5477" xr:uid="{00000000-0005-0000-0000-0000F51F0000}"/>
    <cellStyle name="Normal 23 2 2 2 2" xfId="14534" xr:uid="{EE993672-E860-4A43-AEE2-D3B45B8F1D92}"/>
    <cellStyle name="Normal 23 2 2 3" xfId="8393" xr:uid="{00000000-0005-0000-0000-0000F61F0000}"/>
    <cellStyle name="Normal 23 2 2 3 2" xfId="17413" xr:uid="{3F498FBB-FA44-43E0-AC71-64B191B1ED3C}"/>
    <cellStyle name="Normal 23 2 2 4" xfId="11660" xr:uid="{C210E386-C2BB-4276-ADF0-F89EEF84B366}"/>
    <cellStyle name="Normal 23 2 3" xfId="4064" xr:uid="{00000000-0005-0000-0000-0000F71F0000}"/>
    <cellStyle name="Normal 23 2 3 2" xfId="13123" xr:uid="{8D9CCF5F-0219-474D-A8E0-4B22BA3B0D13}"/>
    <cellStyle name="Normal 23 2 4" xfId="6976" xr:uid="{00000000-0005-0000-0000-0000F81F0000}"/>
    <cellStyle name="Normal 23 2 4 2" xfId="16001" xr:uid="{28A01827-362F-4E55-81CF-54BFD99C5242}"/>
    <cellStyle name="Normal 23 2 5" xfId="10244" xr:uid="{33C0EBA7-F714-40CC-9E26-5D2B1F5B2EA5}"/>
    <cellStyle name="Normal 23 3" xfId="1937" xr:uid="{00000000-0005-0000-0000-0000F91F0000}"/>
    <cellStyle name="Normal 23 3 2" xfId="4849" xr:uid="{00000000-0005-0000-0000-0000FA1F0000}"/>
    <cellStyle name="Normal 23 3 2 2" xfId="13906" xr:uid="{B2634F07-CD73-4A7C-8965-6BF3C3FA443B}"/>
    <cellStyle name="Normal 23 3 3" xfId="7760" xr:uid="{00000000-0005-0000-0000-0000FB1F0000}"/>
    <cellStyle name="Normal 23 3 3 2" xfId="16785" xr:uid="{BD9FEBAC-D3E7-4577-AFBF-D6285250B2E5}"/>
    <cellStyle name="Normal 23 3 4" xfId="11031" xr:uid="{CC77E0B5-F9FD-4675-B635-DDA2F7FDCE85}"/>
    <cellStyle name="Normal 23 4" xfId="3434" xr:uid="{00000000-0005-0000-0000-0000FC1F0000}"/>
    <cellStyle name="Normal 23 4 2" xfId="12496" xr:uid="{C51B9C36-1BC8-4200-B8DF-DB294FFADCB6}"/>
    <cellStyle name="Normal 23 5" xfId="6347" xr:uid="{00000000-0005-0000-0000-0000FD1F0000}"/>
    <cellStyle name="Normal 23 5 2" xfId="15372" xr:uid="{0DB20C47-6F5D-44E4-BEB5-0A83E7BF8F8B}"/>
    <cellStyle name="Normal 23 6" xfId="9612" xr:uid="{0E823C4A-5FFA-4A81-B5F7-1C863335F417}"/>
    <cellStyle name="Normal 24" xfId="515" xr:uid="{00000000-0005-0000-0000-0000FE1F0000}"/>
    <cellStyle name="Normal 24 2" xfId="1155" xr:uid="{00000000-0005-0000-0000-0000FF1F0000}"/>
    <cellStyle name="Normal 24 2 2" xfId="2584" xr:uid="{00000000-0005-0000-0000-000000200000}"/>
    <cellStyle name="Normal 24 2 2 2" xfId="5491" xr:uid="{00000000-0005-0000-0000-000001200000}"/>
    <cellStyle name="Normal 24 2 2 2 2" xfId="14548" xr:uid="{30DEA4D0-EF90-4C94-9904-123A02E8925E}"/>
    <cellStyle name="Normal 24 2 2 3" xfId="8407" xr:uid="{00000000-0005-0000-0000-000002200000}"/>
    <cellStyle name="Normal 24 2 2 3 2" xfId="17427" xr:uid="{AAA32F11-6581-4CEC-8183-FC317C591BC4}"/>
    <cellStyle name="Normal 24 2 2 4" xfId="11674" xr:uid="{52AF2CA0-6B68-4CE1-AAAE-9242370EFBE4}"/>
    <cellStyle name="Normal 24 2 3" xfId="4078" xr:uid="{00000000-0005-0000-0000-000003200000}"/>
    <cellStyle name="Normal 24 2 3 2" xfId="13137" xr:uid="{7A98700F-ACA2-4A81-8F2B-68D9E184D1F0}"/>
    <cellStyle name="Normal 24 2 4" xfId="6990" xr:uid="{00000000-0005-0000-0000-000004200000}"/>
    <cellStyle name="Normal 24 2 4 2" xfId="16015" xr:uid="{26EEA982-4886-463A-BE6F-C9D193183032}"/>
    <cellStyle name="Normal 24 2 5" xfId="10258" xr:uid="{446B6147-5D56-44A4-A6E9-C97CD314F422}"/>
    <cellStyle name="Normal 24 3" xfId="1951" xr:uid="{00000000-0005-0000-0000-000005200000}"/>
    <cellStyle name="Normal 24 3 2" xfId="4863" xr:uid="{00000000-0005-0000-0000-000006200000}"/>
    <cellStyle name="Normal 24 3 2 2" xfId="13920" xr:uid="{D4D1B5AC-3108-4811-9B6E-63983C87F926}"/>
    <cellStyle name="Normal 24 3 3" xfId="7774" xr:uid="{00000000-0005-0000-0000-000007200000}"/>
    <cellStyle name="Normal 24 3 3 2" xfId="16799" xr:uid="{D9B65627-B2CA-4BD4-927C-8F6ACE196969}"/>
    <cellStyle name="Normal 24 3 4" xfId="11045" xr:uid="{D8003E77-171C-40A9-BEF4-7E86465D7B2A}"/>
    <cellStyle name="Normal 24 4" xfId="3448" xr:uid="{00000000-0005-0000-0000-000008200000}"/>
    <cellStyle name="Normal 24 4 2" xfId="12510" xr:uid="{5E39B98A-202F-440F-B260-B6BF6A82AC35}"/>
    <cellStyle name="Normal 24 5" xfId="6361" xr:uid="{00000000-0005-0000-0000-000009200000}"/>
    <cellStyle name="Normal 24 5 2" xfId="15386" xr:uid="{441DF994-07A3-4B82-B09B-E0EFC285C156}"/>
    <cellStyle name="Normal 24 6" xfId="9626" xr:uid="{C891F6E6-E1F5-4508-B2C2-AE72FEB2F1E9}"/>
    <cellStyle name="Normal 25" xfId="602" xr:uid="{00000000-0005-0000-0000-00000A200000}"/>
    <cellStyle name="Normal 25 2" xfId="1241" xr:uid="{00000000-0005-0000-0000-00000B200000}"/>
    <cellStyle name="Normal 25 2 2" xfId="2669" xr:uid="{00000000-0005-0000-0000-00000C200000}"/>
    <cellStyle name="Normal 25 2 2 2" xfId="5573" xr:uid="{00000000-0005-0000-0000-00000D200000}"/>
    <cellStyle name="Normal 25 2 2 2 2" xfId="14630" xr:uid="{48D662C8-9660-4B61-880A-DCE85F818578}"/>
    <cellStyle name="Normal 25 2 2 3" xfId="8491" xr:uid="{00000000-0005-0000-0000-00000E200000}"/>
    <cellStyle name="Normal 25 2 2 3 2" xfId="17508" xr:uid="{B12B5BDB-7072-4D7F-AA81-80CB79CB9184}"/>
    <cellStyle name="Normal 25 2 2 4" xfId="11756" xr:uid="{928E57BB-EC7B-4051-AFDA-DAF1E583E77E}"/>
    <cellStyle name="Normal 25 2 3" xfId="4158" xr:uid="{00000000-0005-0000-0000-00000F200000}"/>
    <cellStyle name="Normal 25 2 3 2" xfId="13217" xr:uid="{94C8CC47-1331-4A8A-83B5-545BA7BBBA3D}"/>
    <cellStyle name="Normal 25 2 4" xfId="7072" xr:uid="{00000000-0005-0000-0000-000010200000}"/>
    <cellStyle name="Normal 25 2 4 2" xfId="16097" xr:uid="{45F13853-9617-4D3D-981F-AEC1AD2A5B8F}"/>
    <cellStyle name="Normal 25 2 5" xfId="10341" xr:uid="{18C3C8B9-398B-4B14-BD60-294F9E918E10}"/>
    <cellStyle name="Normal 25 3" xfId="2034" xr:uid="{00000000-0005-0000-0000-000011200000}"/>
    <cellStyle name="Normal 25 3 2" xfId="4943" xr:uid="{00000000-0005-0000-0000-000012200000}"/>
    <cellStyle name="Normal 25 3 2 2" xfId="14000" xr:uid="{68B98CDF-9781-4CDB-95E9-177F7805E354}"/>
    <cellStyle name="Normal 25 3 3" xfId="7857" xr:uid="{00000000-0005-0000-0000-000013200000}"/>
    <cellStyle name="Normal 25 3 3 2" xfId="16879" xr:uid="{6598ACF2-1249-407D-866A-9DEBBD33BCF7}"/>
    <cellStyle name="Normal 25 3 4" xfId="11126" xr:uid="{A7AF1E78-D0ED-4762-9766-CC0A4A572CDB}"/>
    <cellStyle name="Normal 25 4" xfId="3531" xr:uid="{00000000-0005-0000-0000-000014200000}"/>
    <cellStyle name="Normal 25 4 2" xfId="12590" xr:uid="{039FF016-3298-43A1-9416-B70892DFC6AA}"/>
    <cellStyle name="Normal 25 5" xfId="6441" xr:uid="{00000000-0005-0000-0000-000015200000}"/>
    <cellStyle name="Normal 25 5 2" xfId="15466" xr:uid="{FF12802E-ED50-4591-8D92-2BCE8B41AE95}"/>
    <cellStyle name="Normal 25 6" xfId="9709" xr:uid="{E9D82E78-7272-405C-B60A-754A76AC58B4}"/>
    <cellStyle name="Normal 26" xfId="616" xr:uid="{00000000-0005-0000-0000-000016200000}"/>
    <cellStyle name="Normal 26 2" xfId="1255" xr:uid="{00000000-0005-0000-0000-000017200000}"/>
    <cellStyle name="Normal 26 2 2" xfId="2683" xr:uid="{00000000-0005-0000-0000-000018200000}"/>
    <cellStyle name="Normal 26 2 2 2" xfId="5587" xr:uid="{00000000-0005-0000-0000-000019200000}"/>
    <cellStyle name="Normal 26 2 2 2 2" xfId="14644" xr:uid="{9B6B551D-8F67-40F5-936D-B3B56AE67638}"/>
    <cellStyle name="Normal 26 2 2 3" xfId="8505" xr:uid="{00000000-0005-0000-0000-00001A200000}"/>
    <cellStyle name="Normal 26 2 2 3 2" xfId="17522" xr:uid="{9C301DD4-136C-4D80-A89C-9B503AB937B2}"/>
    <cellStyle name="Normal 26 2 2 4" xfId="11770" xr:uid="{F4FF85CC-6B79-471D-A6A2-1B6588F58CE0}"/>
    <cellStyle name="Normal 26 2 3" xfId="4172" xr:uid="{00000000-0005-0000-0000-00001B200000}"/>
    <cellStyle name="Normal 26 2 3 2" xfId="13231" xr:uid="{2A540CDC-3040-4A8B-864E-E0DF810B46C8}"/>
    <cellStyle name="Normal 26 2 4" xfId="7086" xr:uid="{00000000-0005-0000-0000-00001C200000}"/>
    <cellStyle name="Normal 26 2 4 2" xfId="16111" xr:uid="{5B81526A-98A3-4D68-94A6-178F1D838CFE}"/>
    <cellStyle name="Normal 26 2 5" xfId="10355" xr:uid="{3655487D-68DD-4169-A440-822F3E448621}"/>
    <cellStyle name="Normal 26 3" xfId="2048" xr:uid="{00000000-0005-0000-0000-00001D200000}"/>
    <cellStyle name="Normal 26 3 2" xfId="4957" xr:uid="{00000000-0005-0000-0000-00001E200000}"/>
    <cellStyle name="Normal 26 3 2 2" xfId="14014" xr:uid="{6FEF5C57-C6EF-4251-B182-B4E5111EB128}"/>
    <cellStyle name="Normal 26 3 3" xfId="7871" xr:uid="{00000000-0005-0000-0000-00001F200000}"/>
    <cellStyle name="Normal 26 3 3 2" xfId="16893" xr:uid="{5143A6FE-6788-4872-8B85-83DA633C6C2B}"/>
    <cellStyle name="Normal 26 3 4" xfId="11140" xr:uid="{15658FC7-A746-4870-BE89-7C55F39F9E2E}"/>
    <cellStyle name="Normal 26 4" xfId="3545" xr:uid="{00000000-0005-0000-0000-000020200000}"/>
    <cellStyle name="Normal 26 4 2" xfId="12604" xr:uid="{C77D0916-A378-4431-A53E-0417CCA9AC28}"/>
    <cellStyle name="Normal 26 5" xfId="6455" xr:uid="{00000000-0005-0000-0000-000021200000}"/>
    <cellStyle name="Normal 26 5 2" xfId="15480" xr:uid="{364FA235-30FA-42FC-9D1B-F040D9A74FCB}"/>
    <cellStyle name="Normal 26 6" xfId="9723" xr:uid="{F8D05448-1AD1-44F5-9434-E6DB567FE623}"/>
    <cellStyle name="Normal 27" xfId="631" xr:uid="{00000000-0005-0000-0000-000022200000}"/>
    <cellStyle name="Normal 27 2" xfId="1270" xr:uid="{00000000-0005-0000-0000-000023200000}"/>
    <cellStyle name="Normal 27 2 2" xfId="2698" xr:uid="{00000000-0005-0000-0000-000024200000}"/>
    <cellStyle name="Normal 27 2 2 2" xfId="5602" xr:uid="{00000000-0005-0000-0000-000025200000}"/>
    <cellStyle name="Normal 27 2 2 2 2" xfId="14659" xr:uid="{8A0ADF99-BC2D-4644-809E-DEBDB1F95AD0}"/>
    <cellStyle name="Normal 27 2 2 3" xfId="8520" xr:uid="{00000000-0005-0000-0000-000026200000}"/>
    <cellStyle name="Normal 27 2 2 3 2" xfId="17537" xr:uid="{D0334A37-3E23-4C5A-9D1D-1FADC0F3F081}"/>
    <cellStyle name="Normal 27 2 2 4" xfId="11785" xr:uid="{5E416D1B-245E-45D7-81A1-83410C3E4BF4}"/>
    <cellStyle name="Normal 27 2 3" xfId="4187" xr:uid="{00000000-0005-0000-0000-000027200000}"/>
    <cellStyle name="Normal 27 2 3 2" xfId="13246" xr:uid="{A78A8D3B-9763-4D75-85E9-CF463B8961A5}"/>
    <cellStyle name="Normal 27 2 4" xfId="7101" xr:uid="{00000000-0005-0000-0000-000028200000}"/>
    <cellStyle name="Normal 27 2 4 2" xfId="16126" xr:uid="{535036DA-E1F2-4F54-8E85-BCBF2831798D}"/>
    <cellStyle name="Normal 27 2 5" xfId="10370" xr:uid="{67EA2D00-477B-4D7D-8CE3-A748CBFE0BE0}"/>
    <cellStyle name="Normal 27 3" xfId="2063" xr:uid="{00000000-0005-0000-0000-000029200000}"/>
    <cellStyle name="Normal 27 3 2" xfId="4972" xr:uid="{00000000-0005-0000-0000-00002A200000}"/>
    <cellStyle name="Normal 27 3 2 2" xfId="14029" xr:uid="{6D74AC7C-1157-44B9-958D-EEB8B591566A}"/>
    <cellStyle name="Normal 27 3 3" xfId="7886" xr:uid="{00000000-0005-0000-0000-00002B200000}"/>
    <cellStyle name="Normal 27 3 3 2" xfId="16908" xr:uid="{4BD889A0-FF1C-4ACC-89CC-5BEA84A06417}"/>
    <cellStyle name="Normal 27 3 4" xfId="11155" xr:uid="{42E65242-974B-4F98-98DE-C9FC317BBAF8}"/>
    <cellStyle name="Normal 27 4" xfId="3560" xr:uid="{00000000-0005-0000-0000-00002C200000}"/>
    <cellStyle name="Normal 27 4 2" xfId="12619" xr:uid="{6259A89F-F492-42EC-B941-0558904C4F70}"/>
    <cellStyle name="Normal 27 5" xfId="6470" xr:uid="{00000000-0005-0000-0000-00002D200000}"/>
    <cellStyle name="Normal 27 5 2" xfId="15495" xr:uid="{91522E45-0593-4FAB-AF40-6E60452D2A26}"/>
    <cellStyle name="Normal 27 6" xfId="9738" xr:uid="{E0DD5D61-B829-4F45-AB58-64DF6D43709A}"/>
    <cellStyle name="Normal 28" xfId="645" xr:uid="{00000000-0005-0000-0000-00002E200000}"/>
    <cellStyle name="Normal 28 2" xfId="153" xr:uid="{00000000-0005-0000-0000-00002F200000}"/>
    <cellStyle name="Normal 28 2 2" xfId="2712" xr:uid="{00000000-0005-0000-0000-000030200000}"/>
    <cellStyle name="Normal 28 2 2 2" xfId="5616" xr:uid="{00000000-0005-0000-0000-000031200000}"/>
    <cellStyle name="Normal 28 2 2 2 2" xfId="14673" xr:uid="{E78BCECD-F75B-467A-BCA7-EF95BE3B4D23}"/>
    <cellStyle name="Normal 28 2 2 3" xfId="8534" xr:uid="{00000000-0005-0000-0000-000032200000}"/>
    <cellStyle name="Normal 28 2 2 3 2" xfId="17551" xr:uid="{A3A9CD57-D3C5-4A93-AE04-D13605F4BA1D}"/>
    <cellStyle name="Normal 28 2 2 4" xfId="11799" xr:uid="{C75E102A-D061-4C16-8FB6-61C2C4DC553C}"/>
    <cellStyle name="Normal 28 2 3" xfId="4201" xr:uid="{00000000-0005-0000-0000-000033200000}"/>
    <cellStyle name="Normal 28 2 3 2" xfId="13260" xr:uid="{4E9DD096-AC43-4DE4-8CE6-8EB0CD4EFC18}"/>
    <cellStyle name="Normal 28 2 4" xfId="7115" xr:uid="{00000000-0005-0000-0000-000034200000}"/>
    <cellStyle name="Normal 28 2 4 2" xfId="16140" xr:uid="{07AC6019-2BCA-447E-9A91-C04CA8D0D54E}"/>
    <cellStyle name="Normal 28 2 5" xfId="1284" xr:uid="{00000000-0005-0000-0000-000035200000}"/>
    <cellStyle name="Normal 28 2 5 2" xfId="10384" xr:uid="{D59413C8-B1FF-46ED-9A53-7636BD964509}"/>
    <cellStyle name="Normal 28 3" xfId="2077" xr:uid="{00000000-0005-0000-0000-000036200000}"/>
    <cellStyle name="Normal 28 3 2" xfId="4986" xr:uid="{00000000-0005-0000-0000-000037200000}"/>
    <cellStyle name="Normal 28 3 2 2" xfId="14043" xr:uid="{B45B2B75-5BFF-4E41-81B4-D8B18A5F2B38}"/>
    <cellStyle name="Normal 28 3 3" xfId="7900" xr:uid="{00000000-0005-0000-0000-000038200000}"/>
    <cellStyle name="Normal 28 3 3 2" xfId="16922" xr:uid="{84462593-A794-46D3-910C-D4E562C670F8}"/>
    <cellStyle name="Normal 28 3 4" xfId="11169" xr:uid="{695F33DA-A653-46E4-B200-DCCD4825DF99}"/>
    <cellStyle name="Normal 28 4" xfId="3574" xr:uid="{00000000-0005-0000-0000-000039200000}"/>
    <cellStyle name="Normal 28 4 2" xfId="12633" xr:uid="{38EA0971-8326-4725-A207-0A2A1E964211}"/>
    <cellStyle name="Normal 28 5" xfId="6484" xr:uid="{00000000-0005-0000-0000-00003A200000}"/>
    <cellStyle name="Normal 28 5 2" xfId="15509" xr:uid="{1650AA4B-F9FA-4A02-85A8-0C24D8E73DB2}"/>
    <cellStyle name="Normal 28 6" xfId="9752" xr:uid="{B9B1CB01-BCD4-4371-8BD2-D96BC88B84A6}"/>
    <cellStyle name="Normal 29" xfId="659" xr:uid="{00000000-0005-0000-0000-00003B200000}"/>
    <cellStyle name="Normal 29 2" xfId="1298" xr:uid="{00000000-0005-0000-0000-00003C200000}"/>
    <cellStyle name="Normal 29 2 2" xfId="2726" xr:uid="{00000000-0005-0000-0000-00003D200000}"/>
    <cellStyle name="Normal 29 2 2 2" xfId="5630" xr:uid="{00000000-0005-0000-0000-00003E200000}"/>
    <cellStyle name="Normal 29 2 2 2 2" xfId="14687" xr:uid="{D2C69DDD-B239-41DC-9ADF-9E163621DF03}"/>
    <cellStyle name="Normal 29 2 2 3" xfId="8548" xr:uid="{00000000-0005-0000-0000-00003F200000}"/>
    <cellStyle name="Normal 29 2 2 3 2" xfId="17565" xr:uid="{5676159D-AB74-48B5-8330-67E6AD44F061}"/>
    <cellStyle name="Normal 29 2 2 4" xfId="11813" xr:uid="{FF35067D-4C82-4941-8580-1AF4D106C3EC}"/>
    <cellStyle name="Normal 29 2 3" xfId="4215" xr:uid="{00000000-0005-0000-0000-000040200000}"/>
    <cellStyle name="Normal 29 2 3 2" xfId="13274" xr:uid="{422D80CC-ABFA-4C58-95AB-E7D0DDED10FC}"/>
    <cellStyle name="Normal 29 2 4" xfId="7129" xr:uid="{00000000-0005-0000-0000-000041200000}"/>
    <cellStyle name="Normal 29 2 4 2" xfId="16154" xr:uid="{B11F0A86-22D2-4527-BF22-E77F27F80E20}"/>
    <cellStyle name="Normal 29 2 5" xfId="10398" xr:uid="{714922B2-4774-4947-B75C-F85488E7CE2A}"/>
    <cellStyle name="Normal 29 3" xfId="2091" xr:uid="{00000000-0005-0000-0000-000042200000}"/>
    <cellStyle name="Normal 29 3 2" xfId="5000" xr:uid="{00000000-0005-0000-0000-000043200000}"/>
    <cellStyle name="Normal 29 3 2 2" xfId="14057" xr:uid="{8671D48E-77FC-4F51-BC05-F5BE052A62BC}"/>
    <cellStyle name="Normal 29 3 3" xfId="7914" xr:uid="{00000000-0005-0000-0000-000044200000}"/>
    <cellStyle name="Normal 29 3 3 2" xfId="16936" xr:uid="{5D8C3ECE-8F65-4B05-84C0-92A2B68D230D}"/>
    <cellStyle name="Normal 29 3 4" xfId="11183" xr:uid="{2E088839-601A-4D11-9957-AB2C66867D89}"/>
    <cellStyle name="Normal 29 4" xfId="3588" xr:uid="{00000000-0005-0000-0000-000045200000}"/>
    <cellStyle name="Normal 29 4 2" xfId="12647" xr:uid="{4B7A4149-E954-4B0F-A88E-E89D12E8FED6}"/>
    <cellStyle name="Normal 29 5" xfId="6498" xr:uid="{00000000-0005-0000-0000-000046200000}"/>
    <cellStyle name="Normal 29 5 2" xfId="15523" xr:uid="{592DBDCE-B5CF-4759-9B1B-B5CD8C800F96}"/>
    <cellStyle name="Normal 29 6" xfId="9766" xr:uid="{12AEF6F0-B499-4B4C-99B4-53C16E9F3474}"/>
    <cellStyle name="Normal 3" xfId="81" xr:uid="{00000000-0005-0000-0000-000047200000}"/>
    <cellStyle name="Normal 3 2" xfId="97" xr:uid="{00000000-0005-0000-0000-000048200000}"/>
    <cellStyle name="Normal 3 2 2" xfId="292" xr:uid="{00000000-0005-0000-0000-000049200000}"/>
    <cellStyle name="Normal 3 3" xfId="100" xr:uid="{00000000-0005-0000-0000-00004A200000}"/>
    <cellStyle name="Normal 3 3 2" xfId="1176" xr:uid="{00000000-0005-0000-0000-00004B200000}"/>
    <cellStyle name="Normal 3 3 2 2" xfId="2605" xr:uid="{00000000-0005-0000-0000-00004C200000}"/>
    <cellStyle name="Normal 3 3 2 2 2" xfId="5510" xr:uid="{00000000-0005-0000-0000-00004D200000}"/>
    <cellStyle name="Normal 3 3 2 2 2 2" xfId="14567" xr:uid="{A1E00820-B346-4D8C-8DF1-B9090A7F7E38}"/>
    <cellStyle name="Normal 3 3 2 2 3" xfId="8427" xr:uid="{00000000-0005-0000-0000-00004E200000}"/>
    <cellStyle name="Normal 3 3 2 2 3 2" xfId="17445" xr:uid="{1C426E09-457A-4791-A798-5D2EAF6E4FCC}"/>
    <cellStyle name="Normal 3 3 2 2 4" xfId="11693" xr:uid="{1B16952B-75AD-44C9-AA8E-DABDAA0C242F}"/>
    <cellStyle name="Normal 3 3 2 3" xfId="4095" xr:uid="{00000000-0005-0000-0000-00004F200000}"/>
    <cellStyle name="Normal 3 3 2 3 2" xfId="13154" xr:uid="{9F740490-87C2-4486-90B4-71732E579C08}"/>
    <cellStyle name="Normal 3 3 2 4" xfId="7008" xr:uid="{00000000-0005-0000-0000-000050200000}"/>
    <cellStyle name="Normal 3 3 2 4 2" xfId="16033" xr:uid="{6BE7E082-62D1-48B1-B334-214C6F4A3569}"/>
    <cellStyle name="Normal 3 3 2 5" xfId="10277" xr:uid="{50075290-085B-4E39-9873-3240B9DCE06F}"/>
    <cellStyle name="Normal 3 3 3" xfId="1970" xr:uid="{00000000-0005-0000-0000-000051200000}"/>
    <cellStyle name="Normal 3 3 3 2" xfId="4880" xr:uid="{00000000-0005-0000-0000-000052200000}"/>
    <cellStyle name="Normal 3 3 3 2 2" xfId="13937" xr:uid="{498F5F46-F6D2-4FC4-8980-23196E8CBE39}"/>
    <cellStyle name="Normal 3 3 3 3" xfId="7793" xr:uid="{00000000-0005-0000-0000-000053200000}"/>
    <cellStyle name="Normal 3 3 3 3 2" xfId="16816" xr:uid="{ACADE7EE-D8A4-4669-9247-659D4FC3C906}"/>
    <cellStyle name="Normal 3 3 3 4" xfId="11062" xr:uid="{B255DC59-AA18-4EDF-BD2E-4A54CCC74CA7}"/>
    <cellStyle name="Normal 3 3 4" xfId="3467" xr:uid="{00000000-0005-0000-0000-000054200000}"/>
    <cellStyle name="Normal 3 3 4 2" xfId="12527" xr:uid="{4A29C42C-DB11-4684-8E78-ACAFDC73AF0B}"/>
    <cellStyle name="Normal 3 3 5" xfId="6378" xr:uid="{00000000-0005-0000-0000-000055200000}"/>
    <cellStyle name="Normal 3 3 5 2" xfId="15403" xr:uid="{73D6A037-FD6C-4664-82B3-741B60FDC907}"/>
    <cellStyle name="Normal 3 3 6" xfId="536" xr:uid="{00000000-0005-0000-0000-000056200000}"/>
    <cellStyle name="Normal 3 3 6 2" xfId="9645" xr:uid="{E0EEA97B-23E3-495B-84A0-FDDE2D5B7B24}"/>
    <cellStyle name="Normal 3 3 7" xfId="9242" xr:uid="{A4C43255-247C-4CB3-9817-084DD8ECB62F}"/>
    <cellStyle name="Normal 3 4" xfId="852" xr:uid="{00000000-0005-0000-0000-000057200000}"/>
    <cellStyle name="Normal 3 4 2" xfId="2281" xr:uid="{00000000-0005-0000-0000-000058200000}"/>
    <cellStyle name="Normal 3 4 2 2" xfId="5188" xr:uid="{00000000-0005-0000-0000-000059200000}"/>
    <cellStyle name="Normal 3 4 2 2 2" xfId="14245" xr:uid="{08A0D7A7-BC7B-43D7-B31E-30D039CF5A99}"/>
    <cellStyle name="Normal 3 4 2 3" xfId="8104" xr:uid="{00000000-0005-0000-0000-00005A200000}"/>
    <cellStyle name="Normal 3 4 2 3 2" xfId="17124" xr:uid="{267C2EA6-85E8-4881-893A-2E56DA37AC01}"/>
    <cellStyle name="Normal 3 4 2 4" xfId="11371" xr:uid="{D7596DCB-3C3E-43AC-9BC3-77CE13176CB7}"/>
    <cellStyle name="Normal 3 4 3" xfId="3775" xr:uid="{00000000-0005-0000-0000-00005B200000}"/>
    <cellStyle name="Normal 3 4 3 2" xfId="12834" xr:uid="{62A4D9E8-3C89-40AA-8C23-C0CDE0BBD66D}"/>
    <cellStyle name="Normal 3 4 4" xfId="6687" xr:uid="{00000000-0005-0000-0000-00005C200000}"/>
    <cellStyle name="Normal 3 4 4 2" xfId="15712" xr:uid="{4A7BFB80-4413-46E5-A66F-BBDA1784CA86}"/>
    <cellStyle name="Normal 3 4 5" xfId="9955" xr:uid="{8E1A30F4-C061-4700-91A6-2A9CF93DFA3B}"/>
    <cellStyle name="Normal 3 5" xfId="1647" xr:uid="{00000000-0005-0000-0000-00005D200000}"/>
    <cellStyle name="Normal 3 5 2" xfId="4559" xr:uid="{00000000-0005-0000-0000-00005E200000}"/>
    <cellStyle name="Normal 3 5 2 2" xfId="13616" xr:uid="{8CB9FD42-FB7A-4A9C-98A1-D1916A8EA79D}"/>
    <cellStyle name="Normal 3 5 3" xfId="7471" xr:uid="{00000000-0005-0000-0000-00005F200000}"/>
    <cellStyle name="Normal 3 5 3 2" xfId="16496" xr:uid="{9CD59FF2-E142-4842-BD1F-287C784CF2DB}"/>
    <cellStyle name="Normal 3 5 4" xfId="10741" xr:uid="{8293A146-C4D3-4929-8B31-2F1648A7941C}"/>
    <cellStyle name="Normal 3 6" xfId="3145" xr:uid="{00000000-0005-0000-0000-000060200000}"/>
    <cellStyle name="Normal 3 6 2" xfId="12207" xr:uid="{70DB0D82-3DBE-4B10-B322-772F0EE3DFE5}"/>
    <cellStyle name="Normal 3 7" xfId="6058" xr:uid="{00000000-0005-0000-0000-000061200000}"/>
    <cellStyle name="Normal 3 7 2" xfId="15083" xr:uid="{54574F36-3CDA-471C-8F5F-2D0FEC3721DE}"/>
    <cellStyle name="Normal 3 8" xfId="207" xr:uid="{00000000-0005-0000-0000-000062200000}"/>
    <cellStyle name="Normal 3 8 2" xfId="9322" xr:uid="{EE34AAB4-4A39-4406-BC24-97FDFCAD681F}"/>
    <cellStyle name="Normal 30" xfId="673" xr:uid="{00000000-0005-0000-0000-000063200000}"/>
    <cellStyle name="Normal 30 2" xfId="1312" xr:uid="{00000000-0005-0000-0000-000064200000}"/>
    <cellStyle name="Normal 30 2 2" xfId="2740" xr:uid="{00000000-0005-0000-0000-000065200000}"/>
    <cellStyle name="Normal 30 2 2 2" xfId="5644" xr:uid="{00000000-0005-0000-0000-000066200000}"/>
    <cellStyle name="Normal 30 2 2 2 2" xfId="14701" xr:uid="{F2FC0A0A-2564-4D3B-ADFA-81EB6DD3E831}"/>
    <cellStyle name="Normal 30 2 2 3" xfId="8562" xr:uid="{00000000-0005-0000-0000-000067200000}"/>
    <cellStyle name="Normal 30 2 2 3 2" xfId="17579" xr:uid="{B9F5D06D-ADEE-49C3-AA54-202A455A979F}"/>
    <cellStyle name="Normal 30 2 2 4" xfId="11827" xr:uid="{59857D08-6FB2-4DC3-AE4E-156437FBE941}"/>
    <cellStyle name="Normal 30 2 3" xfId="4229" xr:uid="{00000000-0005-0000-0000-000068200000}"/>
    <cellStyle name="Normal 30 2 3 2" xfId="13288" xr:uid="{1C755FB9-D552-478D-B681-A3EEFCC05245}"/>
    <cellStyle name="Normal 30 2 4" xfId="7143" xr:uid="{00000000-0005-0000-0000-000069200000}"/>
    <cellStyle name="Normal 30 2 4 2" xfId="16168" xr:uid="{4100C3F5-7A78-43C4-9715-E3959C88EC50}"/>
    <cellStyle name="Normal 30 2 5" xfId="10412" xr:uid="{26D775BA-83C3-44FC-BA01-B453A6EAC098}"/>
    <cellStyle name="Normal 30 3" xfId="2105" xr:uid="{00000000-0005-0000-0000-00006A200000}"/>
    <cellStyle name="Normal 30 3 2" xfId="5014" xr:uid="{00000000-0005-0000-0000-00006B200000}"/>
    <cellStyle name="Normal 30 3 2 2" xfId="14071" xr:uid="{07589FE8-D094-4F00-B07D-D96F80A680A8}"/>
    <cellStyle name="Normal 30 3 3" xfId="7928" xr:uid="{00000000-0005-0000-0000-00006C200000}"/>
    <cellStyle name="Normal 30 3 3 2" xfId="16950" xr:uid="{7B66C88F-1117-4399-96E8-6DBBDD41B9AE}"/>
    <cellStyle name="Normal 30 3 4" xfId="11197" xr:uid="{D4508B46-96ED-4176-8535-D2B04EB7BEFC}"/>
    <cellStyle name="Normal 30 4" xfId="3602" xr:uid="{00000000-0005-0000-0000-00006D200000}"/>
    <cellStyle name="Normal 30 4 2" xfId="12661" xr:uid="{0317649B-4CA8-4D1A-AD2D-56E199AC54AA}"/>
    <cellStyle name="Normal 30 5" xfId="6512" xr:uid="{00000000-0005-0000-0000-00006E200000}"/>
    <cellStyle name="Normal 30 5 2" xfId="15537" xr:uid="{C7D3FCA8-1B18-422E-981C-CE20FF946A4B}"/>
    <cellStyle name="Normal 30 6" xfId="9780" xr:uid="{E9541E65-DB8A-43FA-8D92-B56873CDD7AB}"/>
    <cellStyle name="Normal 31" xfId="687" xr:uid="{00000000-0005-0000-0000-00006F200000}"/>
    <cellStyle name="Normal 31 2" xfId="1326" xr:uid="{00000000-0005-0000-0000-000070200000}"/>
    <cellStyle name="Normal 31 2 2" xfId="2754" xr:uid="{00000000-0005-0000-0000-000071200000}"/>
    <cellStyle name="Normal 31 2 2 2" xfId="5658" xr:uid="{00000000-0005-0000-0000-000072200000}"/>
    <cellStyle name="Normal 31 2 2 2 2" xfId="14715" xr:uid="{30D38703-8381-405D-8320-13889785D006}"/>
    <cellStyle name="Normal 31 2 2 3" xfId="8576" xr:uid="{00000000-0005-0000-0000-000073200000}"/>
    <cellStyle name="Normal 31 2 2 3 2" xfId="17593" xr:uid="{35D68621-E488-41F4-845D-3CE18FF5ABCE}"/>
    <cellStyle name="Normal 31 2 2 4" xfId="11841" xr:uid="{38CD92FD-F6C2-4E08-939D-20A5955B5FA8}"/>
    <cellStyle name="Normal 31 2 3" xfId="4243" xr:uid="{00000000-0005-0000-0000-000074200000}"/>
    <cellStyle name="Normal 31 2 3 2" xfId="13302" xr:uid="{218AA892-C6A1-4C5A-8F8A-975BBB5E2CFF}"/>
    <cellStyle name="Normal 31 2 4" xfId="7157" xr:uid="{00000000-0005-0000-0000-000075200000}"/>
    <cellStyle name="Normal 31 2 4 2" xfId="16182" xr:uid="{26290726-D616-4B98-8219-D04D308B31AD}"/>
    <cellStyle name="Normal 31 2 5" xfId="10426" xr:uid="{FBC6E76A-05EA-4BF7-AA75-DD2F5FA16DFB}"/>
    <cellStyle name="Normal 31 3" xfId="2119" xr:uid="{00000000-0005-0000-0000-000076200000}"/>
    <cellStyle name="Normal 31 3 2" xfId="5028" xr:uid="{00000000-0005-0000-0000-000077200000}"/>
    <cellStyle name="Normal 31 3 2 2" xfId="14085" xr:uid="{4D7B4708-1D03-4AF9-A728-E6558E1C2636}"/>
    <cellStyle name="Normal 31 3 3" xfId="7942" xr:uid="{00000000-0005-0000-0000-000078200000}"/>
    <cellStyle name="Normal 31 3 3 2" xfId="16964" xr:uid="{37A13FBF-1AAD-47FD-8160-57C813863E8D}"/>
    <cellStyle name="Normal 31 3 4" xfId="11211" xr:uid="{A095B89D-65A5-46C3-A1BE-A268E3FA059F}"/>
    <cellStyle name="Normal 31 4" xfId="3616" xr:uid="{00000000-0005-0000-0000-000079200000}"/>
    <cellStyle name="Normal 31 4 2" xfId="12675" xr:uid="{42BD24DC-48C0-4475-8C5B-17D5D40876D9}"/>
    <cellStyle name="Normal 31 5" xfId="6526" xr:uid="{00000000-0005-0000-0000-00007A200000}"/>
    <cellStyle name="Normal 31 5 2" xfId="15551" xr:uid="{D583B44F-C321-4656-AC66-CFBABFA04466}"/>
    <cellStyle name="Normal 31 6" xfId="9794" xr:uid="{9177B482-EB39-4D92-A4E4-7DE87E2C082D}"/>
    <cellStyle name="Normal 32" xfId="701" xr:uid="{00000000-0005-0000-0000-00007B200000}"/>
    <cellStyle name="Normal 32 2" xfId="1340" xr:uid="{00000000-0005-0000-0000-00007C200000}"/>
    <cellStyle name="Normal 32 2 2" xfId="2768" xr:uid="{00000000-0005-0000-0000-00007D200000}"/>
    <cellStyle name="Normal 32 2 2 2" xfId="5672" xr:uid="{00000000-0005-0000-0000-00007E200000}"/>
    <cellStyle name="Normal 32 2 2 2 2" xfId="14729" xr:uid="{DA1A2610-96EA-49CD-832A-81CE5EF64EF4}"/>
    <cellStyle name="Normal 32 2 2 3" xfId="8590" xr:uid="{00000000-0005-0000-0000-00007F200000}"/>
    <cellStyle name="Normal 32 2 2 3 2" xfId="17607" xr:uid="{F223436F-B552-4764-84EB-975D8AA5638B}"/>
    <cellStyle name="Normal 32 2 2 4" xfId="11855" xr:uid="{89236B12-7084-4D62-8811-A853E26ED4DF}"/>
    <cellStyle name="Normal 32 2 3" xfId="4257" xr:uid="{00000000-0005-0000-0000-000080200000}"/>
    <cellStyle name="Normal 32 2 3 2" xfId="13316" xr:uid="{D09A7128-E79F-46B5-9CD9-567562FA4E4A}"/>
    <cellStyle name="Normal 32 2 4" xfId="7171" xr:uid="{00000000-0005-0000-0000-000081200000}"/>
    <cellStyle name="Normal 32 2 4 2" xfId="16196" xr:uid="{25B42A4A-24D1-4B65-8AEC-8F99D347575A}"/>
    <cellStyle name="Normal 32 2 5" xfId="10440" xr:uid="{21CAABCC-9BFA-40E3-A4EA-C75A05923F03}"/>
    <cellStyle name="Normal 32 3" xfId="2133" xr:uid="{00000000-0005-0000-0000-000082200000}"/>
    <cellStyle name="Normal 32 3 2" xfId="5042" xr:uid="{00000000-0005-0000-0000-000083200000}"/>
    <cellStyle name="Normal 32 3 2 2" xfId="14099" xr:uid="{C565D883-38BC-4BFB-AF39-DAEBD47524BE}"/>
    <cellStyle name="Normal 32 3 3" xfId="7956" xr:uid="{00000000-0005-0000-0000-000084200000}"/>
    <cellStyle name="Normal 32 3 3 2" xfId="16978" xr:uid="{D503A3AD-06BC-4440-B000-1BCE3D7176B0}"/>
    <cellStyle name="Normal 32 3 4" xfId="11225" xr:uid="{0AAF4546-CDE8-4EC4-8958-B758D11FE3F3}"/>
    <cellStyle name="Normal 32 4" xfId="3630" xr:uid="{00000000-0005-0000-0000-000085200000}"/>
    <cellStyle name="Normal 32 4 2" xfId="12689" xr:uid="{201C2608-8ACB-4419-B89F-11917633475C}"/>
    <cellStyle name="Normal 32 5" xfId="6540" xr:uid="{00000000-0005-0000-0000-000086200000}"/>
    <cellStyle name="Normal 32 5 2" xfId="15565" xr:uid="{67379927-60E3-49A3-AC64-F13DBC1C68A2}"/>
    <cellStyle name="Normal 32 6" xfId="9808" xr:uid="{84E509DB-AFFB-4BE6-8637-FA9F0420C214}"/>
    <cellStyle name="Normal 33" xfId="716" xr:uid="{00000000-0005-0000-0000-000087200000}"/>
    <cellStyle name="Normal 33 2" xfId="1355" xr:uid="{00000000-0005-0000-0000-000088200000}"/>
    <cellStyle name="Normal 33 2 2" xfId="2783" xr:uid="{00000000-0005-0000-0000-000089200000}"/>
    <cellStyle name="Normal 33 2 2 2" xfId="5687" xr:uid="{00000000-0005-0000-0000-00008A200000}"/>
    <cellStyle name="Normal 33 2 2 2 2" xfId="14744" xr:uid="{EFAB2858-BB80-4179-9B8E-123C8BD15A23}"/>
    <cellStyle name="Normal 33 2 2 3" xfId="8605" xr:uid="{00000000-0005-0000-0000-00008B200000}"/>
    <cellStyle name="Normal 33 2 2 3 2" xfId="17622" xr:uid="{E03E4DBC-CF68-4433-9EF4-28D3C38DC389}"/>
    <cellStyle name="Normal 33 2 2 4" xfId="11870" xr:uid="{BA11FB14-2FBD-4ED0-BB9F-4B3588263F68}"/>
    <cellStyle name="Normal 33 2 3" xfId="4272" xr:uid="{00000000-0005-0000-0000-00008C200000}"/>
    <cellStyle name="Normal 33 2 3 2" xfId="13331" xr:uid="{8C1BD687-955B-430A-AEAB-5BBCDB19B107}"/>
    <cellStyle name="Normal 33 2 4" xfId="7186" xr:uid="{00000000-0005-0000-0000-00008D200000}"/>
    <cellStyle name="Normal 33 2 4 2" xfId="16211" xr:uid="{DB6D9E1B-1B31-42F9-82B3-041F71A76D7B}"/>
    <cellStyle name="Normal 33 2 5" xfId="10455" xr:uid="{59DEAAB7-BA55-4162-9177-4ADF891C530B}"/>
    <cellStyle name="Normal 33 3" xfId="2148" xr:uid="{00000000-0005-0000-0000-00008E200000}"/>
    <cellStyle name="Normal 33 3 2" xfId="5057" xr:uid="{00000000-0005-0000-0000-00008F200000}"/>
    <cellStyle name="Normal 33 3 2 2" xfId="14114" xr:uid="{31DE77A3-BEDB-4DC7-9479-D10D6DEC2981}"/>
    <cellStyle name="Normal 33 3 3" xfId="7971" xr:uid="{00000000-0005-0000-0000-000090200000}"/>
    <cellStyle name="Normal 33 3 3 2" xfId="16993" xr:uid="{4CCF6210-CCB0-4867-A64F-F874548FB8D5}"/>
    <cellStyle name="Normal 33 3 4" xfId="11240" xr:uid="{BCAFEA49-DD98-48F9-A872-C50908D27661}"/>
    <cellStyle name="Normal 33 4" xfId="3645" xr:uid="{00000000-0005-0000-0000-000091200000}"/>
    <cellStyle name="Normal 33 4 2" xfId="12704" xr:uid="{D3809F6E-792E-40E6-8CB1-56E629408AA9}"/>
    <cellStyle name="Normal 33 5" xfId="6555" xr:uid="{00000000-0005-0000-0000-000092200000}"/>
    <cellStyle name="Normal 33 5 2" xfId="15580" xr:uid="{0126E56D-8F51-42B6-8056-A96732071846}"/>
    <cellStyle name="Normal 33 6" xfId="9823" xr:uid="{4720F5D4-9244-4474-8C08-6AD989CFF315}"/>
    <cellStyle name="Normal 34" xfId="730" xr:uid="{00000000-0005-0000-0000-000093200000}"/>
    <cellStyle name="Normal 34 2" xfId="1369" xr:uid="{00000000-0005-0000-0000-000094200000}"/>
    <cellStyle name="Normal 34 2 2" xfId="2797" xr:uid="{00000000-0005-0000-0000-000095200000}"/>
    <cellStyle name="Normal 34 2 2 2" xfId="5701" xr:uid="{00000000-0005-0000-0000-000096200000}"/>
    <cellStyle name="Normal 34 2 2 2 2" xfId="14758" xr:uid="{5860FC56-161E-410B-88DC-FEFE9E5F659C}"/>
    <cellStyle name="Normal 34 2 2 3" xfId="8619" xr:uid="{00000000-0005-0000-0000-000097200000}"/>
    <cellStyle name="Normal 34 2 2 3 2" xfId="17636" xr:uid="{68F0F58B-0A5E-4FE5-AB9F-80C332FA5BA1}"/>
    <cellStyle name="Normal 34 2 2 4" xfId="11884" xr:uid="{1FD6BA62-655C-4D78-AC23-A0D3A7A6021B}"/>
    <cellStyle name="Normal 34 2 3" xfId="4286" xr:uid="{00000000-0005-0000-0000-000098200000}"/>
    <cellStyle name="Normal 34 2 3 2" xfId="13345" xr:uid="{BAE9B30E-C710-447E-B377-1F6A473BDDE2}"/>
    <cellStyle name="Normal 34 2 4" xfId="7200" xr:uid="{00000000-0005-0000-0000-000099200000}"/>
    <cellStyle name="Normal 34 2 4 2" xfId="16225" xr:uid="{06E78C08-D8E0-42F8-A149-36B2A91F067D}"/>
    <cellStyle name="Normal 34 2 5" xfId="10469" xr:uid="{1A598436-3B81-4AE8-BA1C-F568FE8D7F36}"/>
    <cellStyle name="Normal 34 3" xfId="2162" xr:uid="{00000000-0005-0000-0000-00009A200000}"/>
    <cellStyle name="Normal 34 3 2" xfId="5071" xr:uid="{00000000-0005-0000-0000-00009B200000}"/>
    <cellStyle name="Normal 34 3 2 2" xfId="14128" xr:uid="{5D5FE41A-99DB-47CA-AB2C-9FE515E17D40}"/>
    <cellStyle name="Normal 34 3 3" xfId="7985" xr:uid="{00000000-0005-0000-0000-00009C200000}"/>
    <cellStyle name="Normal 34 3 3 2" xfId="17007" xr:uid="{76FD8DD5-B8AC-40B2-B2DF-D88D247BE3E7}"/>
    <cellStyle name="Normal 34 3 4" xfId="11254" xr:uid="{7EB71FDC-6539-4D72-B038-4813657C7210}"/>
    <cellStyle name="Normal 34 4" xfId="3659" xr:uid="{00000000-0005-0000-0000-00009D200000}"/>
    <cellStyle name="Normal 34 4 2" xfId="12718" xr:uid="{27F17ABF-2B37-4F3F-B121-938A69979851}"/>
    <cellStyle name="Normal 34 5" xfId="6569" xr:uid="{00000000-0005-0000-0000-00009E200000}"/>
    <cellStyle name="Normal 34 5 2" xfId="15594" xr:uid="{0D22F9F0-9296-475B-9694-5759E4ACF5FF}"/>
    <cellStyle name="Normal 34 6" xfId="9837" xr:uid="{306FFE87-FA85-4323-9274-684925E82B0E}"/>
    <cellStyle name="Normal 35" xfId="744" xr:uid="{00000000-0005-0000-0000-00009F200000}"/>
    <cellStyle name="Normal 35 2" xfId="1383" xr:uid="{00000000-0005-0000-0000-0000A0200000}"/>
    <cellStyle name="Normal 35 2 2" xfId="2811" xr:uid="{00000000-0005-0000-0000-0000A1200000}"/>
    <cellStyle name="Normal 35 2 2 2" xfId="5715" xr:uid="{00000000-0005-0000-0000-0000A2200000}"/>
    <cellStyle name="Normal 35 2 2 2 2" xfId="14772" xr:uid="{7F321EBC-0CDB-471D-88AD-C0FB355214AA}"/>
    <cellStyle name="Normal 35 2 2 3" xfId="8633" xr:uid="{00000000-0005-0000-0000-0000A3200000}"/>
    <cellStyle name="Normal 35 2 2 3 2" xfId="17650" xr:uid="{5742EA1B-0436-4799-A2A6-2286F875A2C4}"/>
    <cellStyle name="Normal 35 2 2 4" xfId="11898" xr:uid="{77026B40-1913-48E6-9852-E125E8B40E54}"/>
    <cellStyle name="Normal 35 2 3" xfId="4300" xr:uid="{00000000-0005-0000-0000-0000A4200000}"/>
    <cellStyle name="Normal 35 2 3 2" xfId="13359" xr:uid="{69BEB8DF-1FED-4A82-80C3-4FEDEFDE3D20}"/>
    <cellStyle name="Normal 35 2 4" xfId="7214" xr:uid="{00000000-0005-0000-0000-0000A5200000}"/>
    <cellStyle name="Normal 35 2 4 2" xfId="16239" xr:uid="{65BDA4A9-5AAE-4C34-BB38-8CD02DFE7413}"/>
    <cellStyle name="Normal 35 2 5" xfId="10483" xr:uid="{617DAE93-5FAB-4FBF-AD16-5F35894230E1}"/>
    <cellStyle name="Normal 35 3" xfId="2176" xr:uid="{00000000-0005-0000-0000-0000A6200000}"/>
    <cellStyle name="Normal 35 3 2" xfId="5085" xr:uid="{00000000-0005-0000-0000-0000A7200000}"/>
    <cellStyle name="Normal 35 3 2 2" xfId="14142" xr:uid="{72AFCAC3-109D-451C-AD49-631703108F48}"/>
    <cellStyle name="Normal 35 3 3" xfId="7999" xr:uid="{00000000-0005-0000-0000-0000A8200000}"/>
    <cellStyle name="Normal 35 3 3 2" xfId="17021" xr:uid="{06A00575-CB97-4C52-8027-ABC44E7AC7D2}"/>
    <cellStyle name="Normal 35 3 4" xfId="11268" xr:uid="{C3E8EAB1-AA3A-45C4-8564-BEF1B3A80982}"/>
    <cellStyle name="Normal 35 4" xfId="3673" xr:uid="{00000000-0005-0000-0000-0000A9200000}"/>
    <cellStyle name="Normal 35 4 2" xfId="12732" xr:uid="{6C627C96-F4AE-451F-95A1-54EFB3F0EE75}"/>
    <cellStyle name="Normal 35 5" xfId="6583" xr:uid="{00000000-0005-0000-0000-0000AA200000}"/>
    <cellStyle name="Normal 35 5 2" xfId="15608" xr:uid="{C275B1A0-B9D2-4CEB-BC95-5BBFD06D1C28}"/>
    <cellStyle name="Normal 35 6" xfId="9851" xr:uid="{7515DBE3-E787-484C-A6D2-433782CA820A}"/>
    <cellStyle name="Normal 36" xfId="103" xr:uid="{00000000-0005-0000-0000-0000AB200000}"/>
    <cellStyle name="Normal 36 2" xfId="1397" xr:uid="{00000000-0005-0000-0000-0000AC200000}"/>
    <cellStyle name="Normal 36 2 2" xfId="2825" xr:uid="{00000000-0005-0000-0000-0000AD200000}"/>
    <cellStyle name="Normal 36 2 2 2" xfId="5729" xr:uid="{00000000-0005-0000-0000-0000AE200000}"/>
    <cellStyle name="Normal 36 2 2 2 2" xfId="14786" xr:uid="{7B779B4E-3FF4-438E-B91F-2DE6D3A37503}"/>
    <cellStyle name="Normal 36 2 2 3" xfId="8647" xr:uid="{00000000-0005-0000-0000-0000AF200000}"/>
    <cellStyle name="Normal 36 2 2 3 2" xfId="17664" xr:uid="{911963C1-C7E0-40B7-900A-9202574A2A98}"/>
    <cellStyle name="Normal 36 2 2 4" xfId="11912" xr:uid="{9037C61E-B0E2-480D-AB94-822ABCBC5A8B}"/>
    <cellStyle name="Normal 36 2 3" xfId="4314" xr:uid="{00000000-0005-0000-0000-0000B0200000}"/>
    <cellStyle name="Normal 36 2 3 2" xfId="13373" xr:uid="{35FC6B71-2262-46FD-8A1D-3E19913B3E59}"/>
    <cellStyle name="Normal 36 2 4" xfId="7228" xr:uid="{00000000-0005-0000-0000-0000B1200000}"/>
    <cellStyle name="Normal 36 2 4 2" xfId="16253" xr:uid="{9183B8D0-82EA-4FC8-AA83-1BBAE00400F2}"/>
    <cellStyle name="Normal 36 2 5" xfId="10497" xr:uid="{02E110A2-B6FB-41B9-84E3-81898B4069E0}"/>
    <cellStyle name="Normal 36 3" xfId="2190" xr:uid="{00000000-0005-0000-0000-0000B2200000}"/>
    <cellStyle name="Normal 36 3 2" xfId="5099" xr:uid="{00000000-0005-0000-0000-0000B3200000}"/>
    <cellStyle name="Normal 36 3 2 2" xfId="14156" xr:uid="{40057C47-CCCA-4F7E-8FEB-96B1A7FB9782}"/>
    <cellStyle name="Normal 36 3 3" xfId="8013" xr:uid="{00000000-0005-0000-0000-0000B4200000}"/>
    <cellStyle name="Normal 36 3 3 2" xfId="17035" xr:uid="{14F6E21E-9E55-4CC9-93BF-23E9DD3407DE}"/>
    <cellStyle name="Normal 36 3 4" xfId="11282" xr:uid="{6AD54BA1-25D3-4C3A-90A1-FA137B01899C}"/>
    <cellStyle name="Normal 36 4" xfId="3687" xr:uid="{00000000-0005-0000-0000-0000B5200000}"/>
    <cellStyle name="Normal 36 4 2" xfId="12746" xr:uid="{6F7705AB-7CF5-4B12-AE5C-4130CF04171F}"/>
    <cellStyle name="Normal 36 5" xfId="6597" xr:uid="{00000000-0005-0000-0000-0000B6200000}"/>
    <cellStyle name="Normal 36 5 2" xfId="15622" xr:uid="{B6DCFB6C-35B4-45AF-BEFE-CD7F1E711C95}"/>
    <cellStyle name="Normal 36 6" xfId="758" xr:uid="{00000000-0005-0000-0000-0000B7200000}"/>
    <cellStyle name="Normal 36 6 2" xfId="9865" xr:uid="{1EEA876C-DC23-41A9-89C1-65A88C189DB0}"/>
    <cellStyle name="Normal 36 7" xfId="9245" xr:uid="{84204D15-8337-4FBF-9979-DFCCF8999E71}"/>
    <cellStyle name="Normal 37" xfId="102" xr:uid="{00000000-0005-0000-0000-0000B8200000}"/>
    <cellStyle name="Normal 37 2" xfId="1411" xr:uid="{00000000-0005-0000-0000-0000B9200000}"/>
    <cellStyle name="Normal 37 2 2" xfId="2839" xr:uid="{00000000-0005-0000-0000-0000BA200000}"/>
    <cellStyle name="Normal 37 2 2 2" xfId="5743" xr:uid="{00000000-0005-0000-0000-0000BB200000}"/>
    <cellStyle name="Normal 37 2 2 2 2" xfId="14800" xr:uid="{7D3BB0F8-2DF9-4053-A06C-2737294BF488}"/>
    <cellStyle name="Normal 37 2 2 3" xfId="8661" xr:uid="{00000000-0005-0000-0000-0000BC200000}"/>
    <cellStyle name="Normal 37 2 2 3 2" xfId="17678" xr:uid="{20FF4ED4-A866-4E72-A324-39F510B65A73}"/>
    <cellStyle name="Normal 37 2 2 4" xfId="11926" xr:uid="{6F6F2889-3324-4D9E-A609-20421A325C16}"/>
    <cellStyle name="Normal 37 2 3" xfId="4328" xr:uid="{00000000-0005-0000-0000-0000BD200000}"/>
    <cellStyle name="Normal 37 2 3 2" xfId="13387" xr:uid="{790C7C65-9CE2-4404-8D6C-4631C0D0B6F6}"/>
    <cellStyle name="Normal 37 2 4" xfId="7242" xr:uid="{00000000-0005-0000-0000-0000BE200000}"/>
    <cellStyle name="Normal 37 2 4 2" xfId="16267" xr:uid="{DC2624E8-0E6B-4C0C-9B3D-411F3452E56B}"/>
    <cellStyle name="Normal 37 2 5" xfId="10511" xr:uid="{AC1A02FA-B587-47AD-88DC-6EA925CE9D3E}"/>
    <cellStyle name="Normal 37 3" xfId="2204" xr:uid="{00000000-0005-0000-0000-0000BF200000}"/>
    <cellStyle name="Normal 37 3 2" xfId="5113" xr:uid="{00000000-0005-0000-0000-0000C0200000}"/>
    <cellStyle name="Normal 37 3 2 2" xfId="14170" xr:uid="{52E29756-F024-4389-825D-3F19D19A0491}"/>
    <cellStyle name="Normal 37 3 3" xfId="8027" xr:uid="{00000000-0005-0000-0000-0000C1200000}"/>
    <cellStyle name="Normal 37 3 3 2" xfId="17049" xr:uid="{8B57DC6A-A989-40D9-8D99-5CB0849360BE}"/>
    <cellStyle name="Normal 37 3 4" xfId="11296" xr:uid="{C1BFE589-D083-4E30-83B5-B5DEA3441C76}"/>
    <cellStyle name="Normal 37 4" xfId="3701" xr:uid="{00000000-0005-0000-0000-0000C2200000}"/>
    <cellStyle name="Normal 37 4 2" xfId="12760" xr:uid="{054B78AF-6736-4723-A397-BAE0F38F60BC}"/>
    <cellStyle name="Normal 37 5" xfId="6611" xr:uid="{00000000-0005-0000-0000-0000C3200000}"/>
    <cellStyle name="Normal 37 5 2" xfId="15636" xr:uid="{83F38371-E4B1-42D4-9566-7C3C7819CCCE}"/>
    <cellStyle name="Normal 37 6" xfId="772" xr:uid="{00000000-0005-0000-0000-0000C4200000}"/>
    <cellStyle name="Normal 37 6 2" xfId="9879" xr:uid="{A63C02E0-6603-4798-A02D-B7DF2EA153B4}"/>
    <cellStyle name="Normal 37 7" xfId="9244" xr:uid="{EBD05790-D12F-46E7-8F96-6D91B231B92A}"/>
    <cellStyle name="Normal 38" xfId="786" xr:uid="{00000000-0005-0000-0000-0000C5200000}"/>
    <cellStyle name="Normal 38 2" xfId="1425" xr:uid="{00000000-0005-0000-0000-0000C6200000}"/>
    <cellStyle name="Normal 38 2 2" xfId="2853" xr:uid="{00000000-0005-0000-0000-0000C7200000}"/>
    <cellStyle name="Normal 38 2 2 2" xfId="5757" xr:uid="{00000000-0005-0000-0000-0000C8200000}"/>
    <cellStyle name="Normal 38 2 2 2 2" xfId="14814" xr:uid="{36974D7D-0F12-4A5F-BDAE-2F34002944E6}"/>
    <cellStyle name="Normal 38 2 2 3" xfId="8675" xr:uid="{00000000-0005-0000-0000-0000C9200000}"/>
    <cellStyle name="Normal 38 2 2 3 2" xfId="17692" xr:uid="{6D7B2F59-3081-40DC-A7DC-7FFAA87A2D3C}"/>
    <cellStyle name="Normal 38 2 2 4" xfId="11940" xr:uid="{6CB447B6-F7EF-475D-A353-DC9A77B06C87}"/>
    <cellStyle name="Normal 38 2 3" xfId="4342" xr:uid="{00000000-0005-0000-0000-0000CA200000}"/>
    <cellStyle name="Normal 38 2 3 2" xfId="13401" xr:uid="{9BBD2336-CEA4-4FA4-8301-8B7534471D58}"/>
    <cellStyle name="Normal 38 2 4" xfId="7256" xr:uid="{00000000-0005-0000-0000-0000CB200000}"/>
    <cellStyle name="Normal 38 2 4 2" xfId="16281" xr:uid="{D17B9C71-5676-447A-8FE4-71FDBFF71D0F}"/>
    <cellStyle name="Normal 38 2 5" xfId="10525" xr:uid="{1707352D-E061-4DCA-B6C3-6502D4A96DF7}"/>
    <cellStyle name="Normal 38 3" xfId="2218" xr:uid="{00000000-0005-0000-0000-0000CC200000}"/>
    <cellStyle name="Normal 38 3 2" xfId="5127" xr:uid="{00000000-0005-0000-0000-0000CD200000}"/>
    <cellStyle name="Normal 38 3 2 2" xfId="14184" xr:uid="{D82CB75C-BA24-4C99-9AF3-0FFE2558B87C}"/>
    <cellStyle name="Normal 38 3 3" xfId="8041" xr:uid="{00000000-0005-0000-0000-0000CE200000}"/>
    <cellStyle name="Normal 38 3 3 2" xfId="17063" xr:uid="{9BA65EFD-3256-4A9E-8532-7C03E84228BF}"/>
    <cellStyle name="Normal 38 3 4" xfId="11310" xr:uid="{75A9F9DF-9667-483A-9EF3-391EBDACFE75}"/>
    <cellStyle name="Normal 38 4" xfId="3715" xr:uid="{00000000-0005-0000-0000-0000CF200000}"/>
    <cellStyle name="Normal 38 4 2" xfId="12774" xr:uid="{1EB05436-E454-4505-8325-7A902E1D1C89}"/>
    <cellStyle name="Normal 38 5" xfId="6625" xr:uid="{00000000-0005-0000-0000-0000D0200000}"/>
    <cellStyle name="Normal 38 5 2" xfId="15650" xr:uid="{E74271EC-91FC-4DA6-AB92-DA9B92C09473}"/>
    <cellStyle name="Normal 38 6" xfId="9893" xr:uid="{14C217AC-8469-431B-A686-D3E83603009C}"/>
    <cellStyle name="Normal 39" xfId="801" xr:uid="{00000000-0005-0000-0000-0000D1200000}"/>
    <cellStyle name="Normal 39 2" xfId="1440" xr:uid="{00000000-0005-0000-0000-0000D2200000}"/>
    <cellStyle name="Normal 39 2 2" xfId="2868" xr:uid="{00000000-0005-0000-0000-0000D3200000}"/>
    <cellStyle name="Normal 39 2 2 2" xfId="5772" xr:uid="{00000000-0005-0000-0000-0000D4200000}"/>
    <cellStyle name="Normal 39 2 2 2 2" xfId="14829" xr:uid="{9126AA6A-FBC4-4C4B-B8EC-6FA94F13BD33}"/>
    <cellStyle name="Normal 39 2 2 3" xfId="8690" xr:uid="{00000000-0005-0000-0000-0000D5200000}"/>
    <cellStyle name="Normal 39 2 2 3 2" xfId="17707" xr:uid="{BEEA212F-01A6-406D-BEB6-7C62A97FA371}"/>
    <cellStyle name="Normal 39 2 2 4" xfId="11955" xr:uid="{E9CC6A3B-6B82-4535-9600-B9FD9A098243}"/>
    <cellStyle name="Normal 39 2 3" xfId="4357" xr:uid="{00000000-0005-0000-0000-0000D6200000}"/>
    <cellStyle name="Normal 39 2 3 2" xfId="13416" xr:uid="{5D0E8054-2206-46CF-8FDA-6221EA2F7AE4}"/>
    <cellStyle name="Normal 39 2 4" xfId="7271" xr:uid="{00000000-0005-0000-0000-0000D7200000}"/>
    <cellStyle name="Normal 39 2 4 2" xfId="16296" xr:uid="{349CFA11-A173-48DE-B0AC-FEED3582A0AE}"/>
    <cellStyle name="Normal 39 2 5" xfId="10540" xr:uid="{181169D4-1AAE-4A86-8672-7A934AC5BBC2}"/>
    <cellStyle name="Normal 39 3" xfId="2233" xr:uid="{00000000-0005-0000-0000-0000D8200000}"/>
    <cellStyle name="Normal 39 3 2" xfId="5142" xr:uid="{00000000-0005-0000-0000-0000D9200000}"/>
    <cellStyle name="Normal 39 3 2 2" xfId="14199" xr:uid="{B420F757-6F0C-4371-A0B6-DFAFA1B3BF26}"/>
    <cellStyle name="Normal 39 3 3" xfId="8056" xr:uid="{00000000-0005-0000-0000-0000DA200000}"/>
    <cellStyle name="Normal 39 3 3 2" xfId="17078" xr:uid="{7FCA246D-477D-42B3-8111-98587DBB4433}"/>
    <cellStyle name="Normal 39 3 4" xfId="11325" xr:uid="{820810A8-7C1A-449A-90A0-1030C03CC2F4}"/>
    <cellStyle name="Normal 39 4" xfId="3730" xr:uid="{00000000-0005-0000-0000-0000DB200000}"/>
    <cellStyle name="Normal 39 4 2" xfId="12789" xr:uid="{DDB637DE-89B0-4779-A466-054CA8C55E67}"/>
    <cellStyle name="Normal 39 5" xfId="6640" xr:uid="{00000000-0005-0000-0000-0000DC200000}"/>
    <cellStyle name="Normal 39 5 2" xfId="15665" xr:uid="{E2E2A412-6CC1-44B8-BF1E-EBB098BCFB8B}"/>
    <cellStyle name="Normal 39 6" xfId="9908" xr:uid="{5DA76CD9-1DE7-4709-927B-248806F64D9D}"/>
    <cellStyle name="Normal 4" xfId="138" xr:uid="{00000000-0005-0000-0000-0000DD200000}"/>
    <cellStyle name="Normal 4 2" xfId="553" xr:uid="{00000000-0005-0000-0000-0000DE200000}"/>
    <cellStyle name="Normal 4 2 2" xfId="1194" xr:uid="{00000000-0005-0000-0000-0000DF200000}"/>
    <cellStyle name="Normal 4 2 2 2" xfId="2622" xr:uid="{00000000-0005-0000-0000-0000E0200000}"/>
    <cellStyle name="Normal 4 2 2 2 2" xfId="5526" xr:uid="{00000000-0005-0000-0000-0000E1200000}"/>
    <cellStyle name="Normal 4 2 2 2 2 2" xfId="14583" xr:uid="{AB999EE5-F284-4657-9C9B-405CC22661DF}"/>
    <cellStyle name="Normal 4 2 2 2 3" xfId="8444" xr:uid="{00000000-0005-0000-0000-0000E2200000}"/>
    <cellStyle name="Normal 4 2 2 2 3 2" xfId="17461" xr:uid="{3EADB7D5-972E-4B65-BB21-8511A8B53710}"/>
    <cellStyle name="Normal 4 2 2 2 4" xfId="11709" xr:uid="{6B637603-9138-4370-B370-B2CACD30D8DA}"/>
    <cellStyle name="Normal 4 2 2 3" xfId="4111" xr:uid="{00000000-0005-0000-0000-0000E3200000}"/>
    <cellStyle name="Normal 4 2 2 3 2" xfId="13170" xr:uid="{79AA584B-B4DD-462B-9A2F-CAD40C9FA08B}"/>
    <cellStyle name="Normal 4 2 2 4" xfId="7025" xr:uid="{00000000-0005-0000-0000-0000E4200000}"/>
    <cellStyle name="Normal 4 2 2 4 2" xfId="16050" xr:uid="{FD8D3CD7-8640-41DB-BBFE-2B7473A9E7CE}"/>
    <cellStyle name="Normal 4 2 2 5" xfId="10294" xr:uid="{73071CD8-DE6A-4DB2-8705-F9C8D6BD3EA9}"/>
    <cellStyle name="Normal 4 2 3" xfId="1987" xr:uid="{00000000-0005-0000-0000-0000E5200000}"/>
    <cellStyle name="Normal 4 2 3 2" xfId="4896" xr:uid="{00000000-0005-0000-0000-0000E6200000}"/>
    <cellStyle name="Normal 4 2 3 2 2" xfId="13953" xr:uid="{8608E010-4739-4DB4-9F51-F432DC24B250}"/>
    <cellStyle name="Normal 4 2 3 3" xfId="7810" xr:uid="{00000000-0005-0000-0000-0000E7200000}"/>
    <cellStyle name="Normal 4 2 3 3 2" xfId="16832" xr:uid="{B39AD367-F6D0-4330-A5E2-0CA7758588A4}"/>
    <cellStyle name="Normal 4 2 3 4" xfId="11079" xr:uid="{4ABF0925-070D-406B-8F4F-790ECF375C94}"/>
    <cellStyle name="Normal 4 2 4" xfId="3484" xr:uid="{00000000-0005-0000-0000-0000E8200000}"/>
    <cellStyle name="Normal 4 2 4 2" xfId="12543" xr:uid="{5FC256D8-A7B1-4D16-9778-3341CE5A81E8}"/>
    <cellStyle name="Normal 4 2 5" xfId="6394" xr:uid="{00000000-0005-0000-0000-0000E9200000}"/>
    <cellStyle name="Normal 4 2 5 2" xfId="15419" xr:uid="{8BCC8D94-60DD-4EDE-9080-6F2C2D64BBD2}"/>
    <cellStyle name="Normal 4 2 6" xfId="9662" xr:uid="{FAD2E91A-097C-4952-A936-84F29171179B}"/>
    <cellStyle name="Normal 4 3" xfId="866" xr:uid="{00000000-0005-0000-0000-0000EA200000}"/>
    <cellStyle name="Normal 4 3 2" xfId="2295" xr:uid="{00000000-0005-0000-0000-0000EB200000}"/>
    <cellStyle name="Normal 4 3 2 2" xfId="5202" xr:uid="{00000000-0005-0000-0000-0000EC200000}"/>
    <cellStyle name="Normal 4 3 2 2 2" xfId="14259" xr:uid="{799DA2D5-54D7-48DD-9670-1DED013DBF7C}"/>
    <cellStyle name="Normal 4 3 2 3" xfId="8118" xr:uid="{00000000-0005-0000-0000-0000ED200000}"/>
    <cellStyle name="Normal 4 3 2 3 2" xfId="17138" xr:uid="{CD44DD1F-D02D-43CF-8EAE-6FE5C5A2A9AA}"/>
    <cellStyle name="Normal 4 3 2 4" xfId="11385" xr:uid="{E2F91CC8-0A81-4E2B-B979-748DE6827C53}"/>
    <cellStyle name="Normal 4 3 3" xfId="3789" xr:uid="{00000000-0005-0000-0000-0000EE200000}"/>
    <cellStyle name="Normal 4 3 3 2" xfId="12848" xr:uid="{0361EF82-A76E-46A9-BEEB-E788F7AEEAD0}"/>
    <cellStyle name="Normal 4 3 4" xfId="6701" xr:uid="{00000000-0005-0000-0000-0000EF200000}"/>
    <cellStyle name="Normal 4 3 4 2" xfId="15726" xr:uid="{5FD35973-F40F-45A3-AE26-A80EF829C19C}"/>
    <cellStyle name="Normal 4 3 5" xfId="9969" xr:uid="{70416323-85D7-4E12-8FD1-16B484DA30B2}"/>
    <cellStyle name="Normal 4 4" xfId="1661" xr:uid="{00000000-0005-0000-0000-0000F0200000}"/>
    <cellStyle name="Normal 4 4 2" xfId="4573" xr:uid="{00000000-0005-0000-0000-0000F1200000}"/>
    <cellStyle name="Normal 4 4 2 2" xfId="13630" xr:uid="{2C117C8F-8E49-44FF-A24A-B2191FECF99A}"/>
    <cellStyle name="Normal 4 4 3" xfId="7485" xr:uid="{00000000-0005-0000-0000-0000F2200000}"/>
    <cellStyle name="Normal 4 4 3 2" xfId="16510" xr:uid="{BE19CE0C-EA95-4AC6-85C9-3FC0F430B96C}"/>
    <cellStyle name="Normal 4 4 4" xfId="10755" xr:uid="{9C0C7848-08F2-4C41-A5C2-9979E2C436DC}"/>
    <cellStyle name="Normal 4 5" xfId="3159" xr:uid="{00000000-0005-0000-0000-0000F3200000}"/>
    <cellStyle name="Normal 4 5 2" xfId="12221" xr:uid="{8312D48F-6CBB-4516-A9B5-1AF8DA5C6512}"/>
    <cellStyle name="Normal 4 6" xfId="6072" xr:uid="{00000000-0005-0000-0000-0000F4200000}"/>
    <cellStyle name="Normal 4 6 2" xfId="15097" xr:uid="{E134AFCF-8B66-4118-90A6-FABFCDE3FE4C}"/>
    <cellStyle name="Normal 4 7" xfId="221" xr:uid="{00000000-0005-0000-0000-0000F5200000}"/>
    <cellStyle name="Normal 4 7 2" xfId="9336" xr:uid="{C8C06327-9118-4FF2-9544-C0D25245B6B1}"/>
    <cellStyle name="Normal 4 8" xfId="9266" xr:uid="{B4E69E49-B66B-4C5B-B234-EC9A25747BED}"/>
    <cellStyle name="Normal 40" xfId="815" xr:uid="{00000000-0005-0000-0000-0000F6200000}"/>
    <cellStyle name="Normal 40 2" xfId="2247" xr:uid="{00000000-0005-0000-0000-0000F7200000}"/>
    <cellStyle name="Normal 40 2 2" xfId="5156" xr:uid="{00000000-0005-0000-0000-0000F8200000}"/>
    <cellStyle name="Normal 40 2 2 2" xfId="14213" xr:uid="{B9D4899B-CCFF-49C6-8130-AA74BD93F895}"/>
    <cellStyle name="Normal 40 2 3" xfId="8070" xr:uid="{00000000-0005-0000-0000-0000F9200000}"/>
    <cellStyle name="Normal 40 2 3 2" xfId="17092" xr:uid="{5886E14F-E90A-44F7-B6C8-9186E57948FA}"/>
    <cellStyle name="Normal 40 2 4" xfId="11339" xr:uid="{0D3B006D-F264-45A5-9B48-2071FD5240CF}"/>
    <cellStyle name="Normal 40 3" xfId="3744" xr:uid="{00000000-0005-0000-0000-0000FA200000}"/>
    <cellStyle name="Normal 40 3 2" xfId="12803" xr:uid="{714607D6-A70D-4F13-B955-E1C641B2292D}"/>
    <cellStyle name="Normal 40 4" xfId="6654" xr:uid="{00000000-0005-0000-0000-0000FB200000}"/>
    <cellStyle name="Normal 40 4 2" xfId="15679" xr:uid="{5C781468-FC40-4D1A-909B-B45A6A6CB8B4}"/>
    <cellStyle name="Normal 40 5" xfId="9922" xr:uid="{1D82E92A-695B-4DE3-85FE-E2D9A4564E8B}"/>
    <cellStyle name="Normal 41" xfId="829" xr:uid="{00000000-0005-0000-0000-0000FC200000}"/>
    <cellStyle name="Normal 42" xfId="1457" xr:uid="{00000000-0005-0000-0000-0000FD200000}"/>
    <cellStyle name="Normal 42 2" xfId="2882" xr:uid="{00000000-0005-0000-0000-0000FE200000}"/>
    <cellStyle name="Normal 42 2 2" xfId="5786" xr:uid="{00000000-0005-0000-0000-0000FF200000}"/>
    <cellStyle name="Normal 42 2 2 2" xfId="14843" xr:uid="{C9057CBB-B592-461D-A95F-0E226A11834B}"/>
    <cellStyle name="Normal 42 2 3" xfId="8704" xr:uid="{00000000-0005-0000-0000-000000210000}"/>
    <cellStyle name="Normal 42 2 3 2" xfId="17721" xr:uid="{D9E37C4E-F0A4-4792-9890-765987BB691C}"/>
    <cellStyle name="Normal 42 2 4" xfId="11969" xr:uid="{B73189BC-852C-4A50-AD30-CBC0AB9D689C}"/>
    <cellStyle name="Normal 42 3" xfId="4371" xr:uid="{00000000-0005-0000-0000-000001210000}"/>
    <cellStyle name="Normal 42 3 2" xfId="13430" xr:uid="{3CD52D92-5008-4FB7-9E07-A14F24B757CD}"/>
    <cellStyle name="Normal 42 4" xfId="7285" xr:uid="{00000000-0005-0000-0000-000002210000}"/>
    <cellStyle name="Normal 42 4 2" xfId="16310" xr:uid="{5A7F93E1-52F5-41D2-98A9-46376A546F72}"/>
    <cellStyle name="Normal 42 5" xfId="10554" xr:uid="{E134049A-1F0A-450F-B20B-61EEE6E5FDFA}"/>
    <cellStyle name="Normal 43" xfId="1471" xr:uid="{00000000-0005-0000-0000-000003210000}"/>
    <cellStyle name="Normal 43 2" xfId="2896" xr:uid="{00000000-0005-0000-0000-000004210000}"/>
    <cellStyle name="Normal 43 2 2" xfId="5800" xr:uid="{00000000-0005-0000-0000-000005210000}"/>
    <cellStyle name="Normal 43 2 2 2" xfId="14857" xr:uid="{1E5824BA-443B-4E59-BA62-7A3EEE45732D}"/>
    <cellStyle name="Normal 43 2 3" xfId="8718" xr:uid="{00000000-0005-0000-0000-000006210000}"/>
    <cellStyle name="Normal 43 2 3 2" xfId="17735" xr:uid="{2CD37A42-3C91-41CB-BB9E-D570C6E81C55}"/>
    <cellStyle name="Normal 43 2 4" xfId="11983" xr:uid="{64E9EB44-51BF-40DF-961E-B7012F5017DB}"/>
    <cellStyle name="Normal 43 3" xfId="4385" xr:uid="{00000000-0005-0000-0000-000007210000}"/>
    <cellStyle name="Normal 43 3 2" xfId="13444" xr:uid="{AFF695BC-BD0A-4A4C-B68B-C87FEA81E21E}"/>
    <cellStyle name="Normal 43 4" xfId="7299" xr:uid="{00000000-0005-0000-0000-000008210000}"/>
    <cellStyle name="Normal 43 4 2" xfId="16324" xr:uid="{57B7BDCF-9577-4536-AEC9-853F5ABAEF8A}"/>
    <cellStyle name="Normal 43 5" xfId="10568" xr:uid="{6441853C-8152-432F-A841-479E7A64B70A}"/>
    <cellStyle name="Normal 44" xfId="1485" xr:uid="{00000000-0005-0000-0000-000009210000}"/>
    <cellStyle name="Normal 44 2" xfId="2910" xr:uid="{00000000-0005-0000-0000-00000A210000}"/>
    <cellStyle name="Normal 44 2 2" xfId="5814" xr:uid="{00000000-0005-0000-0000-00000B210000}"/>
    <cellStyle name="Normal 44 2 2 2" xfId="14871" xr:uid="{7B2C5E8F-82A7-4949-AB90-D93CFD5994F5}"/>
    <cellStyle name="Normal 44 2 3" xfId="8732" xr:uid="{00000000-0005-0000-0000-00000C210000}"/>
    <cellStyle name="Normal 44 2 3 2" xfId="17749" xr:uid="{121CFE42-F3F9-4B3A-AEE0-CB321A00F49C}"/>
    <cellStyle name="Normal 44 2 4" xfId="11997" xr:uid="{A49492A0-E14A-4612-AB4C-C034AF33A11B}"/>
    <cellStyle name="Normal 44 3" xfId="4399" xr:uid="{00000000-0005-0000-0000-00000D210000}"/>
    <cellStyle name="Normal 44 3 2" xfId="13458" xr:uid="{EAB68F67-7998-4A59-960E-634B2747E978}"/>
    <cellStyle name="Normal 44 4" xfId="7313" xr:uid="{00000000-0005-0000-0000-00000E210000}"/>
    <cellStyle name="Normal 44 4 2" xfId="16338" xr:uid="{E919FDA2-1307-4811-B1F4-DEB8893C0E9C}"/>
    <cellStyle name="Normal 44 5" xfId="10582" xr:uid="{FBAFE0DD-1F09-482A-A263-064DD4D4AD32}"/>
    <cellStyle name="Normal 45" xfId="1499" xr:uid="{00000000-0005-0000-0000-00000F210000}"/>
    <cellStyle name="Normal 45 2" xfId="2924" xr:uid="{00000000-0005-0000-0000-000010210000}"/>
    <cellStyle name="Normal 45 2 2" xfId="5828" xr:uid="{00000000-0005-0000-0000-000011210000}"/>
    <cellStyle name="Normal 45 2 2 2" xfId="14885" xr:uid="{ABEA285B-0058-4ADD-B47D-6367FD0D0CE4}"/>
    <cellStyle name="Normal 45 2 3" xfId="8746" xr:uid="{00000000-0005-0000-0000-000012210000}"/>
    <cellStyle name="Normal 45 2 3 2" xfId="17763" xr:uid="{A9BD3C01-6F27-4E6D-9EFB-A688E8830796}"/>
    <cellStyle name="Normal 45 2 4" xfId="12011" xr:uid="{6D79FC9C-8966-4B65-BBE6-B4C66BC740A6}"/>
    <cellStyle name="Normal 45 3" xfId="4413" xr:uid="{00000000-0005-0000-0000-000013210000}"/>
    <cellStyle name="Normal 45 3 2" xfId="13472" xr:uid="{AAD57201-E0A5-43C4-8F10-3CDAD91E990B}"/>
    <cellStyle name="Normal 45 4" xfId="7327" xr:uid="{00000000-0005-0000-0000-000014210000}"/>
    <cellStyle name="Normal 45 4 2" xfId="16352" xr:uid="{58F6526C-8B2E-42B9-BE65-0AF22628A692}"/>
    <cellStyle name="Normal 45 5" xfId="10596" xr:uid="{F0785D2F-F693-4852-92A6-43B243C7F347}"/>
    <cellStyle name="Normal 46" xfId="1513" xr:uid="{00000000-0005-0000-0000-000015210000}"/>
    <cellStyle name="Normal 46 2" xfId="2938" xr:uid="{00000000-0005-0000-0000-000016210000}"/>
    <cellStyle name="Normal 46 2 2" xfId="5842" xr:uid="{00000000-0005-0000-0000-000017210000}"/>
    <cellStyle name="Normal 46 2 2 2" xfId="14899" xr:uid="{3BFE4833-FC06-46E5-B9D8-4AFC7D3EEF94}"/>
    <cellStyle name="Normal 46 2 3" xfId="8760" xr:uid="{00000000-0005-0000-0000-000018210000}"/>
    <cellStyle name="Normal 46 2 3 2" xfId="17777" xr:uid="{5C6D88B3-BF9F-4766-A8D1-A1D21098B5D3}"/>
    <cellStyle name="Normal 46 2 4" xfId="12025" xr:uid="{7F07F0E3-D4A5-49B1-9BD2-0C54776C9E74}"/>
    <cellStyle name="Normal 46 3" xfId="4427" xr:uid="{00000000-0005-0000-0000-000019210000}"/>
    <cellStyle name="Normal 46 3 2" xfId="13486" xr:uid="{294342E9-52F0-4FAC-885F-8574E977B90E}"/>
    <cellStyle name="Normal 46 4" xfId="7341" xr:uid="{00000000-0005-0000-0000-00001A210000}"/>
    <cellStyle name="Normal 46 4 2" xfId="16366" xr:uid="{3FBD11B3-F12B-4BCB-A1B2-C1DD6AB5A138}"/>
    <cellStyle name="Normal 46 5" xfId="10610" xr:uid="{68BC297A-6895-4899-AA4E-2D07F47A5C43}"/>
    <cellStyle name="Normal 47" xfId="1527" xr:uid="{00000000-0005-0000-0000-00001B210000}"/>
    <cellStyle name="Normal 47 2" xfId="2952" xr:uid="{00000000-0005-0000-0000-00001C210000}"/>
    <cellStyle name="Normal 47 2 2" xfId="5856" xr:uid="{00000000-0005-0000-0000-00001D210000}"/>
    <cellStyle name="Normal 47 2 2 2" xfId="14913" xr:uid="{B7B59C7E-A30A-4588-8D19-971F73BC6AB2}"/>
    <cellStyle name="Normal 47 2 3" xfId="8774" xr:uid="{00000000-0005-0000-0000-00001E210000}"/>
    <cellStyle name="Normal 47 2 3 2" xfId="17791" xr:uid="{1ADFE187-E9B9-400B-BA02-84A5EA4D8ACB}"/>
    <cellStyle name="Normal 47 2 4" xfId="12039" xr:uid="{BEA01166-979E-4B55-A0B4-1D0D7F69989C}"/>
    <cellStyle name="Normal 47 3" xfId="4441" xr:uid="{00000000-0005-0000-0000-00001F210000}"/>
    <cellStyle name="Normal 47 3 2" xfId="13500" xr:uid="{DBD961BC-9213-47EF-A783-E4AA5EBDC401}"/>
    <cellStyle name="Normal 47 4" xfId="7355" xr:uid="{00000000-0005-0000-0000-000020210000}"/>
    <cellStyle name="Normal 47 4 2" xfId="16380" xr:uid="{F4AAED79-6F7E-4D7F-88B3-8560FD1E4953}"/>
    <cellStyle name="Normal 47 5" xfId="10624" xr:uid="{12C8A9FB-50A0-45DB-98A6-3827CA47312C}"/>
    <cellStyle name="Normal 48" xfId="1541" xr:uid="{00000000-0005-0000-0000-000021210000}"/>
    <cellStyle name="Normal 48 2" xfId="2966" xr:uid="{00000000-0005-0000-0000-000022210000}"/>
    <cellStyle name="Normal 48 2 2" xfId="5870" xr:uid="{00000000-0005-0000-0000-000023210000}"/>
    <cellStyle name="Normal 48 2 2 2" xfId="14927" xr:uid="{B48E642D-536C-4A65-AE3D-08A687995EDF}"/>
    <cellStyle name="Normal 48 2 3" xfId="8788" xr:uid="{00000000-0005-0000-0000-000024210000}"/>
    <cellStyle name="Normal 48 2 3 2" xfId="17805" xr:uid="{41D12DC2-7FAE-4BE4-A6EB-6F80B7F6FF00}"/>
    <cellStyle name="Normal 48 2 4" xfId="12053" xr:uid="{05BC6445-94B6-4C1A-ACA7-0AFDDA3584CA}"/>
    <cellStyle name="Normal 48 3" xfId="4455" xr:uid="{00000000-0005-0000-0000-000025210000}"/>
    <cellStyle name="Normal 48 3 2" xfId="13514" xr:uid="{EA1AB25C-F031-4BED-80BE-B67D06597716}"/>
    <cellStyle name="Normal 48 4" xfId="7369" xr:uid="{00000000-0005-0000-0000-000026210000}"/>
    <cellStyle name="Normal 48 4 2" xfId="16394" xr:uid="{64371535-DF1B-4BE0-82D3-C8F068399120}"/>
    <cellStyle name="Normal 48 5" xfId="10638" xr:uid="{BEEE28EF-07B0-4494-A0A1-D16F0C5815ED}"/>
    <cellStyle name="Normal 49" xfId="1556" xr:uid="{00000000-0005-0000-0000-000027210000}"/>
    <cellStyle name="Normal 49 2" xfId="2981" xr:uid="{00000000-0005-0000-0000-000028210000}"/>
    <cellStyle name="Normal 49 2 2" xfId="5885" xr:uid="{00000000-0005-0000-0000-000029210000}"/>
    <cellStyle name="Normal 49 2 2 2" xfId="14942" xr:uid="{61BD77A7-F580-4AC5-9B9E-58BD16A89425}"/>
    <cellStyle name="Normal 49 2 3" xfId="8803" xr:uid="{00000000-0005-0000-0000-00002A210000}"/>
    <cellStyle name="Normal 49 2 3 2" xfId="17820" xr:uid="{713B2DB4-732A-403C-8C88-1C48EA026336}"/>
    <cellStyle name="Normal 49 2 4" xfId="12068" xr:uid="{B007A330-A280-4C47-844C-38EEA9F32837}"/>
    <cellStyle name="Normal 49 3" xfId="4470" xr:uid="{00000000-0005-0000-0000-00002B210000}"/>
    <cellStyle name="Normal 49 3 2" xfId="13529" xr:uid="{6171DB3E-FB15-4F9E-8E42-603E63D024A1}"/>
    <cellStyle name="Normal 49 4" xfId="7384" xr:uid="{00000000-0005-0000-0000-00002C210000}"/>
    <cellStyle name="Normal 49 4 2" xfId="16409" xr:uid="{F8A6E047-424F-45EA-A46E-39449DEC9D6F}"/>
    <cellStyle name="Normal 49 5" xfId="10653" xr:uid="{A846E6B2-EB56-43C4-89F9-4D4B1ED9E8F3}"/>
    <cellStyle name="Normal 5" xfId="235" xr:uid="{00000000-0005-0000-0000-00002D210000}"/>
    <cellStyle name="Normal 5 2" xfId="567" xr:uid="{00000000-0005-0000-0000-00002E210000}"/>
    <cellStyle name="Normal 5 2 2" xfId="1208" xr:uid="{00000000-0005-0000-0000-00002F210000}"/>
    <cellStyle name="Normal 5 2 2 2" xfId="2636" xr:uid="{00000000-0005-0000-0000-000030210000}"/>
    <cellStyle name="Normal 5 2 2 2 2" xfId="5540" xr:uid="{00000000-0005-0000-0000-000031210000}"/>
    <cellStyle name="Normal 5 2 2 2 2 2" xfId="14597" xr:uid="{50972EB2-726E-4497-9D1D-714EE3D7A624}"/>
    <cellStyle name="Normal 5 2 2 2 3" xfId="8458" xr:uid="{00000000-0005-0000-0000-000032210000}"/>
    <cellStyle name="Normal 5 2 2 2 3 2" xfId="17475" xr:uid="{6C90C619-BDC3-485E-9363-7AEC43686D70}"/>
    <cellStyle name="Normal 5 2 2 2 4" xfId="11723" xr:uid="{1866E30A-8375-4300-93E8-E1E0BB8C6181}"/>
    <cellStyle name="Normal 5 2 2 3" xfId="4125" xr:uid="{00000000-0005-0000-0000-000033210000}"/>
    <cellStyle name="Normal 5 2 2 3 2" xfId="13184" xr:uid="{C48F8180-3DE2-448A-AA9D-7F084C8D9086}"/>
    <cellStyle name="Normal 5 2 2 4" xfId="7039" xr:uid="{00000000-0005-0000-0000-000034210000}"/>
    <cellStyle name="Normal 5 2 2 4 2" xfId="16064" xr:uid="{5E5299A5-A8DF-411E-BFEA-5203CC4CD87E}"/>
    <cellStyle name="Normal 5 2 2 5" xfId="10308" xr:uid="{AC9AA873-81A9-495D-A7E5-5E4CC410F42F}"/>
    <cellStyle name="Normal 5 2 3" xfId="2001" xr:uid="{00000000-0005-0000-0000-000035210000}"/>
    <cellStyle name="Normal 5 2 3 2" xfId="4910" xr:uid="{00000000-0005-0000-0000-000036210000}"/>
    <cellStyle name="Normal 5 2 3 2 2" xfId="13967" xr:uid="{0CF08DA2-39AD-4D73-8005-2CBA357AF62A}"/>
    <cellStyle name="Normal 5 2 3 3" xfId="7824" xr:uid="{00000000-0005-0000-0000-000037210000}"/>
    <cellStyle name="Normal 5 2 3 3 2" xfId="16846" xr:uid="{1361910F-138C-468B-BE22-C80BD9F868D2}"/>
    <cellStyle name="Normal 5 2 3 4" xfId="11093" xr:uid="{332480BB-DAC0-40FC-BCA2-55254C873718}"/>
    <cellStyle name="Normal 5 2 4" xfId="3498" xr:uid="{00000000-0005-0000-0000-000038210000}"/>
    <cellStyle name="Normal 5 2 4 2" xfId="12557" xr:uid="{BA1B2D3A-2424-43A1-B72D-BD3B278D49AC}"/>
    <cellStyle name="Normal 5 2 5" xfId="6408" xr:uid="{00000000-0005-0000-0000-000039210000}"/>
    <cellStyle name="Normal 5 2 5 2" xfId="15433" xr:uid="{18A3442E-FA85-42CC-B4FD-4AA4C0C9566C}"/>
    <cellStyle name="Normal 5 2 6" xfId="9676" xr:uid="{BF237F1C-D5C6-4230-BB54-E25FF74DD537}"/>
    <cellStyle name="Normal 5 3" xfId="880" xr:uid="{00000000-0005-0000-0000-00003A210000}"/>
    <cellStyle name="Normal 5 3 2" xfId="2309" xr:uid="{00000000-0005-0000-0000-00003B210000}"/>
    <cellStyle name="Normal 5 3 2 2" xfId="5216" xr:uid="{00000000-0005-0000-0000-00003C210000}"/>
    <cellStyle name="Normal 5 3 2 2 2" xfId="14273" xr:uid="{87DD231E-EBC1-4501-A221-D347186516EE}"/>
    <cellStyle name="Normal 5 3 2 3" xfId="8132" xr:uid="{00000000-0005-0000-0000-00003D210000}"/>
    <cellStyle name="Normal 5 3 2 3 2" xfId="17152" xr:uid="{681DABFE-49D8-4D1B-B3F6-E4964A89CEA6}"/>
    <cellStyle name="Normal 5 3 2 4" xfId="11399" xr:uid="{6EE1E2D3-A740-4A05-A7FA-0CEC384447BD}"/>
    <cellStyle name="Normal 5 3 3" xfId="3803" xr:uid="{00000000-0005-0000-0000-00003E210000}"/>
    <cellStyle name="Normal 5 3 3 2" xfId="12862" xr:uid="{F9A5B36D-6FE6-4CFA-A8A2-66EEFD77D34C}"/>
    <cellStyle name="Normal 5 3 4" xfId="6715" xr:uid="{00000000-0005-0000-0000-00003F210000}"/>
    <cellStyle name="Normal 5 3 4 2" xfId="15740" xr:uid="{C56DF37C-0C08-475F-BAFE-FADA25D30279}"/>
    <cellStyle name="Normal 5 3 5" xfId="9983" xr:uid="{D1A7B368-86B4-40A6-AC2E-B78DB60FF934}"/>
    <cellStyle name="Normal 5 4" xfId="1675" xr:uid="{00000000-0005-0000-0000-000040210000}"/>
    <cellStyle name="Normal 5 4 2" xfId="4587" xr:uid="{00000000-0005-0000-0000-000041210000}"/>
    <cellStyle name="Normal 5 4 2 2" xfId="13644" xr:uid="{216A2EFA-1360-4FB2-A186-768EE3D8512D}"/>
    <cellStyle name="Normal 5 4 3" xfId="7499" xr:uid="{00000000-0005-0000-0000-000042210000}"/>
    <cellStyle name="Normal 5 4 3 2" xfId="16524" xr:uid="{2CC9D15D-2365-4172-B4BC-62A2A1928D36}"/>
    <cellStyle name="Normal 5 4 4" xfId="10769" xr:uid="{4A233064-5167-4D41-9457-CFC1637769D0}"/>
    <cellStyle name="Normal 5 5" xfId="3173" xr:uid="{00000000-0005-0000-0000-000043210000}"/>
    <cellStyle name="Normal 5 5 2" xfId="12235" xr:uid="{1211B4DF-3DF7-4D55-8674-3036DF8904B9}"/>
    <cellStyle name="Normal 5 6" xfId="6086" xr:uid="{00000000-0005-0000-0000-000044210000}"/>
    <cellStyle name="Normal 5 6 2" xfId="15111" xr:uid="{EA4AF207-4FA7-4F65-BFE2-AF8E9D6124D0}"/>
    <cellStyle name="Normal 5 7" xfId="9350" xr:uid="{035EE65C-1E9D-49D2-A49F-FCD3C9967D2C}"/>
    <cellStyle name="Normal 50" xfId="1570" xr:uid="{00000000-0005-0000-0000-000045210000}"/>
    <cellStyle name="Normal 50 2" xfId="2995" xr:uid="{00000000-0005-0000-0000-000046210000}"/>
    <cellStyle name="Normal 50 2 2" xfId="5899" xr:uid="{00000000-0005-0000-0000-000047210000}"/>
    <cellStyle name="Normal 50 2 2 2" xfId="14956" xr:uid="{F6ABC145-8A4E-4985-8358-9C017F1891CF}"/>
    <cellStyle name="Normal 50 2 3" xfId="8817" xr:uid="{00000000-0005-0000-0000-000048210000}"/>
    <cellStyle name="Normal 50 2 3 2" xfId="17834" xr:uid="{27840BFA-B188-45BA-BEF5-86551BC723F8}"/>
    <cellStyle name="Normal 50 2 4" xfId="12082" xr:uid="{6F322541-68DA-4DFB-B20A-38FED3698736}"/>
    <cellStyle name="Normal 50 3" xfId="4484" xr:uid="{00000000-0005-0000-0000-000049210000}"/>
    <cellStyle name="Normal 50 3 2" xfId="13543" xr:uid="{D6CA7BF9-C64A-46AD-9953-267DADB9A0CA}"/>
    <cellStyle name="Normal 50 4" xfId="7398" xr:uid="{00000000-0005-0000-0000-00004A210000}"/>
    <cellStyle name="Normal 50 4 2" xfId="16423" xr:uid="{8BF4A3FC-273A-4427-B1C7-8CFE49427A74}"/>
    <cellStyle name="Normal 50 5" xfId="10667" xr:uid="{CAE7AD34-5259-4348-B45B-EE20457208AB}"/>
    <cellStyle name="Normal 51" xfId="1591" xr:uid="{00000000-0005-0000-0000-00004B210000}"/>
    <cellStyle name="Normal 51 2" xfId="3016" xr:uid="{00000000-0005-0000-0000-00004C210000}"/>
    <cellStyle name="Normal 51 2 2" xfId="5920" xr:uid="{00000000-0005-0000-0000-00004D210000}"/>
    <cellStyle name="Normal 51 2 2 2" xfId="14977" xr:uid="{B2F5BD52-F15D-45ED-99BA-A8F066298789}"/>
    <cellStyle name="Normal 51 2 3" xfId="8838" xr:uid="{00000000-0005-0000-0000-00004E210000}"/>
    <cellStyle name="Normal 51 2 3 2" xfId="17855" xr:uid="{D989E9B0-6F6B-43FA-BD92-3597F21CBCC1}"/>
    <cellStyle name="Normal 51 2 4" xfId="12103" xr:uid="{D044F2FD-807E-430E-9FA5-496C04C8C1BB}"/>
    <cellStyle name="Normal 51 3" xfId="4505" xr:uid="{00000000-0005-0000-0000-00004F210000}"/>
    <cellStyle name="Normal 51 3 2" xfId="13564" xr:uid="{3F87EA36-B063-490B-93B6-7F19C19827E7}"/>
    <cellStyle name="Normal 51 4" xfId="7419" xr:uid="{00000000-0005-0000-0000-000050210000}"/>
    <cellStyle name="Normal 51 4 2" xfId="16444" xr:uid="{DBA815DE-580E-473A-8938-C31971D36930}"/>
    <cellStyle name="Normal 51 5" xfId="10688" xr:uid="{410E3FF3-67A3-446D-A862-8A14AC9F45CC}"/>
    <cellStyle name="Normal 52" xfId="1593" xr:uid="{00000000-0005-0000-0000-000051210000}"/>
    <cellStyle name="Normal 52 2" xfId="4506" xr:uid="{00000000-0005-0000-0000-000052210000}"/>
    <cellStyle name="Normal 52 2 2" xfId="13565" xr:uid="{20355FC8-D4C9-4B3E-BC82-BAC71555464A}"/>
    <cellStyle name="Normal 52 3" xfId="7420" xr:uid="{00000000-0005-0000-0000-000053210000}"/>
    <cellStyle name="Normal 52 3 2" xfId="16445" xr:uid="{17AE688F-9A8D-44CF-8D6A-361029EE7891}"/>
    <cellStyle name="Normal 52 4" xfId="10689" xr:uid="{AB660BE1-2D19-4C72-999A-779AF865EF5A}"/>
    <cellStyle name="Normal 53" xfId="6032" xr:uid="{00000000-0005-0000-0000-000054210000}"/>
    <cellStyle name="Normal 54" xfId="6012" xr:uid="{00000000-0005-0000-0000-000055210000}"/>
    <cellStyle name="Normal 54 2" xfId="15046" xr:uid="{B6727DC1-FCE5-4529-B2DC-B24577B7228B}"/>
    <cellStyle name="Normal 55" xfId="8999" xr:uid="{00000000-0005-0000-0000-000056210000}"/>
    <cellStyle name="Normal 55 2" xfId="18011" xr:uid="{1072A4B6-FAFD-4A84-8A0D-90F4F363B48B}"/>
    <cellStyle name="Normal 56" xfId="9019" xr:uid="{00000000-0005-0000-0000-000057210000}"/>
    <cellStyle name="Normal 56 2" xfId="18031" xr:uid="{E57706A5-8360-4F4D-A3C7-0B8D073D8B58}"/>
    <cellStyle name="Normal 57" xfId="9039" xr:uid="{00000000-0005-0000-0000-000058210000}"/>
    <cellStyle name="Normal 57 2" xfId="18051" xr:uid="{F1E521C4-5D03-4413-A292-A93E9F5BCFE1}"/>
    <cellStyle name="Normal 58" xfId="9059" xr:uid="{00000000-0005-0000-0000-000059210000}"/>
    <cellStyle name="Normal 58 2" xfId="18071" xr:uid="{DD60EEF7-5B01-4746-A8A0-3E4B0B4D3E06}"/>
    <cellStyle name="Normal 59" xfId="101" xr:uid="{00000000-0005-0000-0000-00005A210000}"/>
    <cellStyle name="Normal 59 2" xfId="9080" xr:uid="{00000000-0005-0000-0000-00005B210000}"/>
    <cellStyle name="Normal 59 2 2" xfId="18092" xr:uid="{9F993AF4-4918-418F-83D6-24A3151796D6}"/>
    <cellStyle name="Normal 59 3" xfId="9243" xr:uid="{4ABC21E5-9BA4-4766-AEE5-44FBC2A72254}"/>
    <cellStyle name="Normal 6" xfId="127" xr:uid="{00000000-0005-0000-0000-00005C210000}"/>
    <cellStyle name="Normal 6 2" xfId="573" xr:uid="{00000000-0005-0000-0000-00005D210000}"/>
    <cellStyle name="Normal 6 2 2" xfId="1212" xr:uid="{00000000-0005-0000-0000-00005E210000}"/>
    <cellStyle name="Normal 6 2 2 2" xfId="2640" xr:uid="{00000000-0005-0000-0000-00005F210000}"/>
    <cellStyle name="Normal 6 2 2 2 2" xfId="5544" xr:uid="{00000000-0005-0000-0000-000060210000}"/>
    <cellStyle name="Normal 6 2 2 2 2 2" xfId="14601" xr:uid="{3B8A4E65-5AFC-47DC-BD25-6EFEBBB855C9}"/>
    <cellStyle name="Normal 6 2 2 2 3" xfId="8462" xr:uid="{00000000-0005-0000-0000-000061210000}"/>
    <cellStyle name="Normal 6 2 2 2 3 2" xfId="17479" xr:uid="{A3C9EB54-A20B-4CB1-93A2-37B0F20EA8C4}"/>
    <cellStyle name="Normal 6 2 2 2 4" xfId="11727" xr:uid="{74DE5582-AB8D-4DB3-A250-6A4F28A1B22B}"/>
    <cellStyle name="Normal 6 2 2 3" xfId="4129" xr:uid="{00000000-0005-0000-0000-000062210000}"/>
    <cellStyle name="Normal 6 2 2 3 2" xfId="13188" xr:uid="{B4856E92-ADD1-4A0D-AD01-F51E3B3E1E44}"/>
    <cellStyle name="Normal 6 2 2 4" xfId="7043" xr:uid="{00000000-0005-0000-0000-000063210000}"/>
    <cellStyle name="Normal 6 2 2 4 2" xfId="16068" xr:uid="{B52923EB-B2F1-44E2-AC09-A79D8E08F5B9}"/>
    <cellStyle name="Normal 6 2 2 5" xfId="10312" xr:uid="{8789A056-785B-4618-B905-D815942769FC}"/>
    <cellStyle name="Normal 6 2 3" xfId="2005" xr:uid="{00000000-0005-0000-0000-000064210000}"/>
    <cellStyle name="Normal 6 2 3 2" xfId="4914" xr:uid="{00000000-0005-0000-0000-000065210000}"/>
    <cellStyle name="Normal 6 2 3 2 2" xfId="13971" xr:uid="{1627BEAC-BA64-4B12-9452-DC7684E0ADD7}"/>
    <cellStyle name="Normal 6 2 3 3" xfId="7828" xr:uid="{00000000-0005-0000-0000-000066210000}"/>
    <cellStyle name="Normal 6 2 3 3 2" xfId="16850" xr:uid="{2D0D7AE1-196E-40C1-AF33-66A1D4A2826F}"/>
    <cellStyle name="Normal 6 2 3 4" xfId="11097" xr:uid="{33F77D00-6516-4BD8-B309-A6FD819C61E6}"/>
    <cellStyle name="Normal 6 2 4" xfId="3502" xr:uid="{00000000-0005-0000-0000-000067210000}"/>
    <cellStyle name="Normal 6 2 4 2" xfId="12561" xr:uid="{B96D334C-2522-4596-9260-D68AF08E740B}"/>
    <cellStyle name="Normal 6 2 5" xfId="6412" xr:uid="{00000000-0005-0000-0000-000068210000}"/>
    <cellStyle name="Normal 6 2 5 2" xfId="15437" xr:uid="{7B0A4FB5-8C32-4C69-BE64-31FA4DF5A093}"/>
    <cellStyle name="Normal 6 2 6" xfId="9680" xr:uid="{8C87F5A0-6F4F-46C3-B014-4927AD6AEFC2}"/>
    <cellStyle name="Normal 6 3" xfId="894" xr:uid="{00000000-0005-0000-0000-000069210000}"/>
    <cellStyle name="Normal 6 3 2" xfId="2323" xr:uid="{00000000-0005-0000-0000-00006A210000}"/>
    <cellStyle name="Normal 6 3 2 2" xfId="5230" xr:uid="{00000000-0005-0000-0000-00006B210000}"/>
    <cellStyle name="Normal 6 3 2 2 2" xfId="14287" xr:uid="{F39B916A-C660-4558-80D1-18FCD6BC7B9A}"/>
    <cellStyle name="Normal 6 3 2 3" xfId="8146" xr:uid="{00000000-0005-0000-0000-00006C210000}"/>
    <cellStyle name="Normal 6 3 2 3 2" xfId="17166" xr:uid="{74D2EC42-040A-43B0-B22A-D8A451A914E8}"/>
    <cellStyle name="Normal 6 3 2 4" xfId="11413" xr:uid="{747B198D-3927-4BE2-8162-DB30A39910BB}"/>
    <cellStyle name="Normal 6 3 3" xfId="3817" xr:uid="{00000000-0005-0000-0000-00006D210000}"/>
    <cellStyle name="Normal 6 3 3 2" xfId="12876" xr:uid="{6F1536C2-68FA-4206-A876-5BAD2691569B}"/>
    <cellStyle name="Normal 6 3 4" xfId="6729" xr:uid="{00000000-0005-0000-0000-00006E210000}"/>
    <cellStyle name="Normal 6 3 4 2" xfId="15754" xr:uid="{5F52EE91-9FC0-4E90-9E4F-4F62CA2B9E04}"/>
    <cellStyle name="Normal 6 3 5" xfId="9997" xr:uid="{00998514-DCAE-4367-BAD6-B3B664D8C949}"/>
    <cellStyle name="Normal 6 4" xfId="1689" xr:uid="{00000000-0005-0000-0000-00006F210000}"/>
    <cellStyle name="Normal 6 4 2" xfId="4601" xr:uid="{00000000-0005-0000-0000-000070210000}"/>
    <cellStyle name="Normal 6 4 2 2" xfId="13658" xr:uid="{A6D3BA78-8232-448A-9530-162D0007CC3C}"/>
    <cellStyle name="Normal 6 4 3" xfId="7513" xr:uid="{00000000-0005-0000-0000-000071210000}"/>
    <cellStyle name="Normal 6 4 3 2" xfId="16538" xr:uid="{EB786494-ECE3-4DF2-9E8B-413F01A5FB9B}"/>
    <cellStyle name="Normal 6 4 4" xfId="10783" xr:uid="{140E4918-D4F4-44E6-9387-A814D09327CA}"/>
    <cellStyle name="Normal 6 5" xfId="3187" xr:uid="{00000000-0005-0000-0000-000072210000}"/>
    <cellStyle name="Normal 6 5 2" xfId="12249" xr:uid="{61D9AB7B-AF88-46DF-9427-904CDF07CD80}"/>
    <cellStyle name="Normal 6 6" xfId="6100" xr:uid="{00000000-0005-0000-0000-000073210000}"/>
    <cellStyle name="Normal 6 6 2" xfId="15125" xr:uid="{9121DD56-B1E1-40DE-904C-B3A2C1D2777F}"/>
    <cellStyle name="Normal 6 7" xfId="249" xr:uid="{00000000-0005-0000-0000-000074210000}"/>
    <cellStyle name="Normal 6 7 2" xfId="9364" xr:uid="{7973C383-F4F6-4FDC-BC49-E473C21B5703}"/>
    <cellStyle name="Normal 60" xfId="66" xr:uid="{00000000-0005-0000-0000-000075210000}"/>
    <cellStyle name="Normal 60 2" xfId="9101" xr:uid="{00000000-0005-0000-0000-000076210000}"/>
    <cellStyle name="Normal 60 2 2" xfId="18113" xr:uid="{AC781254-FA2A-4C91-B369-E13191148684}"/>
    <cellStyle name="Normal 60 3" xfId="9224" xr:uid="{95107379-490E-42C7-A3E6-EAB59561548E}"/>
    <cellStyle name="Normal 61" xfId="9124" xr:uid="{00000000-0005-0000-0000-000077210000}"/>
    <cellStyle name="Normal 61 2" xfId="18136" xr:uid="{C9A4FE58-46CB-489E-9474-D0AA8A1F2EC2}"/>
    <cellStyle name="Normal 62" xfId="9144" xr:uid="{00000000-0005-0000-0000-000078210000}"/>
    <cellStyle name="Normal 62 2" xfId="18156" xr:uid="{78363465-F29D-497C-80E0-AAF68F27DB81}"/>
    <cellStyle name="Normal 63" xfId="9164" xr:uid="{00000000-0005-0000-0000-000079210000}"/>
    <cellStyle name="Normal 63 2" xfId="18176" xr:uid="{00F527BD-D5D9-4EDA-A7F8-3412087CC975}"/>
    <cellStyle name="Normal 64" xfId="9184" xr:uid="{00000000-0005-0000-0000-00007A210000}"/>
    <cellStyle name="Normal 64 2" xfId="18196" xr:uid="{8A350010-34C1-4E87-BD72-A232081ACDCF}"/>
    <cellStyle name="Normal 65" xfId="9206" xr:uid="{7D342AD6-E634-4047-83F3-C6A4F6C4F871}"/>
    <cellStyle name="Normal 65 2" xfId="18216" xr:uid="{93CD1211-73F0-47BF-A233-2351CCD11C63}"/>
    <cellStyle name="Normal 7" xfId="68" xr:uid="{00000000-0005-0000-0000-00007B210000}"/>
    <cellStyle name="Normal 7 2" xfId="139" xr:uid="{00000000-0005-0000-0000-00007C210000}"/>
    <cellStyle name="Normal 7 2 2" xfId="1226" xr:uid="{00000000-0005-0000-0000-00007D210000}"/>
    <cellStyle name="Normal 7 2 2 2" xfId="2654" xr:uid="{00000000-0005-0000-0000-00007E210000}"/>
    <cellStyle name="Normal 7 2 2 2 2" xfId="5558" xr:uid="{00000000-0005-0000-0000-00007F210000}"/>
    <cellStyle name="Normal 7 2 2 2 2 2" xfId="14615" xr:uid="{59799450-A00F-45AA-9A86-7D57649D0924}"/>
    <cellStyle name="Normal 7 2 2 2 3" xfId="8476" xr:uid="{00000000-0005-0000-0000-000080210000}"/>
    <cellStyle name="Normal 7 2 2 2 3 2" xfId="17493" xr:uid="{F6D9EE11-F376-402E-9BBE-6A6A4EDA381D}"/>
    <cellStyle name="Normal 7 2 2 2 4" xfId="11741" xr:uid="{C4930591-CEEC-4016-8BD5-DA99E8E88C47}"/>
    <cellStyle name="Normal 7 2 2 3" xfId="4143" xr:uid="{00000000-0005-0000-0000-000081210000}"/>
    <cellStyle name="Normal 7 2 2 3 2" xfId="13202" xr:uid="{F17D3E04-57C2-4125-93CD-2311C73E87F8}"/>
    <cellStyle name="Normal 7 2 2 4" xfId="7057" xr:uid="{00000000-0005-0000-0000-000082210000}"/>
    <cellStyle name="Normal 7 2 2 4 2" xfId="16082" xr:uid="{9298E0F7-15CC-4A22-8F1F-6198CBBA897E}"/>
    <cellStyle name="Normal 7 2 2 5" xfId="10326" xr:uid="{7DBBDF43-30E6-468B-A7F4-1FC3C7FCDC35}"/>
    <cellStyle name="Normal 7 2 3" xfId="2019" xr:uid="{00000000-0005-0000-0000-000083210000}"/>
    <cellStyle name="Normal 7 2 3 2" xfId="4928" xr:uid="{00000000-0005-0000-0000-000084210000}"/>
    <cellStyle name="Normal 7 2 3 2 2" xfId="13985" xr:uid="{582A0355-1F3C-48BA-9D0E-3C9FD49F15FF}"/>
    <cellStyle name="Normal 7 2 3 3" xfId="7842" xr:uid="{00000000-0005-0000-0000-000085210000}"/>
    <cellStyle name="Normal 7 2 3 3 2" xfId="16864" xr:uid="{515DA6F8-B9F0-4F20-A42B-56E265BBA6B4}"/>
    <cellStyle name="Normal 7 2 3 4" xfId="11111" xr:uid="{6B286913-1893-46E7-86C9-E8528D57BD48}"/>
    <cellStyle name="Normal 7 2 4" xfId="3516" xr:uid="{00000000-0005-0000-0000-000086210000}"/>
    <cellStyle name="Normal 7 2 4 2" xfId="12575" xr:uid="{FCEEC26E-63C7-4B08-A95B-1F84250574B7}"/>
    <cellStyle name="Normal 7 2 5" xfId="6426" xr:uid="{00000000-0005-0000-0000-000087210000}"/>
    <cellStyle name="Normal 7 2 5 2" xfId="15451" xr:uid="{B7B50B5D-CEA1-4D64-B8EE-53C50407E161}"/>
    <cellStyle name="Normal 7 2 6" xfId="587" xr:uid="{00000000-0005-0000-0000-000088210000}"/>
    <cellStyle name="Normal 7 2 6 2" xfId="9694" xr:uid="{C8314181-45A5-416B-83A1-4C8ACC5BDE18}"/>
    <cellStyle name="Normal 7 2 7" xfId="9267" xr:uid="{B779A7F6-C78D-4B7A-B77E-0810EC9AF9A7}"/>
    <cellStyle name="Normal 7 3" xfId="908" xr:uid="{00000000-0005-0000-0000-000089210000}"/>
    <cellStyle name="Normal 7 3 2" xfId="2337" xr:uid="{00000000-0005-0000-0000-00008A210000}"/>
    <cellStyle name="Normal 7 3 2 2" xfId="5244" xr:uid="{00000000-0005-0000-0000-00008B210000}"/>
    <cellStyle name="Normal 7 3 2 2 2" xfId="14301" xr:uid="{B3B147E3-E356-49BA-860E-B31B9BABF177}"/>
    <cellStyle name="Normal 7 3 2 3" xfId="8160" xr:uid="{00000000-0005-0000-0000-00008C210000}"/>
    <cellStyle name="Normal 7 3 2 3 2" xfId="17180" xr:uid="{D40E43F7-6A17-4604-AD14-75BD3C18AC42}"/>
    <cellStyle name="Normal 7 3 2 4" xfId="11427" xr:uid="{74F64F2D-7C1C-4FA1-AD54-5A0E10586DA5}"/>
    <cellStyle name="Normal 7 3 3" xfId="3831" xr:uid="{00000000-0005-0000-0000-00008D210000}"/>
    <cellStyle name="Normal 7 3 3 2" xfId="12890" xr:uid="{1311DC6A-63D1-47C6-9872-C278543BFCB9}"/>
    <cellStyle name="Normal 7 3 4" xfId="6743" xr:uid="{00000000-0005-0000-0000-00008E210000}"/>
    <cellStyle name="Normal 7 3 4 2" xfId="15768" xr:uid="{457BE40D-C60A-4D92-A148-FC9272D800B2}"/>
    <cellStyle name="Normal 7 3 5" xfId="10011" xr:uid="{2D567842-F89E-4AE7-80FD-F9032DB803A9}"/>
    <cellStyle name="Normal 7 4" xfId="1703" xr:uid="{00000000-0005-0000-0000-00008F210000}"/>
    <cellStyle name="Normal 7 4 2" xfId="4615" xr:uid="{00000000-0005-0000-0000-000090210000}"/>
    <cellStyle name="Normal 7 4 2 2" xfId="13672" xr:uid="{060C7119-2C16-4B18-B1D7-B851ADBE48F5}"/>
    <cellStyle name="Normal 7 4 3" xfId="7527" xr:uid="{00000000-0005-0000-0000-000091210000}"/>
    <cellStyle name="Normal 7 4 3 2" xfId="16552" xr:uid="{75BC7069-828B-45CD-A773-972C9D42818D}"/>
    <cellStyle name="Normal 7 4 4" xfId="10797" xr:uid="{DC411D76-D1BE-45CF-B6B4-819B587BC0BB}"/>
    <cellStyle name="Normal 7 5" xfId="3201" xr:uid="{00000000-0005-0000-0000-000092210000}"/>
    <cellStyle name="Normal 7 5 2" xfId="12263" xr:uid="{5688C1C0-88A7-4E49-9E7B-A2D834613CB6}"/>
    <cellStyle name="Normal 7 6" xfId="6114" xr:uid="{00000000-0005-0000-0000-000093210000}"/>
    <cellStyle name="Normal 7 6 2" xfId="15139" xr:uid="{6FA91441-8446-4257-AE6E-DD4BA1E96CAD}"/>
    <cellStyle name="Normal 7 7" xfId="263" xr:uid="{00000000-0005-0000-0000-000094210000}"/>
    <cellStyle name="Normal 7 7 2" xfId="9378" xr:uid="{7CBCB0AC-663F-4383-8337-D0E9E3381127}"/>
    <cellStyle name="Normal 7 8" xfId="9225" xr:uid="{8230BC5E-8822-4EEC-87FE-E6856C5F7242}"/>
    <cellStyle name="Normal 8" xfId="89" xr:uid="{00000000-0005-0000-0000-000095210000}"/>
    <cellStyle name="Normal 8 2" xfId="529" xr:uid="{00000000-0005-0000-0000-000096210000}"/>
    <cellStyle name="Normal 8 3" xfId="922" xr:uid="{00000000-0005-0000-0000-000097210000}"/>
    <cellStyle name="Normal 8 3 2" xfId="2351" xr:uid="{00000000-0005-0000-0000-000098210000}"/>
    <cellStyle name="Normal 8 3 2 2" xfId="5258" xr:uid="{00000000-0005-0000-0000-000099210000}"/>
    <cellStyle name="Normal 8 3 2 2 2" xfId="14315" xr:uid="{E69CE481-DEAB-4B20-9E2F-C3F084CE3CE3}"/>
    <cellStyle name="Normal 8 3 2 3" xfId="8174" xr:uid="{00000000-0005-0000-0000-00009A210000}"/>
    <cellStyle name="Normal 8 3 2 3 2" xfId="17194" xr:uid="{0F46A3EF-E3D7-486F-BA31-FDF914AD93E3}"/>
    <cellStyle name="Normal 8 3 2 4" xfId="11441" xr:uid="{32819A66-F917-43E3-AF7C-6B8DC59DD9A9}"/>
    <cellStyle name="Normal 8 3 3" xfId="3845" xr:uid="{00000000-0005-0000-0000-00009B210000}"/>
    <cellStyle name="Normal 8 3 3 2" xfId="12904" xr:uid="{4A89CFEE-DEAD-405B-B8E1-385593DD8C02}"/>
    <cellStyle name="Normal 8 3 4" xfId="6757" xr:uid="{00000000-0005-0000-0000-00009C210000}"/>
    <cellStyle name="Normal 8 3 4 2" xfId="15782" xr:uid="{13EEFC8F-F1F2-45B2-BF8F-08E18DD1E8DC}"/>
    <cellStyle name="Normal 8 3 5" xfId="10025" xr:uid="{0891B3FC-4DCB-42E9-84F1-F4E725948D68}"/>
    <cellStyle name="Normal 8 4" xfId="1717" xr:uid="{00000000-0005-0000-0000-00009D210000}"/>
    <cellStyle name="Normal 8 4 2" xfId="4629" xr:uid="{00000000-0005-0000-0000-00009E210000}"/>
    <cellStyle name="Normal 8 4 2 2" xfId="13686" xr:uid="{F517113E-13A9-418E-8C79-D39C152BADD4}"/>
    <cellStyle name="Normal 8 4 3" xfId="7541" xr:uid="{00000000-0005-0000-0000-00009F210000}"/>
    <cellStyle name="Normal 8 4 3 2" xfId="16566" xr:uid="{A9F73EF6-65FF-4791-A784-FF40F4F8D14A}"/>
    <cellStyle name="Normal 8 4 4" xfId="10811" xr:uid="{B13C2964-A838-4EAB-BAC5-5222149CD4D2}"/>
    <cellStyle name="Normal 8 5" xfId="3215" xr:uid="{00000000-0005-0000-0000-0000A0210000}"/>
    <cellStyle name="Normal 8 5 2" xfId="12277" xr:uid="{5D6D3610-5738-4EFF-8C63-401C456AE464}"/>
    <cellStyle name="Normal 8 6" xfId="6128" xr:uid="{00000000-0005-0000-0000-0000A1210000}"/>
    <cellStyle name="Normal 8 6 2" xfId="15153" xr:uid="{FAD12816-C30C-4D1B-B1D7-FD31BFC4DA36}"/>
    <cellStyle name="Normal 8 7" xfId="278" xr:uid="{00000000-0005-0000-0000-0000A2210000}"/>
    <cellStyle name="Normal 8 7 2" xfId="9392" xr:uid="{96C24972-7716-4FF6-A07C-96F11C903CA2}"/>
    <cellStyle name="Normal 9" xfId="299" xr:uid="{00000000-0005-0000-0000-0000A3210000}"/>
    <cellStyle name="Normal 9 2" xfId="940" xr:uid="{00000000-0005-0000-0000-0000A4210000}"/>
    <cellStyle name="Normal 9 2 2" xfId="2369" xr:uid="{00000000-0005-0000-0000-0000A5210000}"/>
    <cellStyle name="Normal 9 2 2 2" xfId="5276" xr:uid="{00000000-0005-0000-0000-0000A6210000}"/>
    <cellStyle name="Normal 9 2 2 2 2" xfId="14333" xr:uid="{9986724A-2DBB-4485-A5BD-91CD0ECC7671}"/>
    <cellStyle name="Normal 9 2 2 3" xfId="8192" xr:uid="{00000000-0005-0000-0000-0000A7210000}"/>
    <cellStyle name="Normal 9 2 2 3 2" xfId="17212" xr:uid="{E66BBE95-A51A-432D-A994-13BB71F9B1CF}"/>
    <cellStyle name="Normal 9 2 2 4" xfId="11459" xr:uid="{EF340DED-69D2-4EBB-8A8A-A7F97B72B092}"/>
    <cellStyle name="Normal 9 2 3" xfId="3863" xr:uid="{00000000-0005-0000-0000-0000A8210000}"/>
    <cellStyle name="Normal 9 2 3 2" xfId="12922" xr:uid="{BB468F08-8B81-402A-B077-673D1F5BB0BF}"/>
    <cellStyle name="Normal 9 2 4" xfId="6775" xr:uid="{00000000-0005-0000-0000-0000A9210000}"/>
    <cellStyle name="Normal 9 2 4 2" xfId="15800" xr:uid="{14A831F6-9204-4743-B678-562F8057A99F}"/>
    <cellStyle name="Normal 9 2 5" xfId="10043" xr:uid="{106305B9-CFB2-477E-A392-3E0185220A7F}"/>
    <cellStyle name="Normal 9 3" xfId="1736" xr:uid="{00000000-0005-0000-0000-0000AA210000}"/>
    <cellStyle name="Normal 9 3 2" xfId="4648" xr:uid="{00000000-0005-0000-0000-0000AB210000}"/>
    <cellStyle name="Normal 9 3 2 2" xfId="13705" xr:uid="{00E542EB-80CA-49EB-B717-05FB5D8ACAC1}"/>
    <cellStyle name="Normal 9 3 3" xfId="7559" xr:uid="{00000000-0005-0000-0000-0000AC210000}"/>
    <cellStyle name="Normal 9 3 3 2" xfId="16584" xr:uid="{EDE44914-966F-4F7A-A664-D1BD09F9D82F}"/>
    <cellStyle name="Normal 9 3 4" xfId="10830" xr:uid="{E9C0ECE0-DF2D-4368-B195-7BA41E345CAE}"/>
    <cellStyle name="Normal 9 4" xfId="3233" xr:uid="{00000000-0005-0000-0000-0000AD210000}"/>
    <cellStyle name="Normal 9 4 2" xfId="12295" xr:uid="{A8165F3E-057F-4B82-9E5F-B7DEBD0E00AB}"/>
    <cellStyle name="Normal 9 5" xfId="6146" xr:uid="{00000000-0005-0000-0000-0000AE210000}"/>
    <cellStyle name="Normal 9 5 2" xfId="15171" xr:uid="{6038E4C1-C689-4489-9462-62674F73E57C}"/>
    <cellStyle name="Normal 9 6" xfId="9411" xr:uid="{82E2DE89-2882-497E-8921-0C5E56C51FF5}"/>
    <cellStyle name="Note" xfId="6" builtinId="10" customBuiltin="1"/>
    <cellStyle name="Note 10" xfId="314" xr:uid="{00000000-0005-0000-0000-0000B0210000}"/>
    <cellStyle name="Note 10 2" xfId="955" xr:uid="{00000000-0005-0000-0000-0000B1210000}"/>
    <cellStyle name="Note 10 2 2" xfId="2384" xr:uid="{00000000-0005-0000-0000-0000B2210000}"/>
    <cellStyle name="Note 10 2 2 2" xfId="5291" xr:uid="{00000000-0005-0000-0000-0000B3210000}"/>
    <cellStyle name="Note 10 2 2 2 2" xfId="14348" xr:uid="{2D6ACFE4-DFF9-47BB-A898-B227D2EEA222}"/>
    <cellStyle name="Note 10 2 2 3" xfId="8207" xr:uid="{00000000-0005-0000-0000-0000B4210000}"/>
    <cellStyle name="Note 10 2 2 3 2" xfId="17227" xr:uid="{2C9C73B4-5F6C-4624-8DDE-1A79DAA89DFC}"/>
    <cellStyle name="Note 10 2 2 4" xfId="11474" xr:uid="{A93503DE-81C2-465D-9BBF-A4749E9BA7C6}"/>
    <cellStyle name="Note 10 2 3" xfId="3878" xr:uid="{00000000-0005-0000-0000-0000B5210000}"/>
    <cellStyle name="Note 10 2 3 2" xfId="12937" xr:uid="{334FE717-FC85-476B-BBAC-910327028DB3}"/>
    <cellStyle name="Note 10 2 4" xfId="6790" xr:uid="{00000000-0005-0000-0000-0000B6210000}"/>
    <cellStyle name="Note 10 2 4 2" xfId="15815" xr:uid="{B321FC78-AED9-4513-B9F1-2B747DF72AFD}"/>
    <cellStyle name="Note 10 2 5" xfId="10058" xr:uid="{B7E5C442-A20A-4E2B-9185-D3F5509F07AF}"/>
    <cellStyle name="Note 10 3" xfId="1751" xr:uid="{00000000-0005-0000-0000-0000B7210000}"/>
    <cellStyle name="Note 10 3 2" xfId="4663" xr:uid="{00000000-0005-0000-0000-0000B8210000}"/>
    <cellStyle name="Note 10 3 2 2" xfId="13720" xr:uid="{37CF7339-EF35-4B77-B68D-7FC0461D9A02}"/>
    <cellStyle name="Note 10 3 3" xfId="7574" xr:uid="{00000000-0005-0000-0000-0000B9210000}"/>
    <cellStyle name="Note 10 3 3 2" xfId="16599" xr:uid="{949143A2-EB5C-42D7-8EB4-F9F3321AE1B6}"/>
    <cellStyle name="Note 10 3 4" xfId="10845" xr:uid="{5360C2AC-6CA5-4FBB-B2D3-58DDFA81DCAC}"/>
    <cellStyle name="Note 10 4" xfId="3248" xr:uid="{00000000-0005-0000-0000-0000BA210000}"/>
    <cellStyle name="Note 10 4 2" xfId="12310" xr:uid="{16760C61-9C4D-473E-A2E7-50A0A8483628}"/>
    <cellStyle name="Note 10 5" xfId="6161" xr:uid="{00000000-0005-0000-0000-0000BB210000}"/>
    <cellStyle name="Note 10 5 2" xfId="15186" xr:uid="{FC6BCDAF-CD54-403C-A360-88C24DC43158}"/>
    <cellStyle name="Note 10 6" xfId="9426" xr:uid="{7CA62875-2CD1-41C4-8CD2-32C7005FE063}"/>
    <cellStyle name="Note 11" xfId="328" xr:uid="{00000000-0005-0000-0000-0000BC210000}"/>
    <cellStyle name="Note 11 2" xfId="969" xr:uid="{00000000-0005-0000-0000-0000BD210000}"/>
    <cellStyle name="Note 11 2 2" xfId="2398" xr:uid="{00000000-0005-0000-0000-0000BE210000}"/>
    <cellStyle name="Note 11 2 2 2" xfId="5305" xr:uid="{00000000-0005-0000-0000-0000BF210000}"/>
    <cellStyle name="Note 11 2 2 2 2" xfId="14362" xr:uid="{206BAF5D-3CC2-4D0C-BAC4-040AA499BB48}"/>
    <cellStyle name="Note 11 2 2 3" xfId="8221" xr:uid="{00000000-0005-0000-0000-0000C0210000}"/>
    <cellStyle name="Note 11 2 2 3 2" xfId="17241" xr:uid="{4D6F4408-3ABD-47D8-B9C0-9245992ACA5D}"/>
    <cellStyle name="Note 11 2 2 4" xfId="11488" xr:uid="{64F37949-DC41-47E4-8BD7-A9BC6CE03D9B}"/>
    <cellStyle name="Note 11 2 3" xfId="3892" xr:uid="{00000000-0005-0000-0000-0000C1210000}"/>
    <cellStyle name="Note 11 2 3 2" xfId="12951" xr:uid="{58F1606B-35AD-4212-B66C-47F8D5616C7C}"/>
    <cellStyle name="Note 11 2 4" xfId="6804" xr:uid="{00000000-0005-0000-0000-0000C2210000}"/>
    <cellStyle name="Note 11 2 4 2" xfId="15829" xr:uid="{4E9EE5FA-E989-4671-8A9B-523A349F89D5}"/>
    <cellStyle name="Note 11 2 5" xfId="10072" xr:uid="{F0F87BC2-7CB8-470F-B75A-433923C584B5}"/>
    <cellStyle name="Note 11 3" xfId="1765" xr:uid="{00000000-0005-0000-0000-0000C3210000}"/>
    <cellStyle name="Note 11 3 2" xfId="4677" xr:uid="{00000000-0005-0000-0000-0000C4210000}"/>
    <cellStyle name="Note 11 3 2 2" xfId="13734" xr:uid="{706C38A5-CE3B-45BA-96B8-FFAFB6343986}"/>
    <cellStyle name="Note 11 3 3" xfId="7588" xr:uid="{00000000-0005-0000-0000-0000C5210000}"/>
    <cellStyle name="Note 11 3 3 2" xfId="16613" xr:uid="{D2DDA2B4-0E73-409E-8B16-9593461188D0}"/>
    <cellStyle name="Note 11 3 4" xfId="10859" xr:uid="{18821419-261E-4087-8A08-88D67E485356}"/>
    <cellStyle name="Note 11 4" xfId="3262" xr:uid="{00000000-0005-0000-0000-0000C6210000}"/>
    <cellStyle name="Note 11 4 2" xfId="12324" xr:uid="{66062655-FEFA-4664-B3AA-2D4AE0ADEED5}"/>
    <cellStyle name="Note 11 5" xfId="6175" xr:uid="{00000000-0005-0000-0000-0000C7210000}"/>
    <cellStyle name="Note 11 5 2" xfId="15200" xr:uid="{8CEF5B23-EB4B-47E7-A3E4-7BBA8F06A08F}"/>
    <cellStyle name="Note 11 6" xfId="9440" xr:uid="{B42FFCAB-C23C-4784-8EEC-6167BE0FBBC4}"/>
    <cellStyle name="Note 12" xfId="342" xr:uid="{00000000-0005-0000-0000-0000C8210000}"/>
    <cellStyle name="Note 12 2" xfId="983" xr:uid="{00000000-0005-0000-0000-0000C9210000}"/>
    <cellStyle name="Note 12 2 2" xfId="2412" xr:uid="{00000000-0005-0000-0000-0000CA210000}"/>
    <cellStyle name="Note 12 2 2 2" xfId="5319" xr:uid="{00000000-0005-0000-0000-0000CB210000}"/>
    <cellStyle name="Note 12 2 2 2 2" xfId="14376" xr:uid="{469565D5-04BB-4915-AEB8-EB942F8CF66C}"/>
    <cellStyle name="Note 12 2 2 3" xfId="8235" xr:uid="{00000000-0005-0000-0000-0000CC210000}"/>
    <cellStyle name="Note 12 2 2 3 2" xfId="17255" xr:uid="{D1B72F36-C014-4660-82B9-FE14B27D9968}"/>
    <cellStyle name="Note 12 2 2 4" xfId="11502" xr:uid="{465FCF9F-8442-4745-B75C-52F8B428E04C}"/>
    <cellStyle name="Note 12 2 3" xfId="3906" xr:uid="{00000000-0005-0000-0000-0000CD210000}"/>
    <cellStyle name="Note 12 2 3 2" xfId="12965" xr:uid="{24BAAFA7-7496-40F2-84B5-4BF6B0460792}"/>
    <cellStyle name="Note 12 2 4" xfId="6818" xr:uid="{00000000-0005-0000-0000-0000CE210000}"/>
    <cellStyle name="Note 12 2 4 2" xfId="15843" xr:uid="{F1BE3F11-B3AF-4AE1-8FFB-EAE85A3F207C}"/>
    <cellStyle name="Note 12 2 5" xfId="10086" xr:uid="{916A147A-7464-4837-A7F9-961F786BF50E}"/>
    <cellStyle name="Note 12 3" xfId="1779" xr:uid="{00000000-0005-0000-0000-0000CF210000}"/>
    <cellStyle name="Note 12 3 2" xfId="4691" xr:uid="{00000000-0005-0000-0000-0000D0210000}"/>
    <cellStyle name="Note 12 3 2 2" xfId="13748" xr:uid="{D5DC2D42-D67C-4943-9657-CFAB7B33522E}"/>
    <cellStyle name="Note 12 3 3" xfId="7602" xr:uid="{00000000-0005-0000-0000-0000D1210000}"/>
    <cellStyle name="Note 12 3 3 2" xfId="16627" xr:uid="{A93CA663-087B-4E38-8E47-91F486AC8943}"/>
    <cellStyle name="Note 12 3 4" xfId="10873" xr:uid="{C9707BF4-9103-41D7-926C-3DBB6D4EA19D}"/>
    <cellStyle name="Note 12 4" xfId="3276" xr:uid="{00000000-0005-0000-0000-0000D2210000}"/>
    <cellStyle name="Note 12 4 2" xfId="12338" xr:uid="{B2404805-9AE4-4CB5-89DE-E0CD34399EA8}"/>
    <cellStyle name="Note 12 5" xfId="6189" xr:uid="{00000000-0005-0000-0000-0000D3210000}"/>
    <cellStyle name="Note 12 5 2" xfId="15214" xr:uid="{942B2DDB-83E9-49E5-AFB1-A2527F3E7A38}"/>
    <cellStyle name="Note 12 6" xfId="9454" xr:uid="{120B7AC8-31FC-4483-9806-95FDDD18067D}"/>
    <cellStyle name="Note 13" xfId="357" xr:uid="{00000000-0005-0000-0000-0000D4210000}"/>
    <cellStyle name="Note 13 2" xfId="997" xr:uid="{00000000-0005-0000-0000-0000D5210000}"/>
    <cellStyle name="Note 13 2 2" xfId="2426" xr:uid="{00000000-0005-0000-0000-0000D6210000}"/>
    <cellStyle name="Note 13 2 2 2" xfId="5333" xr:uid="{00000000-0005-0000-0000-0000D7210000}"/>
    <cellStyle name="Note 13 2 2 2 2" xfId="14390" xr:uid="{0C1CBD40-1E34-4F15-991C-1E43DC33534D}"/>
    <cellStyle name="Note 13 2 2 3" xfId="8249" xr:uid="{00000000-0005-0000-0000-0000D8210000}"/>
    <cellStyle name="Note 13 2 2 3 2" xfId="17269" xr:uid="{37BAB1AD-1A47-48B7-92FB-07999E0667C5}"/>
    <cellStyle name="Note 13 2 2 4" xfId="11516" xr:uid="{69DE284D-63FE-45FE-8E18-C9E3B4CE1EC1}"/>
    <cellStyle name="Note 13 2 3" xfId="3920" xr:uid="{00000000-0005-0000-0000-0000D9210000}"/>
    <cellStyle name="Note 13 2 3 2" xfId="12979" xr:uid="{25237B9A-C92E-42B3-96AE-73D5ADDE33BC}"/>
    <cellStyle name="Note 13 2 4" xfId="6832" xr:uid="{00000000-0005-0000-0000-0000DA210000}"/>
    <cellStyle name="Note 13 2 4 2" xfId="15857" xr:uid="{0DE528A5-B58B-4C9F-9B46-5BDFC057C674}"/>
    <cellStyle name="Note 13 2 5" xfId="10100" xr:uid="{C9A40796-8660-4924-A97F-86EB993B5C95}"/>
    <cellStyle name="Note 13 3" xfId="1793" xr:uid="{00000000-0005-0000-0000-0000DB210000}"/>
    <cellStyle name="Note 13 3 2" xfId="4705" xr:uid="{00000000-0005-0000-0000-0000DC210000}"/>
    <cellStyle name="Note 13 3 2 2" xfId="13762" xr:uid="{F07E2826-858B-461F-A40D-4F001D718D24}"/>
    <cellStyle name="Note 13 3 3" xfId="7616" xr:uid="{00000000-0005-0000-0000-0000DD210000}"/>
    <cellStyle name="Note 13 3 3 2" xfId="16641" xr:uid="{71CE6EBC-22AA-4BE2-9FE9-21789ED3A3C1}"/>
    <cellStyle name="Note 13 3 4" xfId="10887" xr:uid="{83CEF8CD-9297-49FA-9B81-7CA773FBB6EB}"/>
    <cellStyle name="Note 13 4" xfId="3290" xr:uid="{00000000-0005-0000-0000-0000DE210000}"/>
    <cellStyle name="Note 13 4 2" xfId="12352" xr:uid="{21CA9786-72BE-4600-BFB6-D6A472F23C8D}"/>
    <cellStyle name="Note 13 5" xfId="6203" xr:uid="{00000000-0005-0000-0000-0000DF210000}"/>
    <cellStyle name="Note 13 5 2" xfId="15228" xr:uid="{CD9966BE-3988-40DA-A2F8-D6D14FA86435}"/>
    <cellStyle name="Note 13 6" xfId="9468" xr:uid="{D28CDCCD-63E2-49E1-A2A6-C91757658001}"/>
    <cellStyle name="Note 14" xfId="377" xr:uid="{00000000-0005-0000-0000-0000E0210000}"/>
    <cellStyle name="Note 14 2" xfId="1017" xr:uid="{00000000-0005-0000-0000-0000E1210000}"/>
    <cellStyle name="Note 14 2 2" xfId="2446" xr:uid="{00000000-0005-0000-0000-0000E2210000}"/>
    <cellStyle name="Note 14 2 2 2" xfId="5353" xr:uid="{00000000-0005-0000-0000-0000E3210000}"/>
    <cellStyle name="Note 14 2 2 2 2" xfId="14410" xr:uid="{36EAE5A7-3882-43A0-A4E3-662F21567F0E}"/>
    <cellStyle name="Note 14 2 2 3" xfId="8269" xr:uid="{00000000-0005-0000-0000-0000E4210000}"/>
    <cellStyle name="Note 14 2 2 3 2" xfId="17289" xr:uid="{78452233-BDAF-42DF-913D-1685F279E5ED}"/>
    <cellStyle name="Note 14 2 2 4" xfId="11536" xr:uid="{00B7BE8E-067F-4833-A4DD-1F51290C2FF2}"/>
    <cellStyle name="Note 14 2 3" xfId="3940" xr:uid="{00000000-0005-0000-0000-0000E5210000}"/>
    <cellStyle name="Note 14 2 3 2" xfId="12999" xr:uid="{307118E2-14F5-40F0-8471-57EC8A27AB26}"/>
    <cellStyle name="Note 14 2 4" xfId="6852" xr:uid="{00000000-0005-0000-0000-0000E6210000}"/>
    <cellStyle name="Note 14 2 4 2" xfId="15877" xr:uid="{344F7300-0560-4318-B6E7-DD61A20E6192}"/>
    <cellStyle name="Note 14 2 5" xfId="10120" xr:uid="{833C640C-0DB8-452C-AA38-4677FD544D68}"/>
    <cellStyle name="Note 14 3" xfId="1813" xr:uid="{00000000-0005-0000-0000-0000E7210000}"/>
    <cellStyle name="Note 14 3 2" xfId="4725" xr:uid="{00000000-0005-0000-0000-0000E8210000}"/>
    <cellStyle name="Note 14 3 2 2" xfId="13782" xr:uid="{0227590D-759B-4CF0-A594-23FAAFDC1889}"/>
    <cellStyle name="Note 14 3 3" xfId="7636" xr:uid="{00000000-0005-0000-0000-0000E9210000}"/>
    <cellStyle name="Note 14 3 3 2" xfId="16661" xr:uid="{240654BE-4C74-4BE6-99A4-770AD6F9D7F4}"/>
    <cellStyle name="Note 14 3 4" xfId="10907" xr:uid="{6143ED7E-2D24-4C4C-96AA-F8EEBDB0A48B}"/>
    <cellStyle name="Note 14 4" xfId="3310" xr:uid="{00000000-0005-0000-0000-0000EA210000}"/>
    <cellStyle name="Note 14 4 2" xfId="12372" xr:uid="{2C37295D-37BA-4F3A-A79A-BDD6D683A941}"/>
    <cellStyle name="Note 14 5" xfId="6223" xr:uid="{00000000-0005-0000-0000-0000EB210000}"/>
    <cellStyle name="Note 14 5 2" xfId="15248" xr:uid="{AFC00354-EA90-4812-B811-6748FDD287DD}"/>
    <cellStyle name="Note 14 6" xfId="9488" xr:uid="{A837198E-2730-4355-9DAA-0534A3E81812}"/>
    <cellStyle name="Note 15" xfId="403" xr:uid="{00000000-0005-0000-0000-0000EC210000}"/>
    <cellStyle name="Note 15 2" xfId="1043" xr:uid="{00000000-0005-0000-0000-0000ED210000}"/>
    <cellStyle name="Note 15 2 2" xfId="2472" xr:uid="{00000000-0005-0000-0000-0000EE210000}"/>
    <cellStyle name="Note 15 2 2 2" xfId="5379" xr:uid="{00000000-0005-0000-0000-0000EF210000}"/>
    <cellStyle name="Note 15 2 2 2 2" xfId="14436" xr:uid="{0660F8E0-9E09-4727-A68C-BA888FD898A7}"/>
    <cellStyle name="Note 15 2 2 3" xfId="8295" xr:uid="{00000000-0005-0000-0000-0000F0210000}"/>
    <cellStyle name="Note 15 2 2 3 2" xfId="17315" xr:uid="{1ACA4BFF-A197-4836-8937-20925F4574F1}"/>
    <cellStyle name="Note 15 2 2 4" xfId="11562" xr:uid="{788F22DB-107D-4B56-9DE6-F5B7128AACF4}"/>
    <cellStyle name="Note 15 2 3" xfId="3966" xr:uid="{00000000-0005-0000-0000-0000F1210000}"/>
    <cellStyle name="Note 15 2 3 2" xfId="13025" xr:uid="{3725DA86-01E3-4F9C-B761-4F3733CE0528}"/>
    <cellStyle name="Note 15 2 4" xfId="6878" xr:uid="{00000000-0005-0000-0000-0000F2210000}"/>
    <cellStyle name="Note 15 2 4 2" xfId="15903" xr:uid="{8E40EFD3-7322-428C-8E5A-3B8B0E22CD21}"/>
    <cellStyle name="Note 15 2 5" xfId="10146" xr:uid="{53088B79-8149-42BD-A093-9A4ECB8FAABB}"/>
    <cellStyle name="Note 15 3" xfId="1839" xr:uid="{00000000-0005-0000-0000-0000F3210000}"/>
    <cellStyle name="Note 15 3 2" xfId="4751" xr:uid="{00000000-0005-0000-0000-0000F4210000}"/>
    <cellStyle name="Note 15 3 2 2" xfId="13808" xr:uid="{FBBE8B86-C011-4F1C-BD2E-BCA7A4AE0E79}"/>
    <cellStyle name="Note 15 3 3" xfId="7662" xr:uid="{00000000-0005-0000-0000-0000F5210000}"/>
    <cellStyle name="Note 15 3 3 2" xfId="16687" xr:uid="{B77F594A-E42C-4A21-9349-00C9DB108AA6}"/>
    <cellStyle name="Note 15 3 4" xfId="10933" xr:uid="{D7FD42D5-136F-4870-88BF-DFF81FF8E91D}"/>
    <cellStyle name="Note 15 4" xfId="3336" xr:uid="{00000000-0005-0000-0000-0000F6210000}"/>
    <cellStyle name="Note 15 4 2" xfId="12398" xr:uid="{9E363D9F-28D5-45DC-916B-C8CA1C92219C}"/>
    <cellStyle name="Note 15 5" xfId="6249" xr:uid="{00000000-0005-0000-0000-0000F7210000}"/>
    <cellStyle name="Note 15 5 2" xfId="15274" xr:uid="{E9C92304-B5F8-414A-AD9A-4516414C1879}"/>
    <cellStyle name="Note 15 6" xfId="9514" xr:uid="{7B00FA3D-562D-451C-8650-28BD861F0044}"/>
    <cellStyle name="Note 16" xfId="417" xr:uid="{00000000-0005-0000-0000-0000F8210000}"/>
    <cellStyle name="Note 16 2" xfId="1057" xr:uid="{00000000-0005-0000-0000-0000F9210000}"/>
    <cellStyle name="Note 16 2 2" xfId="2486" xr:uid="{00000000-0005-0000-0000-0000FA210000}"/>
    <cellStyle name="Note 16 2 2 2" xfId="5393" xr:uid="{00000000-0005-0000-0000-0000FB210000}"/>
    <cellStyle name="Note 16 2 2 2 2" xfId="14450" xr:uid="{BF6BE830-0EC4-4AAD-8BA8-46783F780165}"/>
    <cellStyle name="Note 16 2 2 3" xfId="8309" xr:uid="{00000000-0005-0000-0000-0000FC210000}"/>
    <cellStyle name="Note 16 2 2 3 2" xfId="17329" xr:uid="{AAA4977F-F9B7-4D08-A1A1-C910058F2B68}"/>
    <cellStyle name="Note 16 2 2 4" xfId="11576" xr:uid="{638F0A64-B443-42E4-82CB-5DFEF0BB5E1D}"/>
    <cellStyle name="Note 16 2 3" xfId="3980" xr:uid="{00000000-0005-0000-0000-0000FD210000}"/>
    <cellStyle name="Note 16 2 3 2" xfId="13039" xr:uid="{698B2527-E482-4595-B5CC-9743B3B861AE}"/>
    <cellStyle name="Note 16 2 4" xfId="6892" xr:uid="{00000000-0005-0000-0000-0000FE210000}"/>
    <cellStyle name="Note 16 2 4 2" xfId="15917" xr:uid="{32234581-CB3D-4753-8B2C-F367A3BF5E95}"/>
    <cellStyle name="Note 16 2 5" xfId="10160" xr:uid="{99E36395-1B86-4C5B-949F-7277D9C391C4}"/>
    <cellStyle name="Note 16 3" xfId="1853" xr:uid="{00000000-0005-0000-0000-0000FF210000}"/>
    <cellStyle name="Note 16 3 2" xfId="4765" xr:uid="{00000000-0005-0000-0000-000000220000}"/>
    <cellStyle name="Note 16 3 2 2" xfId="13822" xr:uid="{61DB971B-42E5-4F0E-AB9B-B29F12C119F1}"/>
    <cellStyle name="Note 16 3 3" xfId="7676" xr:uid="{00000000-0005-0000-0000-000001220000}"/>
    <cellStyle name="Note 16 3 3 2" xfId="16701" xr:uid="{C3B83B5E-5B6B-4E9A-87BC-30E04DCD95FD}"/>
    <cellStyle name="Note 16 3 4" xfId="10947" xr:uid="{CAFF55DC-8638-4A57-B255-49B619697AF4}"/>
    <cellStyle name="Note 16 4" xfId="3350" xr:uid="{00000000-0005-0000-0000-000002220000}"/>
    <cellStyle name="Note 16 4 2" xfId="12412" xr:uid="{A5ED9EF0-FB65-4BF5-9E29-C8B43C8A9FC9}"/>
    <cellStyle name="Note 16 5" xfId="6263" xr:uid="{00000000-0005-0000-0000-000003220000}"/>
    <cellStyle name="Note 16 5 2" xfId="15288" xr:uid="{65EFF56E-CEA4-4B82-B7F6-5B58E4EE61D8}"/>
    <cellStyle name="Note 16 6" xfId="9528" xr:uid="{0A2AC930-EB60-4773-A90A-132F91E9D702}"/>
    <cellStyle name="Note 17" xfId="431" xr:uid="{00000000-0005-0000-0000-000004220000}"/>
    <cellStyle name="Note 17 2" xfId="1071" xr:uid="{00000000-0005-0000-0000-000005220000}"/>
    <cellStyle name="Note 17 2 2" xfId="2500" xr:uid="{00000000-0005-0000-0000-000006220000}"/>
    <cellStyle name="Note 17 2 2 2" xfId="5407" xr:uid="{00000000-0005-0000-0000-000007220000}"/>
    <cellStyle name="Note 17 2 2 2 2" xfId="14464" xr:uid="{EBDBD819-3A60-4BC7-BAC3-6758206552DF}"/>
    <cellStyle name="Note 17 2 2 3" xfId="8323" xr:uid="{00000000-0005-0000-0000-000008220000}"/>
    <cellStyle name="Note 17 2 2 3 2" xfId="17343" xr:uid="{F52F95F1-2D23-412A-84A1-855589220EF1}"/>
    <cellStyle name="Note 17 2 2 4" xfId="11590" xr:uid="{13A9703D-F89D-498E-AE08-F0A6A3912573}"/>
    <cellStyle name="Note 17 2 3" xfId="3994" xr:uid="{00000000-0005-0000-0000-000009220000}"/>
    <cellStyle name="Note 17 2 3 2" xfId="13053" xr:uid="{80BB6856-C306-453A-B358-73FFC58CC7A1}"/>
    <cellStyle name="Note 17 2 4" xfId="6906" xr:uid="{00000000-0005-0000-0000-00000A220000}"/>
    <cellStyle name="Note 17 2 4 2" xfId="15931" xr:uid="{F21AB320-4467-4C6F-97A1-2BADF9AD24E8}"/>
    <cellStyle name="Note 17 2 5" xfId="10174" xr:uid="{6CC2902E-64E4-4FF2-885C-1FB94E7E435F}"/>
    <cellStyle name="Note 17 3" xfId="1867" xr:uid="{00000000-0005-0000-0000-00000B220000}"/>
    <cellStyle name="Note 17 3 2" xfId="4779" xr:uid="{00000000-0005-0000-0000-00000C220000}"/>
    <cellStyle name="Note 17 3 2 2" xfId="13836" xr:uid="{8845FC97-3114-471F-8F76-83839FFE2D66}"/>
    <cellStyle name="Note 17 3 3" xfId="7690" xr:uid="{00000000-0005-0000-0000-00000D220000}"/>
    <cellStyle name="Note 17 3 3 2" xfId="16715" xr:uid="{C74078D3-4652-4959-92C0-701D05EB3CDC}"/>
    <cellStyle name="Note 17 3 4" xfId="10961" xr:uid="{3D6329CC-95CC-42B8-8F8F-0B8538679E20}"/>
    <cellStyle name="Note 17 4" xfId="3364" xr:uid="{00000000-0005-0000-0000-00000E220000}"/>
    <cellStyle name="Note 17 4 2" xfId="12426" xr:uid="{7BA87F6B-A328-4BBE-839C-B63A88CC513F}"/>
    <cellStyle name="Note 17 5" xfId="6277" xr:uid="{00000000-0005-0000-0000-00000F220000}"/>
    <cellStyle name="Note 17 5 2" xfId="15302" xr:uid="{05B184FE-851C-4C97-828A-63747FDFE6CC}"/>
    <cellStyle name="Note 17 6" xfId="9542" xr:uid="{7B1DC1FF-410A-4DF8-8C0C-2CD486E02AF8}"/>
    <cellStyle name="Note 18" xfId="446" xr:uid="{00000000-0005-0000-0000-000010220000}"/>
    <cellStyle name="Note 18 2" xfId="1086" xr:uid="{00000000-0005-0000-0000-000011220000}"/>
    <cellStyle name="Note 18 2 2" xfId="2515" xr:uid="{00000000-0005-0000-0000-000012220000}"/>
    <cellStyle name="Note 18 2 2 2" xfId="5422" xr:uid="{00000000-0005-0000-0000-000013220000}"/>
    <cellStyle name="Note 18 2 2 2 2" xfId="14479" xr:uid="{8BD17E11-AF7B-4290-ADA1-63BD76EE2B97}"/>
    <cellStyle name="Note 18 2 2 3" xfId="8338" xr:uid="{00000000-0005-0000-0000-000014220000}"/>
    <cellStyle name="Note 18 2 2 3 2" xfId="17358" xr:uid="{3F6C5E3C-74A5-4514-84FE-060B4599061B}"/>
    <cellStyle name="Note 18 2 2 4" xfId="11605" xr:uid="{F3C9760E-68AB-4044-A436-D418BA2351BB}"/>
    <cellStyle name="Note 18 2 3" xfId="4009" xr:uid="{00000000-0005-0000-0000-000015220000}"/>
    <cellStyle name="Note 18 2 3 2" xfId="13068" xr:uid="{565B0497-91FD-472F-AD5A-4271D52E8294}"/>
    <cellStyle name="Note 18 2 4" xfId="6921" xr:uid="{00000000-0005-0000-0000-000016220000}"/>
    <cellStyle name="Note 18 2 4 2" xfId="15946" xr:uid="{198FB1D9-A3C8-4853-8369-E576AFB482FF}"/>
    <cellStyle name="Note 18 2 5" xfId="10189" xr:uid="{9F5267BA-EF05-486A-ABCE-DDBACF7EE7FD}"/>
    <cellStyle name="Note 18 3" xfId="1882" xr:uid="{00000000-0005-0000-0000-000017220000}"/>
    <cellStyle name="Note 18 3 2" xfId="4794" xr:uid="{00000000-0005-0000-0000-000018220000}"/>
    <cellStyle name="Note 18 3 2 2" xfId="13851" xr:uid="{9785FFFC-E2BD-4515-861B-B5E280C71D4A}"/>
    <cellStyle name="Note 18 3 3" xfId="7705" xr:uid="{00000000-0005-0000-0000-000019220000}"/>
    <cellStyle name="Note 18 3 3 2" xfId="16730" xr:uid="{F932FA62-F47A-411A-A080-4672AA241F51}"/>
    <cellStyle name="Note 18 3 4" xfId="10976" xr:uid="{C72EAA03-22A5-4D54-AC22-FB31101E5F21}"/>
    <cellStyle name="Note 18 4" xfId="3379" xr:uid="{00000000-0005-0000-0000-00001A220000}"/>
    <cellStyle name="Note 18 4 2" xfId="12441" xr:uid="{4765C2E6-2350-462B-ADAC-01BE32606707}"/>
    <cellStyle name="Note 18 5" xfId="6292" xr:uid="{00000000-0005-0000-0000-00001B220000}"/>
    <cellStyle name="Note 18 5 2" xfId="15317" xr:uid="{CC1F1864-8305-4CC2-9465-0847F8734495}"/>
    <cellStyle name="Note 18 6" xfId="9557" xr:uid="{44A2C65E-23F8-4B66-9D2B-F60FF23040EF}"/>
    <cellStyle name="Note 19" xfId="460" xr:uid="{00000000-0005-0000-0000-00001C220000}"/>
    <cellStyle name="Note 19 2" xfId="1100" xr:uid="{00000000-0005-0000-0000-00001D220000}"/>
    <cellStyle name="Note 19 2 2" xfId="2529" xr:uid="{00000000-0005-0000-0000-00001E220000}"/>
    <cellStyle name="Note 19 2 2 2" xfId="5436" xr:uid="{00000000-0005-0000-0000-00001F220000}"/>
    <cellStyle name="Note 19 2 2 2 2" xfId="14493" xr:uid="{1F451F03-CCCC-4772-888D-F4CB2CB9DD93}"/>
    <cellStyle name="Note 19 2 2 3" xfId="8352" xr:uid="{00000000-0005-0000-0000-000020220000}"/>
    <cellStyle name="Note 19 2 2 3 2" xfId="17372" xr:uid="{58148E54-6340-483B-B1B4-301A7B81BB33}"/>
    <cellStyle name="Note 19 2 2 4" xfId="11619" xr:uid="{1A5AEB53-C4EF-4523-BD80-4231A004FA8A}"/>
    <cellStyle name="Note 19 2 3" xfId="4023" xr:uid="{00000000-0005-0000-0000-000021220000}"/>
    <cellStyle name="Note 19 2 3 2" xfId="13082" xr:uid="{422F0AFF-6F84-4DE0-BCBD-238575CDC811}"/>
    <cellStyle name="Note 19 2 4" xfId="6935" xr:uid="{00000000-0005-0000-0000-000022220000}"/>
    <cellStyle name="Note 19 2 4 2" xfId="15960" xr:uid="{1F9FCC78-0441-4B69-A9B0-30E3B7D78C85}"/>
    <cellStyle name="Note 19 2 5" xfId="10203" xr:uid="{1D18F4FA-35F3-4900-9F3C-2B34CB65B86F}"/>
    <cellStyle name="Note 19 3" xfId="1896" xr:uid="{00000000-0005-0000-0000-000023220000}"/>
    <cellStyle name="Note 19 3 2" xfId="4808" xr:uid="{00000000-0005-0000-0000-000024220000}"/>
    <cellStyle name="Note 19 3 2 2" xfId="13865" xr:uid="{715C61A0-D743-417D-8760-B896C15EC9BB}"/>
    <cellStyle name="Note 19 3 3" xfId="7719" xr:uid="{00000000-0005-0000-0000-000025220000}"/>
    <cellStyle name="Note 19 3 3 2" xfId="16744" xr:uid="{175ECED7-6463-4C49-8FF3-12A931A9D6A2}"/>
    <cellStyle name="Note 19 3 4" xfId="10990" xr:uid="{5C286C3B-F6F6-4E62-B724-54861203195D}"/>
    <cellStyle name="Note 19 4" xfId="3393" xr:uid="{00000000-0005-0000-0000-000026220000}"/>
    <cellStyle name="Note 19 4 2" xfId="12455" xr:uid="{1FEEEA06-FA0C-4871-AF01-1B3C0BD0207A}"/>
    <cellStyle name="Note 19 5" xfId="6306" xr:uid="{00000000-0005-0000-0000-000027220000}"/>
    <cellStyle name="Note 19 5 2" xfId="15331" xr:uid="{81BD61E8-D036-4021-9397-2B1FF636B299}"/>
    <cellStyle name="Note 19 6" xfId="9571" xr:uid="{57DBE9D9-E0A4-4B42-B0B0-9AEA18474AA3}"/>
    <cellStyle name="Note 2" xfId="194" xr:uid="{00000000-0005-0000-0000-000028220000}"/>
    <cellStyle name="Note 2 2" xfId="298" xr:uid="{00000000-0005-0000-0000-000029220000}"/>
    <cellStyle name="Note 2 2 2" xfId="939" xr:uid="{00000000-0005-0000-0000-00002A220000}"/>
    <cellStyle name="Note 2 2 2 2" xfId="2368" xr:uid="{00000000-0005-0000-0000-00002B220000}"/>
    <cellStyle name="Note 2 2 2 2 2" xfId="5275" xr:uid="{00000000-0005-0000-0000-00002C220000}"/>
    <cellStyle name="Note 2 2 2 2 2 2" xfId="14332" xr:uid="{2F4F6820-F26D-45AE-B1FC-89F546EAAE8E}"/>
    <cellStyle name="Note 2 2 2 2 3" xfId="8191" xr:uid="{00000000-0005-0000-0000-00002D220000}"/>
    <cellStyle name="Note 2 2 2 2 3 2" xfId="17211" xr:uid="{BC5D53FC-3770-4FD3-82CE-9E58E7697189}"/>
    <cellStyle name="Note 2 2 2 2 4" xfId="11458" xr:uid="{04EE3152-1374-437E-B766-20685FBFAEB0}"/>
    <cellStyle name="Note 2 2 2 3" xfId="3862" xr:uid="{00000000-0005-0000-0000-00002E220000}"/>
    <cellStyle name="Note 2 2 2 3 2" xfId="12921" xr:uid="{207299C1-C22E-49B9-9D52-9D9690830257}"/>
    <cellStyle name="Note 2 2 2 4" xfId="6774" xr:uid="{00000000-0005-0000-0000-00002F220000}"/>
    <cellStyle name="Note 2 2 2 4 2" xfId="15799" xr:uid="{4F8776E5-5EFC-47B1-90A2-B0D4D4FABE5F}"/>
    <cellStyle name="Note 2 2 2 5" xfId="10042" xr:uid="{73B5D6AE-C147-4829-9C3A-B85971AD0A82}"/>
    <cellStyle name="Note 2 2 3" xfId="1735" xr:uid="{00000000-0005-0000-0000-000030220000}"/>
    <cellStyle name="Note 2 2 3 2" xfId="4647" xr:uid="{00000000-0005-0000-0000-000031220000}"/>
    <cellStyle name="Note 2 2 3 2 2" xfId="13704" xr:uid="{AC1DAD97-775B-4AAE-BC6C-458E2615DA78}"/>
    <cellStyle name="Note 2 2 3 3" xfId="7558" xr:uid="{00000000-0005-0000-0000-000032220000}"/>
    <cellStyle name="Note 2 2 3 3 2" xfId="16583" xr:uid="{F092ACBF-1C5D-457A-B5CD-22FA255CC8D7}"/>
    <cellStyle name="Note 2 2 3 4" xfId="10829" xr:uid="{F5879748-2285-461C-9774-489FEC8A5BD7}"/>
    <cellStyle name="Note 2 2 4" xfId="3232" xr:uid="{00000000-0005-0000-0000-000033220000}"/>
    <cellStyle name="Note 2 2 4 2" xfId="12294" xr:uid="{A4F2901F-02DB-4339-80BC-8D6864044D2E}"/>
    <cellStyle name="Note 2 2 5" xfId="6145" xr:uid="{00000000-0005-0000-0000-000034220000}"/>
    <cellStyle name="Note 2 2 5 2" xfId="15170" xr:uid="{8854ED24-E793-48A7-A5B9-9963F82AC248}"/>
    <cellStyle name="Note 2 2 6" xfId="9410" xr:uid="{B1D9C787-DE95-4449-99A4-F381E9F884CA}"/>
    <cellStyle name="Note 2 3" xfId="535" xr:uid="{00000000-0005-0000-0000-000035220000}"/>
    <cellStyle name="Note 2 3 2" xfId="1175" xr:uid="{00000000-0005-0000-0000-000036220000}"/>
    <cellStyle name="Note 2 3 2 2" xfId="2604" xr:uid="{00000000-0005-0000-0000-000037220000}"/>
    <cellStyle name="Note 2 3 2 2 2" xfId="5509" xr:uid="{00000000-0005-0000-0000-000038220000}"/>
    <cellStyle name="Note 2 3 2 2 2 2" xfId="14566" xr:uid="{9D190F7C-3BFF-4787-A75D-9D101D3733F1}"/>
    <cellStyle name="Note 2 3 2 2 3" xfId="8426" xr:uid="{00000000-0005-0000-0000-000039220000}"/>
    <cellStyle name="Note 2 3 2 2 3 2" xfId="17444" xr:uid="{3CE42816-8B3B-4057-BFD3-C6C4856E74EF}"/>
    <cellStyle name="Note 2 3 2 2 4" xfId="11692" xr:uid="{2DD7A8BB-8659-4034-A0F8-37DF276DFF2F}"/>
    <cellStyle name="Note 2 3 2 3" xfId="4094" xr:uid="{00000000-0005-0000-0000-00003A220000}"/>
    <cellStyle name="Note 2 3 2 3 2" xfId="13153" xr:uid="{EDD4B860-E204-4031-9C77-767B1730154E}"/>
    <cellStyle name="Note 2 3 2 4" xfId="7007" xr:uid="{00000000-0005-0000-0000-00003B220000}"/>
    <cellStyle name="Note 2 3 2 4 2" xfId="16032" xr:uid="{A76920F1-B19C-4310-A323-9C2E4708788A}"/>
    <cellStyle name="Note 2 3 2 5" xfId="10276" xr:uid="{68BA9538-F288-4CD7-805C-A75F4D5F2495}"/>
    <cellStyle name="Note 2 3 3" xfId="1969" xr:uid="{00000000-0005-0000-0000-00003C220000}"/>
    <cellStyle name="Note 2 3 3 2" xfId="4879" xr:uid="{00000000-0005-0000-0000-00003D220000}"/>
    <cellStyle name="Note 2 3 3 2 2" xfId="13936" xr:uid="{2292B936-CC29-458B-B897-9023E7ACD8DB}"/>
    <cellStyle name="Note 2 3 3 3" xfId="7792" xr:uid="{00000000-0005-0000-0000-00003E220000}"/>
    <cellStyle name="Note 2 3 3 3 2" xfId="16815" xr:uid="{3AA4349C-07F9-494B-8C83-0CC11E423656}"/>
    <cellStyle name="Note 2 3 3 4" xfId="11061" xr:uid="{9D520491-C698-4477-A7A1-6175A2E9016B}"/>
    <cellStyle name="Note 2 3 4" xfId="3466" xr:uid="{00000000-0005-0000-0000-00003F220000}"/>
    <cellStyle name="Note 2 3 4 2" xfId="12526" xr:uid="{7F456555-AC8F-486B-A002-55BCF8177B6C}"/>
    <cellStyle name="Note 2 3 5" xfId="6377" xr:uid="{00000000-0005-0000-0000-000040220000}"/>
    <cellStyle name="Note 2 3 5 2" xfId="15402" xr:uid="{79933384-D45B-4866-92EF-8778FD1B367C}"/>
    <cellStyle name="Note 2 3 6" xfId="9644" xr:uid="{C123DB6B-41D9-487D-9E12-C5FED4AE7260}"/>
    <cellStyle name="Note 2 4" xfId="839" xr:uid="{00000000-0005-0000-0000-000041220000}"/>
    <cellStyle name="Note 2 4 2" xfId="2268" xr:uid="{00000000-0005-0000-0000-000042220000}"/>
    <cellStyle name="Note 2 4 2 2" xfId="5175" xr:uid="{00000000-0005-0000-0000-000043220000}"/>
    <cellStyle name="Note 2 4 2 2 2" xfId="14232" xr:uid="{B2F5A997-E310-4F29-B1CF-1BD4C2EB2ED0}"/>
    <cellStyle name="Note 2 4 2 3" xfId="8091" xr:uid="{00000000-0005-0000-0000-000044220000}"/>
    <cellStyle name="Note 2 4 2 3 2" xfId="17111" xr:uid="{9B55648D-9F9D-4397-B787-94C70C14DB18}"/>
    <cellStyle name="Note 2 4 2 4" xfId="11358" xr:uid="{A78B8880-BA8D-40D6-8327-80DF19052FE9}"/>
    <cellStyle name="Note 2 4 3" xfId="3762" xr:uid="{00000000-0005-0000-0000-000045220000}"/>
    <cellStyle name="Note 2 4 3 2" xfId="12821" xr:uid="{824B38C9-67EF-4A48-8BE8-9542FC87C745}"/>
    <cellStyle name="Note 2 4 4" xfId="6674" xr:uid="{00000000-0005-0000-0000-000046220000}"/>
    <cellStyle name="Note 2 4 4 2" xfId="15699" xr:uid="{2CAB9DB6-57D9-4C80-AE8F-AE06F21CC100}"/>
    <cellStyle name="Note 2 4 5" xfId="9942" xr:uid="{E2ADD700-7D95-4D04-BDEB-57F4AD67070E}"/>
    <cellStyle name="Note 2 5" xfId="1634" xr:uid="{00000000-0005-0000-0000-000047220000}"/>
    <cellStyle name="Note 2 5 2" xfId="4546" xr:uid="{00000000-0005-0000-0000-000048220000}"/>
    <cellStyle name="Note 2 5 2 2" xfId="13603" xr:uid="{BD13B8A0-319E-468C-943A-9A430F4962D9}"/>
    <cellStyle name="Note 2 5 3" xfId="7458" xr:uid="{00000000-0005-0000-0000-000049220000}"/>
    <cellStyle name="Note 2 5 3 2" xfId="16483" xr:uid="{DC8B5821-B8E6-417D-9FFC-EE5F6AB88880}"/>
    <cellStyle name="Note 2 5 4" xfId="10728" xr:uid="{EC9FC5B4-9157-4839-97B1-15E1B84E18E3}"/>
    <cellStyle name="Note 2 6" xfId="3132" xr:uid="{00000000-0005-0000-0000-00004A220000}"/>
    <cellStyle name="Note 2 6 2" xfId="12194" xr:uid="{8DD2A649-A7A5-42D2-AFD6-9BEB93C9E3A8}"/>
    <cellStyle name="Note 2 7" xfId="6045" xr:uid="{00000000-0005-0000-0000-00004B220000}"/>
    <cellStyle name="Note 2 7 2" xfId="15070" xr:uid="{3EF30854-A690-4D83-888D-CCA9E9E1547A}"/>
    <cellStyle name="Note 2 8" xfId="9309" xr:uid="{54D4C4E3-0BF4-4ADD-B228-D8A8A6F01C8F}"/>
    <cellStyle name="Note 20" xfId="474" xr:uid="{00000000-0005-0000-0000-00004C220000}"/>
    <cellStyle name="Note 20 2" xfId="1114" xr:uid="{00000000-0005-0000-0000-00004D220000}"/>
    <cellStyle name="Note 20 2 2" xfId="2543" xr:uid="{00000000-0005-0000-0000-00004E220000}"/>
    <cellStyle name="Note 20 2 2 2" xfId="5450" xr:uid="{00000000-0005-0000-0000-00004F220000}"/>
    <cellStyle name="Note 20 2 2 2 2" xfId="14507" xr:uid="{FD7F262F-15C1-4FC1-93B5-904E62640C82}"/>
    <cellStyle name="Note 20 2 2 3" xfId="8366" xr:uid="{00000000-0005-0000-0000-000050220000}"/>
    <cellStyle name="Note 20 2 2 3 2" xfId="17386" xr:uid="{F8ACC8BC-D443-4A24-9495-70B487735245}"/>
    <cellStyle name="Note 20 2 2 4" xfId="11633" xr:uid="{DFB76E73-769D-46A3-AD9B-8B15104F5914}"/>
    <cellStyle name="Note 20 2 3" xfId="4037" xr:uid="{00000000-0005-0000-0000-000051220000}"/>
    <cellStyle name="Note 20 2 3 2" xfId="13096" xr:uid="{938D87DC-98AA-4C66-91FF-5307D23E6397}"/>
    <cellStyle name="Note 20 2 4" xfId="6949" xr:uid="{00000000-0005-0000-0000-000052220000}"/>
    <cellStyle name="Note 20 2 4 2" xfId="15974" xr:uid="{9AF784D9-D6CC-441B-AECA-29753C4288AC}"/>
    <cellStyle name="Note 20 2 5" xfId="10217" xr:uid="{5A10A455-85B6-40E4-B739-FA99A708B5BC}"/>
    <cellStyle name="Note 20 3" xfId="1910" xr:uid="{00000000-0005-0000-0000-000053220000}"/>
    <cellStyle name="Note 20 3 2" xfId="4822" xr:uid="{00000000-0005-0000-0000-000054220000}"/>
    <cellStyle name="Note 20 3 2 2" xfId="13879" xr:uid="{6A94B645-D01D-4D5C-8BC8-BE2DDF0066D6}"/>
    <cellStyle name="Note 20 3 3" xfId="7733" xr:uid="{00000000-0005-0000-0000-000055220000}"/>
    <cellStyle name="Note 20 3 3 2" xfId="16758" xr:uid="{3C151281-9D4A-4310-BD1D-A71F091D083E}"/>
    <cellStyle name="Note 20 3 4" xfId="11004" xr:uid="{49A72B89-D8FF-445F-B40C-63B2EFEC8D90}"/>
    <cellStyle name="Note 20 4" xfId="3407" xr:uid="{00000000-0005-0000-0000-000056220000}"/>
    <cellStyle name="Note 20 4 2" xfId="12469" xr:uid="{58E0588A-19BF-40DE-A8B6-ED6100C4F78A}"/>
    <cellStyle name="Note 20 5" xfId="6320" xr:uid="{00000000-0005-0000-0000-000057220000}"/>
    <cellStyle name="Note 20 5 2" xfId="15345" xr:uid="{B065787F-5DAF-447F-89AA-CC88DFC927F6}"/>
    <cellStyle name="Note 20 6" xfId="9585" xr:uid="{54F44629-1F4D-46A6-9928-E8AAAB9E5BD5}"/>
    <cellStyle name="Note 21" xfId="488" xr:uid="{00000000-0005-0000-0000-000058220000}"/>
    <cellStyle name="Note 21 2" xfId="1128" xr:uid="{00000000-0005-0000-0000-000059220000}"/>
    <cellStyle name="Note 21 2 2" xfId="2557" xr:uid="{00000000-0005-0000-0000-00005A220000}"/>
    <cellStyle name="Note 21 2 2 2" xfId="5464" xr:uid="{00000000-0005-0000-0000-00005B220000}"/>
    <cellStyle name="Note 21 2 2 2 2" xfId="14521" xr:uid="{E231ABFF-0A7C-47FF-AD6B-A4240451BE15}"/>
    <cellStyle name="Note 21 2 2 3" xfId="8380" xr:uid="{00000000-0005-0000-0000-00005C220000}"/>
    <cellStyle name="Note 21 2 2 3 2" xfId="17400" xr:uid="{A21ED268-0907-4078-95CD-23A2B01B2CF2}"/>
    <cellStyle name="Note 21 2 2 4" xfId="11647" xr:uid="{86300000-C80A-4203-A797-00B95A2D4A76}"/>
    <cellStyle name="Note 21 2 3" xfId="4051" xr:uid="{00000000-0005-0000-0000-00005D220000}"/>
    <cellStyle name="Note 21 2 3 2" xfId="13110" xr:uid="{3948FA2D-42F2-49B5-886C-CFBC023AD796}"/>
    <cellStyle name="Note 21 2 4" xfId="6963" xr:uid="{00000000-0005-0000-0000-00005E220000}"/>
    <cellStyle name="Note 21 2 4 2" xfId="15988" xr:uid="{878E9B6E-D6E7-45EE-8C88-D86A5F66FE97}"/>
    <cellStyle name="Note 21 2 5" xfId="10231" xr:uid="{9BACD0F1-2CF4-4F07-B9D3-3B0A2843E2F7}"/>
    <cellStyle name="Note 21 3" xfId="1924" xr:uid="{00000000-0005-0000-0000-00005F220000}"/>
    <cellStyle name="Note 21 3 2" xfId="4836" xr:uid="{00000000-0005-0000-0000-000060220000}"/>
    <cellStyle name="Note 21 3 2 2" xfId="13893" xr:uid="{65AF2F90-E40A-4073-9EF7-D2CD6B7658E5}"/>
    <cellStyle name="Note 21 3 3" xfId="7747" xr:uid="{00000000-0005-0000-0000-000061220000}"/>
    <cellStyle name="Note 21 3 3 2" xfId="16772" xr:uid="{600D84CD-D75C-4FA0-9322-50B4E04968C5}"/>
    <cellStyle name="Note 21 3 4" xfId="11018" xr:uid="{17368096-613A-4783-89BE-8EBC1EB5F4A1}"/>
    <cellStyle name="Note 21 4" xfId="3421" xr:uid="{00000000-0005-0000-0000-000062220000}"/>
    <cellStyle name="Note 21 4 2" xfId="12483" xr:uid="{0BBDAFF3-1750-4F41-AF0C-7454B38C1454}"/>
    <cellStyle name="Note 21 5" xfId="6334" xr:uid="{00000000-0005-0000-0000-000063220000}"/>
    <cellStyle name="Note 21 5 2" xfId="15359" xr:uid="{00011C04-CC87-4337-B9AF-51C0AAFAF81C}"/>
    <cellStyle name="Note 21 6" xfId="9599" xr:uid="{78555552-9EC9-4C98-94D0-1A9BB57470A3}"/>
    <cellStyle name="Note 22" xfId="502" xr:uid="{00000000-0005-0000-0000-000064220000}"/>
    <cellStyle name="Note 22 2" xfId="1142" xr:uid="{00000000-0005-0000-0000-000065220000}"/>
    <cellStyle name="Note 22 2 2" xfId="2571" xr:uid="{00000000-0005-0000-0000-000066220000}"/>
    <cellStyle name="Note 22 2 2 2" xfId="5478" xr:uid="{00000000-0005-0000-0000-000067220000}"/>
    <cellStyle name="Note 22 2 2 2 2" xfId="14535" xr:uid="{42A7C096-AD0F-40F9-8C70-CFE5E5618D72}"/>
    <cellStyle name="Note 22 2 2 3" xfId="8394" xr:uid="{00000000-0005-0000-0000-000068220000}"/>
    <cellStyle name="Note 22 2 2 3 2" xfId="17414" xr:uid="{D7F00702-5191-440C-9DD0-B9FB3C98F661}"/>
    <cellStyle name="Note 22 2 2 4" xfId="11661" xr:uid="{9B929249-CB14-4C03-AB56-30BA5692B3C7}"/>
    <cellStyle name="Note 22 2 3" xfId="4065" xr:uid="{00000000-0005-0000-0000-000069220000}"/>
    <cellStyle name="Note 22 2 3 2" xfId="13124" xr:uid="{203FC424-F439-447F-92C2-C6C32142CC10}"/>
    <cellStyle name="Note 22 2 4" xfId="6977" xr:uid="{00000000-0005-0000-0000-00006A220000}"/>
    <cellStyle name="Note 22 2 4 2" xfId="16002" xr:uid="{D120EE19-095C-4843-8044-58590891C503}"/>
    <cellStyle name="Note 22 2 5" xfId="10245" xr:uid="{C5B1A5D9-9C5F-48EB-808A-EA4DFD7273A1}"/>
    <cellStyle name="Note 22 3" xfId="1938" xr:uid="{00000000-0005-0000-0000-00006B220000}"/>
    <cellStyle name="Note 22 3 2" xfId="4850" xr:uid="{00000000-0005-0000-0000-00006C220000}"/>
    <cellStyle name="Note 22 3 2 2" xfId="13907" xr:uid="{9A148A65-9D63-4E01-9584-4C14EE66069F}"/>
    <cellStyle name="Note 22 3 3" xfId="7761" xr:uid="{00000000-0005-0000-0000-00006D220000}"/>
    <cellStyle name="Note 22 3 3 2" xfId="16786" xr:uid="{E5C31855-2121-44D1-A6F8-21F783B0F2D7}"/>
    <cellStyle name="Note 22 3 4" xfId="11032" xr:uid="{1E564811-1E3A-4456-AFFF-F8C512DA922E}"/>
    <cellStyle name="Note 22 4" xfId="3435" xr:uid="{00000000-0005-0000-0000-00006E220000}"/>
    <cellStyle name="Note 22 4 2" xfId="12497" xr:uid="{B5EC545C-107C-4050-9D3B-D11B5F663A02}"/>
    <cellStyle name="Note 22 5" xfId="6348" xr:uid="{00000000-0005-0000-0000-00006F220000}"/>
    <cellStyle name="Note 22 5 2" xfId="15373" xr:uid="{373CD3EB-B414-417D-9944-BCE077ACCE52}"/>
    <cellStyle name="Note 22 6" xfId="9613" xr:uid="{68AA175D-F963-441E-BCF0-6FF6ABEEB416}"/>
    <cellStyle name="Note 23" xfId="516" xr:uid="{00000000-0005-0000-0000-000070220000}"/>
    <cellStyle name="Note 23 2" xfId="1156" xr:uid="{00000000-0005-0000-0000-000071220000}"/>
    <cellStyle name="Note 23 2 2" xfId="2585" xr:uid="{00000000-0005-0000-0000-000072220000}"/>
    <cellStyle name="Note 23 2 2 2" xfId="5492" xr:uid="{00000000-0005-0000-0000-000073220000}"/>
    <cellStyle name="Note 23 2 2 2 2" xfId="14549" xr:uid="{3E2F5405-E59A-446E-A4D0-C141FBBF8E48}"/>
    <cellStyle name="Note 23 2 2 3" xfId="8408" xr:uid="{00000000-0005-0000-0000-000074220000}"/>
    <cellStyle name="Note 23 2 2 3 2" xfId="17428" xr:uid="{4E9974B1-6AD7-45E4-8910-31D3D1277B2C}"/>
    <cellStyle name="Note 23 2 2 4" xfId="11675" xr:uid="{47045BA0-AF69-47C0-B456-78CD37951E57}"/>
    <cellStyle name="Note 23 2 3" xfId="4079" xr:uid="{00000000-0005-0000-0000-000075220000}"/>
    <cellStyle name="Note 23 2 3 2" xfId="13138" xr:uid="{BCEB7FB4-15A6-41D0-9223-2C8E8CB5F28F}"/>
    <cellStyle name="Note 23 2 4" xfId="6991" xr:uid="{00000000-0005-0000-0000-000076220000}"/>
    <cellStyle name="Note 23 2 4 2" xfId="16016" xr:uid="{7D5D95A2-95AC-4811-9325-27FA6BBFA51C}"/>
    <cellStyle name="Note 23 2 5" xfId="10259" xr:uid="{A87D1B65-809E-4388-8276-B4834536C145}"/>
    <cellStyle name="Note 23 3" xfId="1952" xr:uid="{00000000-0005-0000-0000-000077220000}"/>
    <cellStyle name="Note 23 3 2" xfId="4864" xr:uid="{00000000-0005-0000-0000-000078220000}"/>
    <cellStyle name="Note 23 3 2 2" xfId="13921" xr:uid="{CBCB92E0-6539-4FE9-AED8-267830A57B23}"/>
    <cellStyle name="Note 23 3 3" xfId="7775" xr:uid="{00000000-0005-0000-0000-000079220000}"/>
    <cellStyle name="Note 23 3 3 2" xfId="16800" xr:uid="{89D9E171-D7ED-4929-9A9A-B656C9CAE99B}"/>
    <cellStyle name="Note 23 3 4" xfId="11046" xr:uid="{FD8A62F9-DC18-4448-BABE-8376C4E5A4C3}"/>
    <cellStyle name="Note 23 4" xfId="3449" xr:uid="{00000000-0005-0000-0000-00007A220000}"/>
    <cellStyle name="Note 23 4 2" xfId="12511" xr:uid="{15A058AB-8F27-443E-84B6-7DF88054BDF9}"/>
    <cellStyle name="Note 23 5" xfId="6362" xr:uid="{00000000-0005-0000-0000-00007B220000}"/>
    <cellStyle name="Note 23 5 2" xfId="15387" xr:uid="{E5C3E35B-532A-4210-AFAE-9EBED4094577}"/>
    <cellStyle name="Note 23 6" xfId="9627" xr:uid="{D7D2E667-B106-4723-B7E0-913A1A56F527}"/>
    <cellStyle name="Note 24" xfId="603" xr:uid="{00000000-0005-0000-0000-00007C220000}"/>
    <cellStyle name="Note 24 2" xfId="1242" xr:uid="{00000000-0005-0000-0000-00007D220000}"/>
    <cellStyle name="Note 24 2 2" xfId="2670" xr:uid="{00000000-0005-0000-0000-00007E220000}"/>
    <cellStyle name="Note 24 2 2 2" xfId="5574" xr:uid="{00000000-0005-0000-0000-00007F220000}"/>
    <cellStyle name="Note 24 2 2 2 2" xfId="14631" xr:uid="{ED8F75D7-3F8D-4014-9F30-66E2DAE01A3D}"/>
    <cellStyle name="Note 24 2 2 3" xfId="8492" xr:uid="{00000000-0005-0000-0000-000080220000}"/>
    <cellStyle name="Note 24 2 2 3 2" xfId="17509" xr:uid="{79CD05A8-F257-4538-AB2F-5981975BA77B}"/>
    <cellStyle name="Note 24 2 2 4" xfId="11757" xr:uid="{F257AD00-E5D6-4DCC-A59F-80B6C2EBA97D}"/>
    <cellStyle name="Note 24 2 3" xfId="4159" xr:uid="{00000000-0005-0000-0000-000081220000}"/>
    <cellStyle name="Note 24 2 3 2" xfId="13218" xr:uid="{303ABB17-9701-4289-9160-AF6E7FFDE222}"/>
    <cellStyle name="Note 24 2 4" xfId="7073" xr:uid="{00000000-0005-0000-0000-000082220000}"/>
    <cellStyle name="Note 24 2 4 2" xfId="16098" xr:uid="{154B0F6B-6B96-4107-9233-E782DAD74E09}"/>
    <cellStyle name="Note 24 2 5" xfId="10342" xr:uid="{32CDCA86-F121-41F8-88A2-2BB77C0816F3}"/>
    <cellStyle name="Note 24 3" xfId="2035" xr:uid="{00000000-0005-0000-0000-000083220000}"/>
    <cellStyle name="Note 24 3 2" xfId="4944" xr:uid="{00000000-0005-0000-0000-000084220000}"/>
    <cellStyle name="Note 24 3 2 2" xfId="14001" xr:uid="{4DF216ED-FFFC-4A10-B810-5A5919DD6172}"/>
    <cellStyle name="Note 24 3 3" xfId="7858" xr:uid="{00000000-0005-0000-0000-000085220000}"/>
    <cellStyle name="Note 24 3 3 2" xfId="16880" xr:uid="{28968D3E-852F-4667-B7CF-04B13BA4F69A}"/>
    <cellStyle name="Note 24 3 4" xfId="11127" xr:uid="{2D70C217-6648-4040-93A4-84157A04F8CB}"/>
    <cellStyle name="Note 24 4" xfId="3532" xr:uid="{00000000-0005-0000-0000-000086220000}"/>
    <cellStyle name="Note 24 4 2" xfId="12591" xr:uid="{57B36EE4-19CB-45F3-B3C8-41CFCF1E538E}"/>
    <cellStyle name="Note 24 5" xfId="6442" xr:uid="{00000000-0005-0000-0000-000087220000}"/>
    <cellStyle name="Note 24 5 2" xfId="15467" xr:uid="{0333DE4B-847E-49DD-8650-6CDA9FFF6341}"/>
    <cellStyle name="Note 24 6" xfId="9710" xr:uid="{9FF31A54-55AD-48DA-8C43-984DB72C8E1B}"/>
    <cellStyle name="Note 25" xfId="618" xr:uid="{00000000-0005-0000-0000-000088220000}"/>
    <cellStyle name="Note 25 2" xfId="1257" xr:uid="{00000000-0005-0000-0000-000089220000}"/>
    <cellStyle name="Note 25 2 2" xfId="2685" xr:uid="{00000000-0005-0000-0000-00008A220000}"/>
    <cellStyle name="Note 25 2 2 2" xfId="5589" xr:uid="{00000000-0005-0000-0000-00008B220000}"/>
    <cellStyle name="Note 25 2 2 2 2" xfId="14646" xr:uid="{BF7713B6-CEC6-4DB3-BAB8-17CFFBF9E886}"/>
    <cellStyle name="Note 25 2 2 3" xfId="8507" xr:uid="{00000000-0005-0000-0000-00008C220000}"/>
    <cellStyle name="Note 25 2 2 3 2" xfId="17524" xr:uid="{E7E93CE6-B996-4FD0-941E-C031841F1563}"/>
    <cellStyle name="Note 25 2 2 4" xfId="11772" xr:uid="{2D2FE7D8-752B-4467-B7D0-38AC4B5E7055}"/>
    <cellStyle name="Note 25 2 3" xfId="4174" xr:uid="{00000000-0005-0000-0000-00008D220000}"/>
    <cellStyle name="Note 25 2 3 2" xfId="13233" xr:uid="{8254F5E0-E468-4FC4-8850-1A0D967FADF9}"/>
    <cellStyle name="Note 25 2 4" xfId="7088" xr:uid="{00000000-0005-0000-0000-00008E220000}"/>
    <cellStyle name="Note 25 2 4 2" xfId="16113" xr:uid="{0DEF1F9A-7C19-4676-91D2-34A3AF7135F6}"/>
    <cellStyle name="Note 25 2 5" xfId="10357" xr:uid="{B6C7EAAB-3035-4676-BA5F-7CC7ECD05318}"/>
    <cellStyle name="Note 25 3" xfId="2050" xr:uid="{00000000-0005-0000-0000-00008F220000}"/>
    <cellStyle name="Note 25 3 2" xfId="4959" xr:uid="{00000000-0005-0000-0000-000090220000}"/>
    <cellStyle name="Note 25 3 2 2" xfId="14016" xr:uid="{E61F2786-A97E-45BD-A4C0-20928C240D98}"/>
    <cellStyle name="Note 25 3 3" xfId="7873" xr:uid="{00000000-0005-0000-0000-000091220000}"/>
    <cellStyle name="Note 25 3 3 2" xfId="16895" xr:uid="{7FF71370-8140-4BB8-A41B-162C004F3507}"/>
    <cellStyle name="Note 25 3 4" xfId="11142" xr:uid="{258456E1-4822-4D8E-8B2C-63712502D43D}"/>
    <cellStyle name="Note 25 4" xfId="3547" xr:uid="{00000000-0005-0000-0000-000092220000}"/>
    <cellStyle name="Note 25 4 2" xfId="12606" xr:uid="{FED096DF-43B1-46FE-AF05-F05E9C98968D}"/>
    <cellStyle name="Note 25 5" xfId="6457" xr:uid="{00000000-0005-0000-0000-000093220000}"/>
    <cellStyle name="Note 25 5 2" xfId="15482" xr:uid="{2C7B5D1F-6113-44C8-821E-C8657AFBD635}"/>
    <cellStyle name="Note 25 6" xfId="9725" xr:uid="{421AFC1B-3100-4FA7-8DD3-E0DD3E68D50C}"/>
    <cellStyle name="Note 26" xfId="632" xr:uid="{00000000-0005-0000-0000-000094220000}"/>
    <cellStyle name="Note 26 2" xfId="1271" xr:uid="{00000000-0005-0000-0000-000095220000}"/>
    <cellStyle name="Note 26 2 2" xfId="2699" xr:uid="{00000000-0005-0000-0000-000096220000}"/>
    <cellStyle name="Note 26 2 2 2" xfId="5603" xr:uid="{00000000-0005-0000-0000-000097220000}"/>
    <cellStyle name="Note 26 2 2 2 2" xfId="14660" xr:uid="{17415D37-2D79-4DF2-9D0C-A654EFB510D7}"/>
    <cellStyle name="Note 26 2 2 3" xfId="8521" xr:uid="{00000000-0005-0000-0000-000098220000}"/>
    <cellStyle name="Note 26 2 2 3 2" xfId="17538" xr:uid="{C1470292-CAE3-4E68-B0A6-4ED6050D2440}"/>
    <cellStyle name="Note 26 2 2 4" xfId="11786" xr:uid="{DA88C808-C2C8-4395-8882-C9F4BA053882}"/>
    <cellStyle name="Note 26 2 3" xfId="4188" xr:uid="{00000000-0005-0000-0000-000099220000}"/>
    <cellStyle name="Note 26 2 3 2" xfId="13247" xr:uid="{837705FE-B03D-4BCB-BE6B-45878FEF9E6C}"/>
    <cellStyle name="Note 26 2 4" xfId="7102" xr:uid="{00000000-0005-0000-0000-00009A220000}"/>
    <cellStyle name="Note 26 2 4 2" xfId="16127" xr:uid="{B8436EF1-8DBC-4913-A1D5-43077D86040A}"/>
    <cellStyle name="Note 26 2 5" xfId="10371" xr:uid="{801211AD-9564-4D63-89B5-3B64DFA14479}"/>
    <cellStyle name="Note 26 3" xfId="2064" xr:uid="{00000000-0005-0000-0000-00009B220000}"/>
    <cellStyle name="Note 26 3 2" xfId="4973" xr:uid="{00000000-0005-0000-0000-00009C220000}"/>
    <cellStyle name="Note 26 3 2 2" xfId="14030" xr:uid="{601E0294-B53B-46B3-B850-0A20376FFEF1}"/>
    <cellStyle name="Note 26 3 3" xfId="7887" xr:uid="{00000000-0005-0000-0000-00009D220000}"/>
    <cellStyle name="Note 26 3 3 2" xfId="16909" xr:uid="{E6B03D3F-9E69-478D-AD90-6FF1FF71D3C9}"/>
    <cellStyle name="Note 26 3 4" xfId="11156" xr:uid="{0F8A4F72-5679-41DE-A4A8-39DE8664BA8C}"/>
    <cellStyle name="Note 26 4" xfId="3561" xr:uid="{00000000-0005-0000-0000-00009E220000}"/>
    <cellStyle name="Note 26 4 2" xfId="12620" xr:uid="{2F346C05-9113-4A41-98F1-260D9C9233F0}"/>
    <cellStyle name="Note 26 5" xfId="6471" xr:uid="{00000000-0005-0000-0000-00009F220000}"/>
    <cellStyle name="Note 26 5 2" xfId="15496" xr:uid="{0F630BE3-2B15-418C-9E9D-D6F550D5295D}"/>
    <cellStyle name="Note 26 6" xfId="9739" xr:uid="{34F1713B-CDC3-434C-A8E3-0DC394360E18}"/>
    <cellStyle name="Note 27" xfId="646" xr:uid="{00000000-0005-0000-0000-0000A0220000}"/>
    <cellStyle name="Note 27 2" xfId="1285" xr:uid="{00000000-0005-0000-0000-0000A1220000}"/>
    <cellStyle name="Note 27 2 2" xfId="2713" xr:uid="{00000000-0005-0000-0000-0000A2220000}"/>
    <cellStyle name="Note 27 2 2 2" xfId="5617" xr:uid="{00000000-0005-0000-0000-0000A3220000}"/>
    <cellStyle name="Note 27 2 2 2 2" xfId="14674" xr:uid="{D3FDA488-3CAE-4D84-B5E5-7BDCD192C32A}"/>
    <cellStyle name="Note 27 2 2 3" xfId="8535" xr:uid="{00000000-0005-0000-0000-0000A4220000}"/>
    <cellStyle name="Note 27 2 2 3 2" xfId="17552" xr:uid="{081EB35B-63A0-4543-8CA4-810F35577353}"/>
    <cellStyle name="Note 27 2 2 4" xfId="11800" xr:uid="{C044F54F-8B10-4AD1-A79D-E2051F029734}"/>
    <cellStyle name="Note 27 2 3" xfId="4202" xr:uid="{00000000-0005-0000-0000-0000A5220000}"/>
    <cellStyle name="Note 27 2 3 2" xfId="13261" xr:uid="{D797BCC6-BC5F-4653-AB07-7C9D7C59FEC3}"/>
    <cellStyle name="Note 27 2 4" xfId="7116" xr:uid="{00000000-0005-0000-0000-0000A6220000}"/>
    <cellStyle name="Note 27 2 4 2" xfId="16141" xr:uid="{D285AAFA-F291-4DBB-8487-68E752C835C8}"/>
    <cellStyle name="Note 27 2 5" xfId="10385" xr:uid="{909F8C1D-408C-403C-AB15-BEF5471C88E9}"/>
    <cellStyle name="Note 27 3" xfId="2078" xr:uid="{00000000-0005-0000-0000-0000A7220000}"/>
    <cellStyle name="Note 27 3 2" xfId="4987" xr:uid="{00000000-0005-0000-0000-0000A8220000}"/>
    <cellStyle name="Note 27 3 2 2" xfId="14044" xr:uid="{9CC482AB-D34E-45F3-810D-0476BC2FCD80}"/>
    <cellStyle name="Note 27 3 3" xfId="7901" xr:uid="{00000000-0005-0000-0000-0000A9220000}"/>
    <cellStyle name="Note 27 3 3 2" xfId="16923" xr:uid="{D2D8C63F-1160-44D0-8B09-726B6D88E88F}"/>
    <cellStyle name="Note 27 3 4" xfId="11170" xr:uid="{CBDD5123-6574-45D2-837B-46D637929BE8}"/>
    <cellStyle name="Note 27 4" xfId="3575" xr:uid="{00000000-0005-0000-0000-0000AA220000}"/>
    <cellStyle name="Note 27 4 2" xfId="12634" xr:uid="{25B45D31-26B8-470C-8EB9-95AA8B8CB436}"/>
    <cellStyle name="Note 27 5" xfId="6485" xr:uid="{00000000-0005-0000-0000-0000AB220000}"/>
    <cellStyle name="Note 27 5 2" xfId="15510" xr:uid="{05B07ED7-DDFF-40FB-8273-993A0EBA5619}"/>
    <cellStyle name="Note 27 6" xfId="9753" xr:uid="{08943D4D-F507-48C0-8409-614C975D08AE}"/>
    <cellStyle name="Note 28" xfId="660" xr:uid="{00000000-0005-0000-0000-0000AC220000}"/>
    <cellStyle name="Note 28 2" xfId="1299" xr:uid="{00000000-0005-0000-0000-0000AD220000}"/>
    <cellStyle name="Note 28 2 2" xfId="2727" xr:uid="{00000000-0005-0000-0000-0000AE220000}"/>
    <cellStyle name="Note 28 2 2 2" xfId="5631" xr:uid="{00000000-0005-0000-0000-0000AF220000}"/>
    <cellStyle name="Note 28 2 2 2 2" xfId="14688" xr:uid="{1283EAD8-AA5D-4DBB-90F9-34AE8200E3B4}"/>
    <cellStyle name="Note 28 2 2 3" xfId="8549" xr:uid="{00000000-0005-0000-0000-0000B0220000}"/>
    <cellStyle name="Note 28 2 2 3 2" xfId="17566" xr:uid="{B609B182-5B2B-4120-94A0-58E135B9A23A}"/>
    <cellStyle name="Note 28 2 2 4" xfId="11814" xr:uid="{CAC9B1CD-96AD-4FCF-9279-00D344BD6219}"/>
    <cellStyle name="Note 28 2 3" xfId="4216" xr:uid="{00000000-0005-0000-0000-0000B1220000}"/>
    <cellStyle name="Note 28 2 3 2" xfId="13275" xr:uid="{EC34BB2D-5589-4799-A680-77386BC1843A}"/>
    <cellStyle name="Note 28 2 4" xfId="7130" xr:uid="{00000000-0005-0000-0000-0000B2220000}"/>
    <cellStyle name="Note 28 2 4 2" xfId="16155" xr:uid="{F66DEA8F-9207-48FC-9012-2BD81E21FA16}"/>
    <cellStyle name="Note 28 2 5" xfId="10399" xr:uid="{F89F55DE-FAF0-480E-98D6-A4B69A08AD87}"/>
    <cellStyle name="Note 28 3" xfId="2092" xr:uid="{00000000-0005-0000-0000-0000B3220000}"/>
    <cellStyle name="Note 28 3 2" xfId="5001" xr:uid="{00000000-0005-0000-0000-0000B4220000}"/>
    <cellStyle name="Note 28 3 2 2" xfId="14058" xr:uid="{5D6DC928-046D-4BA8-A10F-AFB2E16970D6}"/>
    <cellStyle name="Note 28 3 3" xfId="7915" xr:uid="{00000000-0005-0000-0000-0000B5220000}"/>
    <cellStyle name="Note 28 3 3 2" xfId="16937" xr:uid="{DD681F61-6D48-48A2-B87B-E919867BD165}"/>
    <cellStyle name="Note 28 3 4" xfId="11184" xr:uid="{AAA3CCCB-55C1-4338-BBDD-81E1E67A00C9}"/>
    <cellStyle name="Note 28 4" xfId="3589" xr:uid="{00000000-0005-0000-0000-0000B6220000}"/>
    <cellStyle name="Note 28 4 2" xfId="12648" xr:uid="{E8B5490E-366C-469A-BBE7-74FAC53433E5}"/>
    <cellStyle name="Note 28 5" xfId="6499" xr:uid="{00000000-0005-0000-0000-0000B7220000}"/>
    <cellStyle name="Note 28 5 2" xfId="15524" xr:uid="{3AB81DE0-29BE-4F35-949B-55021AE84212}"/>
    <cellStyle name="Note 28 6" xfId="9767" xr:uid="{CE7F4376-B5F8-44F5-91B1-598F00AE13EA}"/>
    <cellStyle name="Note 29" xfId="674" xr:uid="{00000000-0005-0000-0000-0000B8220000}"/>
    <cellStyle name="Note 29 2" xfId="1313" xr:uid="{00000000-0005-0000-0000-0000B9220000}"/>
    <cellStyle name="Note 29 2 2" xfId="2741" xr:uid="{00000000-0005-0000-0000-0000BA220000}"/>
    <cellStyle name="Note 29 2 2 2" xfId="5645" xr:uid="{00000000-0005-0000-0000-0000BB220000}"/>
    <cellStyle name="Note 29 2 2 2 2" xfId="14702" xr:uid="{6FE59AF1-F2DC-4177-A791-508BF523F131}"/>
    <cellStyle name="Note 29 2 2 3" xfId="8563" xr:uid="{00000000-0005-0000-0000-0000BC220000}"/>
    <cellStyle name="Note 29 2 2 3 2" xfId="17580" xr:uid="{DC94CC14-03FC-4CF3-BA05-C88FEB83B18B}"/>
    <cellStyle name="Note 29 2 2 4" xfId="11828" xr:uid="{007FA56C-10DC-46C7-9327-DA60F520240C}"/>
    <cellStyle name="Note 29 2 3" xfId="4230" xr:uid="{00000000-0005-0000-0000-0000BD220000}"/>
    <cellStyle name="Note 29 2 3 2" xfId="13289" xr:uid="{8EF39418-E2E6-40A7-89C6-26355015D9B8}"/>
    <cellStyle name="Note 29 2 4" xfId="7144" xr:uid="{00000000-0005-0000-0000-0000BE220000}"/>
    <cellStyle name="Note 29 2 4 2" xfId="16169" xr:uid="{43A510A3-656B-478D-A501-EEDC0A99B16F}"/>
    <cellStyle name="Note 29 2 5" xfId="10413" xr:uid="{AF1B659D-E4AB-44B9-9C22-223D51B3A8FE}"/>
    <cellStyle name="Note 29 3" xfId="2106" xr:uid="{00000000-0005-0000-0000-0000BF220000}"/>
    <cellStyle name="Note 29 3 2" xfId="5015" xr:uid="{00000000-0005-0000-0000-0000C0220000}"/>
    <cellStyle name="Note 29 3 2 2" xfId="14072" xr:uid="{5B76B49E-CB8F-48A1-BB2D-E49114692EE7}"/>
    <cellStyle name="Note 29 3 3" xfId="7929" xr:uid="{00000000-0005-0000-0000-0000C1220000}"/>
    <cellStyle name="Note 29 3 3 2" xfId="16951" xr:uid="{D04738DE-A6BE-410C-AD94-E0F080728E39}"/>
    <cellStyle name="Note 29 3 4" xfId="11198" xr:uid="{E2D115CB-0B39-4D81-974B-96EAA6D6C2E1}"/>
    <cellStyle name="Note 29 4" xfId="3603" xr:uid="{00000000-0005-0000-0000-0000C2220000}"/>
    <cellStyle name="Note 29 4 2" xfId="12662" xr:uid="{676A0649-FE43-4197-86BA-A5B4D93204E2}"/>
    <cellStyle name="Note 29 5" xfId="6513" xr:uid="{00000000-0005-0000-0000-0000C3220000}"/>
    <cellStyle name="Note 29 5 2" xfId="15538" xr:uid="{9AAA95CB-4D3B-45C2-ABCF-3C19714694DE}"/>
    <cellStyle name="Note 29 6" xfId="9781" xr:uid="{9126803A-748D-42CA-B946-73BE6645817B}"/>
    <cellStyle name="Note 3" xfId="208" xr:uid="{00000000-0005-0000-0000-0000C4220000}"/>
    <cellStyle name="Note 3 2" xfId="537" xr:uid="{00000000-0005-0000-0000-0000C5220000}"/>
    <cellStyle name="Note 3 2 2" xfId="1177" xr:uid="{00000000-0005-0000-0000-0000C6220000}"/>
    <cellStyle name="Note 3 2 2 2" xfId="2606" xr:uid="{00000000-0005-0000-0000-0000C7220000}"/>
    <cellStyle name="Note 3 2 2 2 2" xfId="5511" xr:uid="{00000000-0005-0000-0000-0000C8220000}"/>
    <cellStyle name="Note 3 2 2 2 2 2" xfId="14568" xr:uid="{D1820457-286C-4EB6-9FCF-88273311991F}"/>
    <cellStyle name="Note 3 2 2 2 3" xfId="8428" xr:uid="{00000000-0005-0000-0000-0000C9220000}"/>
    <cellStyle name="Note 3 2 2 2 3 2" xfId="17446" xr:uid="{819CAB3F-C5F0-4A12-9AE1-E741EA55789F}"/>
    <cellStyle name="Note 3 2 2 2 4" xfId="11694" xr:uid="{E112F77B-AD9D-4E02-951A-8D9B6FEB7D88}"/>
    <cellStyle name="Note 3 2 2 3" xfId="4096" xr:uid="{00000000-0005-0000-0000-0000CA220000}"/>
    <cellStyle name="Note 3 2 2 3 2" xfId="13155" xr:uid="{EF02E2F9-C700-4727-B967-347134215774}"/>
    <cellStyle name="Note 3 2 2 4" xfId="7009" xr:uid="{00000000-0005-0000-0000-0000CB220000}"/>
    <cellStyle name="Note 3 2 2 4 2" xfId="16034" xr:uid="{1FA599F5-8B5A-4C1D-A24A-9B691260C9E8}"/>
    <cellStyle name="Note 3 2 2 5" xfId="10278" xr:uid="{C2BEE11A-2C79-4DDA-B2A3-7D11356AC0CF}"/>
    <cellStyle name="Note 3 2 3" xfId="1971" xr:uid="{00000000-0005-0000-0000-0000CC220000}"/>
    <cellStyle name="Note 3 2 3 2" xfId="4881" xr:uid="{00000000-0005-0000-0000-0000CD220000}"/>
    <cellStyle name="Note 3 2 3 2 2" xfId="13938" xr:uid="{B4E81424-0EFB-4F43-AB9C-7562DE135773}"/>
    <cellStyle name="Note 3 2 3 3" xfId="7794" xr:uid="{00000000-0005-0000-0000-0000CE220000}"/>
    <cellStyle name="Note 3 2 3 3 2" xfId="16817" xr:uid="{73395E1C-32A8-412D-8237-B25B4AC76CDF}"/>
    <cellStyle name="Note 3 2 3 4" xfId="11063" xr:uid="{BC4CE9A9-2EDB-476D-A046-E79780980150}"/>
    <cellStyle name="Note 3 2 4" xfId="3468" xr:uid="{00000000-0005-0000-0000-0000CF220000}"/>
    <cellStyle name="Note 3 2 4 2" xfId="12528" xr:uid="{B6028F2E-0665-4B05-8F2C-679BC731A35B}"/>
    <cellStyle name="Note 3 2 5" xfId="6379" xr:uid="{00000000-0005-0000-0000-0000D0220000}"/>
    <cellStyle name="Note 3 2 5 2" xfId="15404" xr:uid="{3D053F30-C1AC-4FE8-A026-4B4266CC53B7}"/>
    <cellStyle name="Note 3 2 6" xfId="9646" xr:uid="{028C4D80-10A1-4932-9822-EFE6074C5D53}"/>
    <cellStyle name="Note 3 3" xfId="853" xr:uid="{00000000-0005-0000-0000-0000D1220000}"/>
    <cellStyle name="Note 3 3 2" xfId="2282" xr:uid="{00000000-0005-0000-0000-0000D2220000}"/>
    <cellStyle name="Note 3 3 2 2" xfId="5189" xr:uid="{00000000-0005-0000-0000-0000D3220000}"/>
    <cellStyle name="Note 3 3 2 2 2" xfId="14246" xr:uid="{B0943E0B-873E-4165-A625-F264152A268C}"/>
    <cellStyle name="Note 3 3 2 3" xfId="8105" xr:uid="{00000000-0005-0000-0000-0000D4220000}"/>
    <cellStyle name="Note 3 3 2 3 2" xfId="17125" xr:uid="{7567E3BB-8D03-45EA-9723-FFD83E0FB851}"/>
    <cellStyle name="Note 3 3 2 4" xfId="11372" xr:uid="{A06CCD5A-C3DD-48A1-A122-A21E3E43A7E3}"/>
    <cellStyle name="Note 3 3 3" xfId="3776" xr:uid="{00000000-0005-0000-0000-0000D5220000}"/>
    <cellStyle name="Note 3 3 3 2" xfId="12835" xr:uid="{7CACBA7D-AF36-4276-A4E9-E5B992F9317F}"/>
    <cellStyle name="Note 3 3 4" xfId="6688" xr:uid="{00000000-0005-0000-0000-0000D6220000}"/>
    <cellStyle name="Note 3 3 4 2" xfId="15713" xr:uid="{84E55EAF-B262-4F38-9BA7-55A2CC311AEA}"/>
    <cellStyle name="Note 3 3 5" xfId="9956" xr:uid="{605AC685-F847-4820-8170-F1C4A427247C}"/>
    <cellStyle name="Note 3 4" xfId="1648" xr:uid="{00000000-0005-0000-0000-0000D7220000}"/>
    <cellStyle name="Note 3 4 2" xfId="4560" xr:uid="{00000000-0005-0000-0000-0000D8220000}"/>
    <cellStyle name="Note 3 4 2 2" xfId="13617" xr:uid="{B52B9D78-D804-431F-AAED-AA835E9204E0}"/>
    <cellStyle name="Note 3 4 3" xfId="7472" xr:uid="{00000000-0005-0000-0000-0000D9220000}"/>
    <cellStyle name="Note 3 4 3 2" xfId="16497" xr:uid="{4B635D85-B7B2-4B8E-8EA4-65F4FD2103B4}"/>
    <cellStyle name="Note 3 4 4" xfId="10742" xr:uid="{D1B94B74-2723-49C0-837D-4111A85D30EF}"/>
    <cellStyle name="Note 3 5" xfId="3146" xr:uid="{00000000-0005-0000-0000-0000DA220000}"/>
    <cellStyle name="Note 3 5 2" xfId="12208" xr:uid="{290F0956-2F35-4150-9248-2ADDE8A68608}"/>
    <cellStyle name="Note 3 6" xfId="6059" xr:uid="{00000000-0005-0000-0000-0000DB220000}"/>
    <cellStyle name="Note 3 6 2" xfId="15084" xr:uid="{86B6BC31-AB59-4826-984B-07D932D12BDA}"/>
    <cellStyle name="Note 3 7" xfId="9323" xr:uid="{3BC4F351-31A7-46D3-A4FC-998FB440C589}"/>
    <cellStyle name="Note 30" xfId="688" xr:uid="{00000000-0005-0000-0000-0000DC220000}"/>
    <cellStyle name="Note 30 2" xfId="1327" xr:uid="{00000000-0005-0000-0000-0000DD220000}"/>
    <cellStyle name="Note 30 2 2" xfId="2755" xr:uid="{00000000-0005-0000-0000-0000DE220000}"/>
    <cellStyle name="Note 30 2 2 2" xfId="5659" xr:uid="{00000000-0005-0000-0000-0000DF220000}"/>
    <cellStyle name="Note 30 2 2 2 2" xfId="14716" xr:uid="{264C3D97-9799-4163-A2D3-007305E6A1DF}"/>
    <cellStyle name="Note 30 2 2 3" xfId="8577" xr:uid="{00000000-0005-0000-0000-0000E0220000}"/>
    <cellStyle name="Note 30 2 2 3 2" xfId="17594" xr:uid="{60A862A9-BF48-4E2F-B1E5-30CB2AF4F715}"/>
    <cellStyle name="Note 30 2 2 4" xfId="11842" xr:uid="{DFDEF826-669B-43B1-8760-CFD38C33198B}"/>
    <cellStyle name="Note 30 2 3" xfId="4244" xr:uid="{00000000-0005-0000-0000-0000E1220000}"/>
    <cellStyle name="Note 30 2 3 2" xfId="13303" xr:uid="{DBD6710F-04FF-4AA0-9452-595192FC0724}"/>
    <cellStyle name="Note 30 2 4" xfId="7158" xr:uid="{00000000-0005-0000-0000-0000E2220000}"/>
    <cellStyle name="Note 30 2 4 2" xfId="16183" xr:uid="{7E580E25-1B4A-4787-A514-0D940AF6005A}"/>
    <cellStyle name="Note 30 2 5" xfId="10427" xr:uid="{3E2EA989-7EE8-4A1E-B349-49DA5B75E7E7}"/>
    <cellStyle name="Note 30 3" xfId="2120" xr:uid="{00000000-0005-0000-0000-0000E3220000}"/>
    <cellStyle name="Note 30 3 2" xfId="5029" xr:uid="{00000000-0005-0000-0000-0000E4220000}"/>
    <cellStyle name="Note 30 3 2 2" xfId="14086" xr:uid="{65EC56B0-1D8D-4CB4-A830-B6EA764D926E}"/>
    <cellStyle name="Note 30 3 3" xfId="7943" xr:uid="{00000000-0005-0000-0000-0000E5220000}"/>
    <cellStyle name="Note 30 3 3 2" xfId="16965" xr:uid="{193FC2E4-7098-492A-8772-0DBBBD07359E}"/>
    <cellStyle name="Note 30 3 4" xfId="11212" xr:uid="{CFAE8D35-C7F7-483F-93D2-7602116BAF0F}"/>
    <cellStyle name="Note 30 4" xfId="3617" xr:uid="{00000000-0005-0000-0000-0000E6220000}"/>
    <cellStyle name="Note 30 4 2" xfId="12676" xr:uid="{7D19600B-FE77-47B2-A73A-ABA42CB9E684}"/>
    <cellStyle name="Note 30 5" xfId="6527" xr:uid="{00000000-0005-0000-0000-0000E7220000}"/>
    <cellStyle name="Note 30 5 2" xfId="15552" xr:uid="{CB7486FD-9C4F-45CA-AF8B-D9A8735AA84C}"/>
    <cellStyle name="Note 30 6" xfId="9795" xr:uid="{9DF7AD51-EC3C-4DF1-B21C-E8C0353D9EEC}"/>
    <cellStyle name="Note 31" xfId="703" xr:uid="{00000000-0005-0000-0000-0000E8220000}"/>
    <cellStyle name="Note 31 2" xfId="1342" xr:uid="{00000000-0005-0000-0000-0000E9220000}"/>
    <cellStyle name="Note 31 2 2" xfId="2770" xr:uid="{00000000-0005-0000-0000-0000EA220000}"/>
    <cellStyle name="Note 31 2 2 2" xfId="5674" xr:uid="{00000000-0005-0000-0000-0000EB220000}"/>
    <cellStyle name="Note 31 2 2 2 2" xfId="14731" xr:uid="{67B4C8BA-A2F1-4739-92EA-CBA262AE0D1E}"/>
    <cellStyle name="Note 31 2 2 3" xfId="8592" xr:uid="{00000000-0005-0000-0000-0000EC220000}"/>
    <cellStyle name="Note 31 2 2 3 2" xfId="17609" xr:uid="{27498822-F669-4BAE-BFC1-25CFD99AA487}"/>
    <cellStyle name="Note 31 2 2 4" xfId="11857" xr:uid="{9E5DF64D-949A-42DC-8BD1-6818D96338F5}"/>
    <cellStyle name="Note 31 2 3" xfId="4259" xr:uid="{00000000-0005-0000-0000-0000ED220000}"/>
    <cellStyle name="Note 31 2 3 2" xfId="13318" xr:uid="{C58C1B99-F078-47A3-94B5-86380635C15A}"/>
    <cellStyle name="Note 31 2 4" xfId="7173" xr:uid="{00000000-0005-0000-0000-0000EE220000}"/>
    <cellStyle name="Note 31 2 4 2" xfId="16198" xr:uid="{CA444D21-BE3C-411B-B09B-AA9E806857D9}"/>
    <cellStyle name="Note 31 2 5" xfId="10442" xr:uid="{A1D0D0C4-1BCE-461F-998F-859C8448007A}"/>
    <cellStyle name="Note 31 3" xfId="2135" xr:uid="{00000000-0005-0000-0000-0000EF220000}"/>
    <cellStyle name="Note 31 3 2" xfId="5044" xr:uid="{00000000-0005-0000-0000-0000F0220000}"/>
    <cellStyle name="Note 31 3 2 2" xfId="14101" xr:uid="{7ED34CCD-28E5-4B6B-9CB3-7251B3CF164A}"/>
    <cellStyle name="Note 31 3 3" xfId="7958" xr:uid="{00000000-0005-0000-0000-0000F1220000}"/>
    <cellStyle name="Note 31 3 3 2" xfId="16980" xr:uid="{AE75674A-8BBE-4331-B81F-F7AA99A5DFC9}"/>
    <cellStyle name="Note 31 3 4" xfId="11227" xr:uid="{719994C1-4F0C-475C-BF8E-2935A6AB7311}"/>
    <cellStyle name="Note 31 4" xfId="3632" xr:uid="{00000000-0005-0000-0000-0000F2220000}"/>
    <cellStyle name="Note 31 4 2" xfId="12691" xr:uid="{7198D051-55BB-400B-8131-36C017A16F74}"/>
    <cellStyle name="Note 31 5" xfId="6542" xr:uid="{00000000-0005-0000-0000-0000F3220000}"/>
    <cellStyle name="Note 31 5 2" xfId="15567" xr:uid="{9ACC202C-D9D2-4804-BC82-6763C266CE8F}"/>
    <cellStyle name="Note 31 6" xfId="9810" xr:uid="{65F33B63-431E-46ED-8F06-C656534C1312}"/>
    <cellStyle name="Note 32" xfId="717" xr:uid="{00000000-0005-0000-0000-0000F4220000}"/>
    <cellStyle name="Note 32 2" xfId="1356" xr:uid="{00000000-0005-0000-0000-0000F5220000}"/>
    <cellStyle name="Note 32 2 2" xfId="2784" xr:uid="{00000000-0005-0000-0000-0000F6220000}"/>
    <cellStyle name="Note 32 2 2 2" xfId="5688" xr:uid="{00000000-0005-0000-0000-0000F7220000}"/>
    <cellStyle name="Note 32 2 2 2 2" xfId="14745" xr:uid="{2B4EF063-B127-4F63-A144-9EB120BA5F32}"/>
    <cellStyle name="Note 32 2 2 3" xfId="8606" xr:uid="{00000000-0005-0000-0000-0000F8220000}"/>
    <cellStyle name="Note 32 2 2 3 2" xfId="17623" xr:uid="{0696C7C5-8D72-4DE0-8E21-425B86D00805}"/>
    <cellStyle name="Note 32 2 2 4" xfId="11871" xr:uid="{DB0A5A01-380E-46E1-9776-278F06F7C796}"/>
    <cellStyle name="Note 32 2 3" xfId="4273" xr:uid="{00000000-0005-0000-0000-0000F9220000}"/>
    <cellStyle name="Note 32 2 3 2" xfId="13332" xr:uid="{7B672EC1-55BD-423E-AE96-E3C912F05D1D}"/>
    <cellStyle name="Note 32 2 4" xfId="7187" xr:uid="{00000000-0005-0000-0000-0000FA220000}"/>
    <cellStyle name="Note 32 2 4 2" xfId="16212" xr:uid="{D8FBFA81-31DC-43ED-ABEB-72D7197EAA63}"/>
    <cellStyle name="Note 32 2 5" xfId="10456" xr:uid="{A9FD86A4-0DEC-47FE-9FB9-D86B166FCA64}"/>
    <cellStyle name="Note 32 3" xfId="2149" xr:uid="{00000000-0005-0000-0000-0000FB220000}"/>
    <cellStyle name="Note 32 3 2" xfId="5058" xr:uid="{00000000-0005-0000-0000-0000FC220000}"/>
    <cellStyle name="Note 32 3 2 2" xfId="14115" xr:uid="{51B46320-8ED5-4457-96C6-852D01A2D3F8}"/>
    <cellStyle name="Note 32 3 3" xfId="7972" xr:uid="{00000000-0005-0000-0000-0000FD220000}"/>
    <cellStyle name="Note 32 3 3 2" xfId="16994" xr:uid="{7845393C-B938-416A-8A52-891F495C8C51}"/>
    <cellStyle name="Note 32 3 4" xfId="11241" xr:uid="{AF9C5209-B18D-4163-B1B1-D18AEA9FD22A}"/>
    <cellStyle name="Note 32 4" xfId="3646" xr:uid="{00000000-0005-0000-0000-0000FE220000}"/>
    <cellStyle name="Note 32 4 2" xfId="12705" xr:uid="{70D1BBAB-28C1-40B7-9C01-A636494CC5C8}"/>
    <cellStyle name="Note 32 5" xfId="6556" xr:uid="{00000000-0005-0000-0000-0000FF220000}"/>
    <cellStyle name="Note 32 5 2" xfId="15581" xr:uid="{84D50E08-6D00-4C37-B184-0F83B45933EB}"/>
    <cellStyle name="Note 32 6" xfId="9824" xr:uid="{805BC427-F842-4FF7-8B4D-8D53109CF01D}"/>
    <cellStyle name="Note 33" xfId="731" xr:uid="{00000000-0005-0000-0000-000000230000}"/>
    <cellStyle name="Note 33 2" xfId="1370" xr:uid="{00000000-0005-0000-0000-000001230000}"/>
    <cellStyle name="Note 33 2 2" xfId="2798" xr:uid="{00000000-0005-0000-0000-000002230000}"/>
    <cellStyle name="Note 33 2 2 2" xfId="5702" xr:uid="{00000000-0005-0000-0000-000003230000}"/>
    <cellStyle name="Note 33 2 2 2 2" xfId="14759" xr:uid="{A05615E4-D6AB-4873-9F36-FC5D2B8BC040}"/>
    <cellStyle name="Note 33 2 2 3" xfId="8620" xr:uid="{00000000-0005-0000-0000-000004230000}"/>
    <cellStyle name="Note 33 2 2 3 2" xfId="17637" xr:uid="{458F74E5-09CA-4254-8083-E53729693A2C}"/>
    <cellStyle name="Note 33 2 2 4" xfId="11885" xr:uid="{001EADDF-6753-47FE-A4F8-62AA952077C4}"/>
    <cellStyle name="Note 33 2 3" xfId="4287" xr:uid="{00000000-0005-0000-0000-000005230000}"/>
    <cellStyle name="Note 33 2 3 2" xfId="13346" xr:uid="{0746737D-C96C-4AA8-BC2E-79BC63A3B12F}"/>
    <cellStyle name="Note 33 2 4" xfId="7201" xr:uid="{00000000-0005-0000-0000-000006230000}"/>
    <cellStyle name="Note 33 2 4 2" xfId="16226" xr:uid="{05F0BD1A-4F7C-46B2-B39C-1DBE51438224}"/>
    <cellStyle name="Note 33 2 5" xfId="10470" xr:uid="{BE688E89-E4F8-44FB-9B48-9DD22FF6C0D7}"/>
    <cellStyle name="Note 33 3" xfId="2163" xr:uid="{00000000-0005-0000-0000-000007230000}"/>
    <cellStyle name="Note 33 3 2" xfId="5072" xr:uid="{00000000-0005-0000-0000-000008230000}"/>
    <cellStyle name="Note 33 3 2 2" xfId="14129" xr:uid="{68EA6FD7-BB27-4880-B24A-5D4F65799781}"/>
    <cellStyle name="Note 33 3 3" xfId="7986" xr:uid="{00000000-0005-0000-0000-000009230000}"/>
    <cellStyle name="Note 33 3 3 2" xfId="17008" xr:uid="{5D9D2B77-FB6A-4F8A-89C6-6C3EB1D5BA84}"/>
    <cellStyle name="Note 33 3 4" xfId="11255" xr:uid="{C3AA726F-08B5-4716-987F-B014378D91B9}"/>
    <cellStyle name="Note 33 4" xfId="3660" xr:uid="{00000000-0005-0000-0000-00000A230000}"/>
    <cellStyle name="Note 33 4 2" xfId="12719" xr:uid="{8E2EB9E8-E745-4E8E-B59F-9676FF2677B5}"/>
    <cellStyle name="Note 33 5" xfId="6570" xr:uid="{00000000-0005-0000-0000-00000B230000}"/>
    <cellStyle name="Note 33 5 2" xfId="15595" xr:uid="{7168FF3A-7CDA-4C9E-9FB6-A3CBAF4CC57F}"/>
    <cellStyle name="Note 33 6" xfId="9838" xr:uid="{0DBB0791-CF6F-49B7-BA94-6836EE4D8F30}"/>
    <cellStyle name="Note 34" xfId="745" xr:uid="{00000000-0005-0000-0000-00000C230000}"/>
    <cellStyle name="Note 34 2" xfId="1384" xr:uid="{00000000-0005-0000-0000-00000D230000}"/>
    <cellStyle name="Note 34 2 2" xfId="2812" xr:uid="{00000000-0005-0000-0000-00000E230000}"/>
    <cellStyle name="Note 34 2 2 2" xfId="5716" xr:uid="{00000000-0005-0000-0000-00000F230000}"/>
    <cellStyle name="Note 34 2 2 2 2" xfId="14773" xr:uid="{D135F056-D61F-4DEC-BB39-479EA42AECC5}"/>
    <cellStyle name="Note 34 2 2 3" xfId="8634" xr:uid="{00000000-0005-0000-0000-000010230000}"/>
    <cellStyle name="Note 34 2 2 3 2" xfId="17651" xr:uid="{BFEC94ED-88E3-4234-897F-46B934C852F7}"/>
    <cellStyle name="Note 34 2 2 4" xfId="11899" xr:uid="{FFADB98A-1C31-490B-9A74-62EC1A089E4C}"/>
    <cellStyle name="Note 34 2 3" xfId="4301" xr:uid="{00000000-0005-0000-0000-000011230000}"/>
    <cellStyle name="Note 34 2 3 2" xfId="13360" xr:uid="{C767E16B-893A-4E2C-9D6D-D0B8D0BF470E}"/>
    <cellStyle name="Note 34 2 4" xfId="7215" xr:uid="{00000000-0005-0000-0000-000012230000}"/>
    <cellStyle name="Note 34 2 4 2" xfId="16240" xr:uid="{7EEBEEDD-E316-484A-AAE8-807C4402CABC}"/>
    <cellStyle name="Note 34 2 5" xfId="10484" xr:uid="{DE1CA879-CF92-47FE-A7FD-44B6450B0C08}"/>
    <cellStyle name="Note 34 3" xfId="2177" xr:uid="{00000000-0005-0000-0000-000013230000}"/>
    <cellStyle name="Note 34 3 2" xfId="5086" xr:uid="{00000000-0005-0000-0000-000014230000}"/>
    <cellStyle name="Note 34 3 2 2" xfId="14143" xr:uid="{0415F77B-D38B-487B-A377-A51CFFC199D3}"/>
    <cellStyle name="Note 34 3 3" xfId="8000" xr:uid="{00000000-0005-0000-0000-000015230000}"/>
    <cellStyle name="Note 34 3 3 2" xfId="17022" xr:uid="{871F2796-FC34-4F63-93B7-7014AB0C6FAA}"/>
    <cellStyle name="Note 34 3 4" xfId="11269" xr:uid="{6C756793-3752-4715-AA9B-A2A545073978}"/>
    <cellStyle name="Note 34 4" xfId="3674" xr:uid="{00000000-0005-0000-0000-000016230000}"/>
    <cellStyle name="Note 34 4 2" xfId="12733" xr:uid="{0BEC86EA-5281-4905-9D50-EE46C64D886E}"/>
    <cellStyle name="Note 34 5" xfId="6584" xr:uid="{00000000-0005-0000-0000-000017230000}"/>
    <cellStyle name="Note 34 5 2" xfId="15609" xr:uid="{2EBCD159-B453-4682-BDCF-C526D4E57612}"/>
    <cellStyle name="Note 34 6" xfId="9852" xr:uid="{3BCEAC02-5E6D-4EAD-A989-12F8F637E47D}"/>
    <cellStyle name="Note 35" xfId="759" xr:uid="{00000000-0005-0000-0000-000018230000}"/>
    <cellStyle name="Note 35 2" xfId="1398" xr:uid="{00000000-0005-0000-0000-000019230000}"/>
    <cellStyle name="Note 35 2 2" xfId="2826" xr:uid="{00000000-0005-0000-0000-00001A230000}"/>
    <cellStyle name="Note 35 2 2 2" xfId="5730" xr:uid="{00000000-0005-0000-0000-00001B230000}"/>
    <cellStyle name="Note 35 2 2 2 2" xfId="14787" xr:uid="{1556E25D-00C4-433D-AF4D-EAA68FFD766A}"/>
    <cellStyle name="Note 35 2 2 3" xfId="8648" xr:uid="{00000000-0005-0000-0000-00001C230000}"/>
    <cellStyle name="Note 35 2 2 3 2" xfId="17665" xr:uid="{C381ACF0-3471-4FEF-A179-FF93389AF55B}"/>
    <cellStyle name="Note 35 2 2 4" xfId="11913" xr:uid="{02EF1FE0-5888-47F7-AC96-617D93652B14}"/>
    <cellStyle name="Note 35 2 3" xfId="4315" xr:uid="{00000000-0005-0000-0000-00001D230000}"/>
    <cellStyle name="Note 35 2 3 2" xfId="13374" xr:uid="{4612E3C5-4D59-4CD5-BD21-FB87BB6987E8}"/>
    <cellStyle name="Note 35 2 4" xfId="7229" xr:uid="{00000000-0005-0000-0000-00001E230000}"/>
    <cellStyle name="Note 35 2 4 2" xfId="16254" xr:uid="{36D9CE3B-BA00-407F-86E4-82CD5A0126E0}"/>
    <cellStyle name="Note 35 2 5" xfId="10498" xr:uid="{246CEF33-C9F6-4720-B920-6B974DD5BD6B}"/>
    <cellStyle name="Note 35 3" xfId="2191" xr:uid="{00000000-0005-0000-0000-00001F230000}"/>
    <cellStyle name="Note 35 3 2" xfId="5100" xr:uid="{00000000-0005-0000-0000-000020230000}"/>
    <cellStyle name="Note 35 3 2 2" xfId="14157" xr:uid="{7A9FAEF8-7B0A-4566-B580-66C8990ECA85}"/>
    <cellStyle name="Note 35 3 3" xfId="8014" xr:uid="{00000000-0005-0000-0000-000021230000}"/>
    <cellStyle name="Note 35 3 3 2" xfId="17036" xr:uid="{C1FD5185-2AF1-4764-9392-49E60B28B3D7}"/>
    <cellStyle name="Note 35 3 4" xfId="11283" xr:uid="{7A91EC1B-7426-4AFA-A73F-8FB8DEFEA794}"/>
    <cellStyle name="Note 35 4" xfId="3688" xr:uid="{00000000-0005-0000-0000-000022230000}"/>
    <cellStyle name="Note 35 4 2" xfId="12747" xr:uid="{B31EFACB-382C-4CDB-A5CB-ED05624394F1}"/>
    <cellStyle name="Note 35 5" xfId="6598" xr:uid="{00000000-0005-0000-0000-000023230000}"/>
    <cellStyle name="Note 35 5 2" xfId="15623" xr:uid="{627232FA-DAB0-4ED8-BD25-736DC98CD86A}"/>
    <cellStyle name="Note 35 6" xfId="9866" xr:uid="{F64E356F-C240-4E9B-83C0-F50308FB2579}"/>
    <cellStyle name="Note 36" xfId="773" xr:uid="{00000000-0005-0000-0000-000024230000}"/>
    <cellStyle name="Note 36 2" xfId="1412" xr:uid="{00000000-0005-0000-0000-000025230000}"/>
    <cellStyle name="Note 36 2 2" xfId="2840" xr:uid="{00000000-0005-0000-0000-000026230000}"/>
    <cellStyle name="Note 36 2 2 2" xfId="5744" xr:uid="{00000000-0005-0000-0000-000027230000}"/>
    <cellStyle name="Note 36 2 2 2 2" xfId="14801" xr:uid="{29BCBB1C-BDAF-49AE-B8F0-FDE2C8732597}"/>
    <cellStyle name="Note 36 2 2 3" xfId="8662" xr:uid="{00000000-0005-0000-0000-000028230000}"/>
    <cellStyle name="Note 36 2 2 3 2" xfId="17679" xr:uid="{572E2AF9-B203-46AE-9C43-D3B0687D20A0}"/>
    <cellStyle name="Note 36 2 2 4" xfId="11927" xr:uid="{EF7E3EC6-B6BB-4F23-9B7A-17A43C37A7A2}"/>
    <cellStyle name="Note 36 2 3" xfId="4329" xr:uid="{00000000-0005-0000-0000-000029230000}"/>
    <cellStyle name="Note 36 2 3 2" xfId="13388" xr:uid="{F74237C6-E76D-4B18-B420-CECDF09EEF88}"/>
    <cellStyle name="Note 36 2 4" xfId="7243" xr:uid="{00000000-0005-0000-0000-00002A230000}"/>
    <cellStyle name="Note 36 2 4 2" xfId="16268" xr:uid="{07027260-CADA-4833-BA10-54BE47281C75}"/>
    <cellStyle name="Note 36 2 5" xfId="10512" xr:uid="{88D09374-97C7-4931-8B82-04AE7561F662}"/>
    <cellStyle name="Note 36 3" xfId="2205" xr:uid="{00000000-0005-0000-0000-00002B230000}"/>
    <cellStyle name="Note 36 3 2" xfId="5114" xr:uid="{00000000-0005-0000-0000-00002C230000}"/>
    <cellStyle name="Note 36 3 2 2" xfId="14171" xr:uid="{62B45A19-5911-41CB-BD11-A013456D4750}"/>
    <cellStyle name="Note 36 3 3" xfId="8028" xr:uid="{00000000-0005-0000-0000-00002D230000}"/>
    <cellStyle name="Note 36 3 3 2" xfId="17050" xr:uid="{A5692459-2200-46B0-BF95-665523E49845}"/>
    <cellStyle name="Note 36 3 4" xfId="11297" xr:uid="{437BA04D-EC87-44AF-98EE-F44B336F649A}"/>
    <cellStyle name="Note 36 4" xfId="3702" xr:uid="{00000000-0005-0000-0000-00002E230000}"/>
    <cellStyle name="Note 36 4 2" xfId="12761" xr:uid="{C2C814DA-828A-4FC9-9D08-95BD13D7C04B}"/>
    <cellStyle name="Note 36 5" xfId="6612" xr:uid="{00000000-0005-0000-0000-00002F230000}"/>
    <cellStyle name="Note 36 5 2" xfId="15637" xr:uid="{ED8F038E-6170-4F95-8021-519A18F837BC}"/>
    <cellStyle name="Note 36 6" xfId="9880" xr:uid="{295546A3-9C25-4996-B12F-2EB08BD7BDE1}"/>
    <cellStyle name="Note 37" xfId="788" xr:uid="{00000000-0005-0000-0000-000030230000}"/>
    <cellStyle name="Note 37 2" xfId="1427" xr:uid="{00000000-0005-0000-0000-000031230000}"/>
    <cellStyle name="Note 37 2 2" xfId="2855" xr:uid="{00000000-0005-0000-0000-000032230000}"/>
    <cellStyle name="Note 37 2 2 2" xfId="5759" xr:uid="{00000000-0005-0000-0000-000033230000}"/>
    <cellStyle name="Note 37 2 2 2 2" xfId="14816" xr:uid="{AE0F0208-77C8-4F5B-BC90-3B88CF7EAEAB}"/>
    <cellStyle name="Note 37 2 2 3" xfId="8677" xr:uid="{00000000-0005-0000-0000-000034230000}"/>
    <cellStyle name="Note 37 2 2 3 2" xfId="17694" xr:uid="{D98AFF7A-3E0E-4E3D-A90A-BC8DB97857C0}"/>
    <cellStyle name="Note 37 2 2 4" xfId="11942" xr:uid="{679C7F82-F4BB-4530-AE12-3E17681037EE}"/>
    <cellStyle name="Note 37 2 3" xfId="4344" xr:uid="{00000000-0005-0000-0000-000035230000}"/>
    <cellStyle name="Note 37 2 3 2" xfId="13403" xr:uid="{39D0EE43-C973-4393-AB01-97E7F3ED2757}"/>
    <cellStyle name="Note 37 2 4" xfId="7258" xr:uid="{00000000-0005-0000-0000-000036230000}"/>
    <cellStyle name="Note 37 2 4 2" xfId="16283" xr:uid="{F49C729C-89EF-4DF1-86AD-024E7DECB27C}"/>
    <cellStyle name="Note 37 2 5" xfId="10527" xr:uid="{1C90B232-3785-4844-B9F5-D1C50CD8AA52}"/>
    <cellStyle name="Note 37 3" xfId="2220" xr:uid="{00000000-0005-0000-0000-000037230000}"/>
    <cellStyle name="Note 37 3 2" xfId="5129" xr:uid="{00000000-0005-0000-0000-000038230000}"/>
    <cellStyle name="Note 37 3 2 2" xfId="14186" xr:uid="{4E0517A4-2A68-467E-A3B7-271CDDBB9823}"/>
    <cellStyle name="Note 37 3 3" xfId="8043" xr:uid="{00000000-0005-0000-0000-000039230000}"/>
    <cellStyle name="Note 37 3 3 2" xfId="17065" xr:uid="{88A740F7-41D4-47F2-8CAE-B7F003F9BF99}"/>
    <cellStyle name="Note 37 3 4" xfId="11312" xr:uid="{13B034FE-DEFF-4559-B138-5FFE57BCF624}"/>
    <cellStyle name="Note 37 4" xfId="3717" xr:uid="{00000000-0005-0000-0000-00003A230000}"/>
    <cellStyle name="Note 37 4 2" xfId="12776" xr:uid="{43BF1215-041D-4E87-BFEE-E4FEAEEB96D0}"/>
    <cellStyle name="Note 37 5" xfId="6627" xr:uid="{00000000-0005-0000-0000-00003B230000}"/>
    <cellStyle name="Note 37 5 2" xfId="15652" xr:uid="{7C434D0F-8490-49D7-AF23-AB2C252EDF15}"/>
    <cellStyle name="Note 37 6" xfId="9895" xr:uid="{9A0D2FB3-621B-45D1-A6EF-50FBA4D40795}"/>
    <cellStyle name="Note 38" xfId="802" xr:uid="{00000000-0005-0000-0000-00003C230000}"/>
    <cellStyle name="Note 38 2" xfId="1441" xr:uid="{00000000-0005-0000-0000-00003D230000}"/>
    <cellStyle name="Note 38 2 2" xfId="2869" xr:uid="{00000000-0005-0000-0000-00003E230000}"/>
    <cellStyle name="Note 38 2 2 2" xfId="5773" xr:uid="{00000000-0005-0000-0000-00003F230000}"/>
    <cellStyle name="Note 38 2 2 2 2" xfId="14830" xr:uid="{97CFDF65-9433-427C-8B84-0FFDA349B518}"/>
    <cellStyle name="Note 38 2 2 3" xfId="8691" xr:uid="{00000000-0005-0000-0000-000040230000}"/>
    <cellStyle name="Note 38 2 2 3 2" xfId="17708" xr:uid="{2B273963-6DCB-4FC5-8995-F68FF2969FB3}"/>
    <cellStyle name="Note 38 2 2 4" xfId="11956" xr:uid="{E31C8CBC-D8ED-469E-958A-7645E457A4BA}"/>
    <cellStyle name="Note 38 2 3" xfId="4358" xr:uid="{00000000-0005-0000-0000-000041230000}"/>
    <cellStyle name="Note 38 2 3 2" xfId="13417" xr:uid="{E896385E-5051-40CF-B025-C9F88F267A94}"/>
    <cellStyle name="Note 38 2 4" xfId="7272" xr:uid="{00000000-0005-0000-0000-000042230000}"/>
    <cellStyle name="Note 38 2 4 2" xfId="16297" xr:uid="{51719B3E-2970-4041-B623-9C77E6AD0F95}"/>
    <cellStyle name="Note 38 2 5" xfId="10541" xr:uid="{FC213971-42D4-4D25-8391-C2AE4BD1E6B4}"/>
    <cellStyle name="Note 38 3" xfId="2234" xr:uid="{00000000-0005-0000-0000-000043230000}"/>
    <cellStyle name="Note 38 3 2" xfId="5143" xr:uid="{00000000-0005-0000-0000-000044230000}"/>
    <cellStyle name="Note 38 3 2 2" xfId="14200" xr:uid="{447011DC-73B6-4E9B-8463-094FD0CD091B}"/>
    <cellStyle name="Note 38 3 3" xfId="8057" xr:uid="{00000000-0005-0000-0000-000045230000}"/>
    <cellStyle name="Note 38 3 3 2" xfId="17079" xr:uid="{929E5D72-E3FB-4B03-8712-2E7F89E7206D}"/>
    <cellStyle name="Note 38 3 4" xfId="11326" xr:uid="{DECF6B86-70D7-4185-AC65-DDC6865167F6}"/>
    <cellStyle name="Note 38 4" xfId="3731" xr:uid="{00000000-0005-0000-0000-000046230000}"/>
    <cellStyle name="Note 38 4 2" xfId="12790" xr:uid="{4F875D5B-D23B-4245-9B86-075FB1329096}"/>
    <cellStyle name="Note 38 5" xfId="6641" xr:uid="{00000000-0005-0000-0000-000047230000}"/>
    <cellStyle name="Note 38 5 2" xfId="15666" xr:uid="{6464C09E-2BD4-4021-A558-A23821ED214E}"/>
    <cellStyle name="Note 38 6" xfId="9909" xr:uid="{56A2F566-19F9-4111-B92A-7BDA7FEEAE57}"/>
    <cellStyle name="Note 39" xfId="816" xr:uid="{00000000-0005-0000-0000-000048230000}"/>
    <cellStyle name="Note 39 2" xfId="2248" xr:uid="{00000000-0005-0000-0000-000049230000}"/>
    <cellStyle name="Note 39 2 2" xfId="5157" xr:uid="{00000000-0005-0000-0000-00004A230000}"/>
    <cellStyle name="Note 39 2 2 2" xfId="14214" xr:uid="{652F257D-A94F-4647-BD12-3492E8115070}"/>
    <cellStyle name="Note 39 2 3" xfId="8071" xr:uid="{00000000-0005-0000-0000-00004B230000}"/>
    <cellStyle name="Note 39 2 3 2" xfId="17093" xr:uid="{7C03A677-8B1D-4C5A-8409-7DD198F71BE4}"/>
    <cellStyle name="Note 39 2 4" xfId="11340" xr:uid="{011547B4-F210-47F8-BC54-632CF1E509A4}"/>
    <cellStyle name="Note 39 3" xfId="3745" xr:uid="{00000000-0005-0000-0000-00004C230000}"/>
    <cellStyle name="Note 39 3 2" xfId="12804" xr:uid="{8B6B1842-21D1-462B-B2F4-EE88B7C95A30}"/>
    <cellStyle name="Note 39 4" xfId="6655" xr:uid="{00000000-0005-0000-0000-00004D230000}"/>
    <cellStyle name="Note 39 4 2" xfId="15680" xr:uid="{B48F82F6-66D9-4D8C-A7F0-997D9FC25D1D}"/>
    <cellStyle name="Note 39 5" xfId="9923" xr:uid="{16264FB3-62F2-4A17-8FD9-FE6CC61DCBB1}"/>
    <cellStyle name="Note 4" xfId="222" xr:uid="{00000000-0005-0000-0000-00004E230000}"/>
    <cellStyle name="Note 4 2" xfId="554" xr:uid="{00000000-0005-0000-0000-00004F230000}"/>
    <cellStyle name="Note 4 2 2" xfId="1195" xr:uid="{00000000-0005-0000-0000-000050230000}"/>
    <cellStyle name="Note 4 2 2 2" xfId="2623" xr:uid="{00000000-0005-0000-0000-000051230000}"/>
    <cellStyle name="Note 4 2 2 2 2" xfId="5527" xr:uid="{00000000-0005-0000-0000-000052230000}"/>
    <cellStyle name="Note 4 2 2 2 2 2" xfId="14584" xr:uid="{6793E143-7432-463B-A0AC-E889301C230D}"/>
    <cellStyle name="Note 4 2 2 2 3" xfId="8445" xr:uid="{00000000-0005-0000-0000-000053230000}"/>
    <cellStyle name="Note 4 2 2 2 3 2" xfId="17462" xr:uid="{74EFFF02-D2E2-4BC6-A129-0EB956D052F3}"/>
    <cellStyle name="Note 4 2 2 2 4" xfId="11710" xr:uid="{60B3F231-21D8-4BA2-B82B-D215B217890C}"/>
    <cellStyle name="Note 4 2 2 3" xfId="4112" xr:uid="{00000000-0005-0000-0000-000054230000}"/>
    <cellStyle name="Note 4 2 2 3 2" xfId="13171" xr:uid="{BACB55D7-BE84-480D-9D4A-96E6793E84F4}"/>
    <cellStyle name="Note 4 2 2 4" xfId="7026" xr:uid="{00000000-0005-0000-0000-000055230000}"/>
    <cellStyle name="Note 4 2 2 4 2" xfId="16051" xr:uid="{B623185F-99A9-4D2B-A9D1-19CE1C268DE2}"/>
    <cellStyle name="Note 4 2 2 5" xfId="10295" xr:uid="{E941D78E-5CD2-4D83-8D44-0E2AD269E58C}"/>
    <cellStyle name="Note 4 2 3" xfId="1988" xr:uid="{00000000-0005-0000-0000-000056230000}"/>
    <cellStyle name="Note 4 2 3 2" xfId="4897" xr:uid="{00000000-0005-0000-0000-000057230000}"/>
    <cellStyle name="Note 4 2 3 2 2" xfId="13954" xr:uid="{0A173A9F-D9E7-4740-9A28-69D5F978FEA7}"/>
    <cellStyle name="Note 4 2 3 3" xfId="7811" xr:uid="{00000000-0005-0000-0000-000058230000}"/>
    <cellStyle name="Note 4 2 3 3 2" xfId="16833" xr:uid="{F0853FE0-77C3-42A1-8E21-5163D8ED7756}"/>
    <cellStyle name="Note 4 2 3 4" xfId="11080" xr:uid="{B2C646CB-392F-40B0-A015-E51AD3420C47}"/>
    <cellStyle name="Note 4 2 4" xfId="3485" xr:uid="{00000000-0005-0000-0000-000059230000}"/>
    <cellStyle name="Note 4 2 4 2" xfId="12544" xr:uid="{4A4DC757-963A-45A0-BD49-FF5B9140D000}"/>
    <cellStyle name="Note 4 2 5" xfId="6395" xr:uid="{00000000-0005-0000-0000-00005A230000}"/>
    <cellStyle name="Note 4 2 5 2" xfId="15420" xr:uid="{171EECA1-E013-4387-9440-DDF1604C3B7B}"/>
    <cellStyle name="Note 4 2 6" xfId="9663" xr:uid="{3E72AD70-42FA-40A2-8AD9-7C1E44F5F4FE}"/>
    <cellStyle name="Note 4 3" xfId="867" xr:uid="{00000000-0005-0000-0000-00005B230000}"/>
    <cellStyle name="Note 4 3 2" xfId="2296" xr:uid="{00000000-0005-0000-0000-00005C230000}"/>
    <cellStyle name="Note 4 3 2 2" xfId="5203" xr:uid="{00000000-0005-0000-0000-00005D230000}"/>
    <cellStyle name="Note 4 3 2 2 2" xfId="14260" xr:uid="{D392C01F-DBC6-43FC-81FD-97AAEC894B82}"/>
    <cellStyle name="Note 4 3 2 3" xfId="8119" xr:uid="{00000000-0005-0000-0000-00005E230000}"/>
    <cellStyle name="Note 4 3 2 3 2" xfId="17139" xr:uid="{F805EEF3-99E1-4066-BE0D-E0A2172455DF}"/>
    <cellStyle name="Note 4 3 2 4" xfId="11386" xr:uid="{439CEABE-4445-44FD-BE66-88C739E5B723}"/>
    <cellStyle name="Note 4 3 3" xfId="3790" xr:uid="{00000000-0005-0000-0000-00005F230000}"/>
    <cellStyle name="Note 4 3 3 2" xfId="12849" xr:uid="{9C656849-EEB9-4E3C-9875-F3632FD720E1}"/>
    <cellStyle name="Note 4 3 4" xfId="6702" xr:uid="{00000000-0005-0000-0000-000060230000}"/>
    <cellStyle name="Note 4 3 4 2" xfId="15727" xr:uid="{614DD3CB-A58F-4D94-8B9B-37AB81179AB7}"/>
    <cellStyle name="Note 4 3 5" xfId="9970" xr:uid="{AF4F52F0-FD51-4448-B272-D47F7803DFE1}"/>
    <cellStyle name="Note 4 4" xfId="1662" xr:uid="{00000000-0005-0000-0000-000061230000}"/>
    <cellStyle name="Note 4 4 2" xfId="4574" xr:uid="{00000000-0005-0000-0000-000062230000}"/>
    <cellStyle name="Note 4 4 2 2" xfId="13631" xr:uid="{18DD3598-B688-4268-B1EB-D2A544324134}"/>
    <cellStyle name="Note 4 4 3" xfId="7486" xr:uid="{00000000-0005-0000-0000-000063230000}"/>
    <cellStyle name="Note 4 4 3 2" xfId="16511" xr:uid="{99BD69F2-2187-40FC-BE49-D395DD42E8A5}"/>
    <cellStyle name="Note 4 4 4" xfId="10756" xr:uid="{A5BFF822-1171-4192-B335-EC2A4F9C76CE}"/>
    <cellStyle name="Note 4 5" xfId="3160" xr:uid="{00000000-0005-0000-0000-000064230000}"/>
    <cellStyle name="Note 4 5 2" xfId="12222" xr:uid="{3C9F50AD-F277-4C44-9180-1C9828EBD2BA}"/>
    <cellStyle name="Note 4 6" xfId="6073" xr:uid="{00000000-0005-0000-0000-000065230000}"/>
    <cellStyle name="Note 4 6 2" xfId="15098" xr:uid="{19800817-1880-41E9-AF30-9F60CC04923D}"/>
    <cellStyle name="Note 4 7" xfId="9337" xr:uid="{5480DED7-9FE1-4471-B21B-D2D10D2D76E9}"/>
    <cellStyle name="Note 40" xfId="1458" xr:uid="{00000000-0005-0000-0000-000066230000}"/>
    <cellStyle name="Note 40 2" xfId="2883" xr:uid="{00000000-0005-0000-0000-000067230000}"/>
    <cellStyle name="Note 40 2 2" xfId="5787" xr:uid="{00000000-0005-0000-0000-000068230000}"/>
    <cellStyle name="Note 40 2 2 2" xfId="14844" xr:uid="{F7FB06B7-CEE3-4524-B17B-218482E5C23E}"/>
    <cellStyle name="Note 40 2 3" xfId="8705" xr:uid="{00000000-0005-0000-0000-000069230000}"/>
    <cellStyle name="Note 40 2 3 2" xfId="17722" xr:uid="{25C21AC2-5394-4F60-B93A-A06729C34F6C}"/>
    <cellStyle name="Note 40 2 4" xfId="11970" xr:uid="{991CC6D1-1CA7-4099-8A6C-CEF9AE51647D}"/>
    <cellStyle name="Note 40 3" xfId="4372" xr:uid="{00000000-0005-0000-0000-00006A230000}"/>
    <cellStyle name="Note 40 3 2" xfId="13431" xr:uid="{AD1E2DA0-20F9-42E3-8923-BCA3CF0754A6}"/>
    <cellStyle name="Note 40 4" xfId="7286" xr:uid="{00000000-0005-0000-0000-00006B230000}"/>
    <cellStyle name="Note 40 4 2" xfId="16311" xr:uid="{7383696C-A159-4181-99AC-892A11B6959D}"/>
    <cellStyle name="Note 40 5" xfId="10555" xr:uid="{E722F7A2-B0CC-4A2C-9F75-1BAE5A179372}"/>
    <cellStyle name="Note 41" xfId="1472" xr:uid="{00000000-0005-0000-0000-00006C230000}"/>
    <cellStyle name="Note 41 2" xfId="2897" xr:uid="{00000000-0005-0000-0000-00006D230000}"/>
    <cellStyle name="Note 41 2 2" xfId="5801" xr:uid="{00000000-0005-0000-0000-00006E230000}"/>
    <cellStyle name="Note 41 2 2 2" xfId="14858" xr:uid="{889E37EB-C8E3-4D0B-9E62-88E009C61E60}"/>
    <cellStyle name="Note 41 2 3" xfId="8719" xr:uid="{00000000-0005-0000-0000-00006F230000}"/>
    <cellStyle name="Note 41 2 3 2" xfId="17736" xr:uid="{DE1B1247-20A6-480E-9B5A-5AFA4CB39580}"/>
    <cellStyle name="Note 41 2 4" xfId="11984" xr:uid="{87909FED-D9EB-4332-9E8A-FB0CEDBD25D6}"/>
    <cellStyle name="Note 41 3" xfId="4386" xr:uid="{00000000-0005-0000-0000-000070230000}"/>
    <cellStyle name="Note 41 3 2" xfId="13445" xr:uid="{E8691BD1-C304-44B5-AE95-61E7BED45AF0}"/>
    <cellStyle name="Note 41 4" xfId="7300" xr:uid="{00000000-0005-0000-0000-000071230000}"/>
    <cellStyle name="Note 41 4 2" xfId="16325" xr:uid="{B1A98E25-767C-4E16-AE8D-F04ED313E3D6}"/>
    <cellStyle name="Note 41 5" xfId="10569" xr:uid="{1C9968B3-0591-4BAE-AA09-7BFCF3022AB6}"/>
    <cellStyle name="Note 42" xfId="1486" xr:uid="{00000000-0005-0000-0000-000072230000}"/>
    <cellStyle name="Note 42 2" xfId="2911" xr:uid="{00000000-0005-0000-0000-000073230000}"/>
    <cellStyle name="Note 42 2 2" xfId="5815" xr:uid="{00000000-0005-0000-0000-000074230000}"/>
    <cellStyle name="Note 42 2 2 2" xfId="14872" xr:uid="{9A927783-F42F-4E25-BF6E-B5466FCF808E}"/>
    <cellStyle name="Note 42 2 3" xfId="8733" xr:uid="{00000000-0005-0000-0000-000075230000}"/>
    <cellStyle name="Note 42 2 3 2" xfId="17750" xr:uid="{F58E0894-0125-417F-9855-849F97D7F008}"/>
    <cellStyle name="Note 42 2 4" xfId="11998" xr:uid="{7D13CE51-2428-4F9B-9E23-4583F5B9B9B0}"/>
    <cellStyle name="Note 42 3" xfId="4400" xr:uid="{00000000-0005-0000-0000-000076230000}"/>
    <cellStyle name="Note 42 3 2" xfId="13459" xr:uid="{0EA6FDCE-2AFF-4A67-99E3-C3C3E92F8C3F}"/>
    <cellStyle name="Note 42 4" xfId="7314" xr:uid="{00000000-0005-0000-0000-000077230000}"/>
    <cellStyle name="Note 42 4 2" xfId="16339" xr:uid="{EB0D6CD2-D3B1-4CF1-8267-7768BC94042C}"/>
    <cellStyle name="Note 42 5" xfId="10583" xr:uid="{BD4CC49C-E4C6-4E68-B642-09FC128AAA6F}"/>
    <cellStyle name="Note 43" xfId="1500" xr:uid="{00000000-0005-0000-0000-000078230000}"/>
    <cellStyle name="Note 43 2" xfId="2925" xr:uid="{00000000-0005-0000-0000-000079230000}"/>
    <cellStyle name="Note 43 2 2" xfId="5829" xr:uid="{00000000-0005-0000-0000-00007A230000}"/>
    <cellStyle name="Note 43 2 2 2" xfId="14886" xr:uid="{104E8DDC-5E13-4966-8700-D0D6404A6984}"/>
    <cellStyle name="Note 43 2 3" xfId="8747" xr:uid="{00000000-0005-0000-0000-00007B230000}"/>
    <cellStyle name="Note 43 2 3 2" xfId="17764" xr:uid="{D0CC82F2-6DE7-4654-977D-47F7A62FA2F2}"/>
    <cellStyle name="Note 43 2 4" xfId="12012" xr:uid="{A4BCFF4B-0113-46E3-BD74-8700BC06F15D}"/>
    <cellStyle name="Note 43 3" xfId="4414" xr:uid="{00000000-0005-0000-0000-00007C230000}"/>
    <cellStyle name="Note 43 3 2" xfId="13473" xr:uid="{2C991D3A-A17D-4266-A5FB-ECB0C1768F51}"/>
    <cellStyle name="Note 43 4" xfId="7328" xr:uid="{00000000-0005-0000-0000-00007D230000}"/>
    <cellStyle name="Note 43 4 2" xfId="16353" xr:uid="{082C3D85-8C53-4C8C-99A0-907EB9416380}"/>
    <cellStyle name="Note 43 5" xfId="10597" xr:uid="{03B7B920-C504-4264-A883-E38901BAAC0A}"/>
    <cellStyle name="Note 44" xfId="1514" xr:uid="{00000000-0005-0000-0000-00007E230000}"/>
    <cellStyle name="Note 44 2" xfId="2939" xr:uid="{00000000-0005-0000-0000-00007F230000}"/>
    <cellStyle name="Note 44 2 2" xfId="5843" xr:uid="{00000000-0005-0000-0000-000080230000}"/>
    <cellStyle name="Note 44 2 2 2" xfId="14900" xr:uid="{C95ECE0C-C619-4D48-BB82-1ACFF455ED24}"/>
    <cellStyle name="Note 44 2 3" xfId="8761" xr:uid="{00000000-0005-0000-0000-000081230000}"/>
    <cellStyle name="Note 44 2 3 2" xfId="17778" xr:uid="{8DC1AF0A-5728-420E-8286-EEDB3E362902}"/>
    <cellStyle name="Note 44 2 4" xfId="12026" xr:uid="{664FC36A-DA15-466F-8DF1-2B7A441300F9}"/>
    <cellStyle name="Note 44 3" xfId="4428" xr:uid="{00000000-0005-0000-0000-000082230000}"/>
    <cellStyle name="Note 44 3 2" xfId="13487" xr:uid="{6414281B-B418-4050-ADCF-7023004B6C13}"/>
    <cellStyle name="Note 44 4" xfId="7342" xr:uid="{00000000-0005-0000-0000-000083230000}"/>
    <cellStyle name="Note 44 4 2" xfId="16367" xr:uid="{9FB3111A-4F1C-403C-8453-CF5010C93502}"/>
    <cellStyle name="Note 44 5" xfId="10611" xr:uid="{F08C9138-682D-45EF-8E58-58B7F9B95A91}"/>
    <cellStyle name="Note 45" xfId="1528" xr:uid="{00000000-0005-0000-0000-000084230000}"/>
    <cellStyle name="Note 45 2" xfId="2953" xr:uid="{00000000-0005-0000-0000-000085230000}"/>
    <cellStyle name="Note 45 2 2" xfId="5857" xr:uid="{00000000-0005-0000-0000-000086230000}"/>
    <cellStyle name="Note 45 2 2 2" xfId="14914" xr:uid="{33D25A7F-0BD7-4C80-BFA2-6F7886CF57C0}"/>
    <cellStyle name="Note 45 2 3" xfId="8775" xr:uid="{00000000-0005-0000-0000-000087230000}"/>
    <cellStyle name="Note 45 2 3 2" xfId="17792" xr:uid="{039856E7-BA7C-474F-9E95-018D28AA90B0}"/>
    <cellStyle name="Note 45 2 4" xfId="12040" xr:uid="{6721D86A-342C-40E4-A8F5-F316D7DC3F6B}"/>
    <cellStyle name="Note 45 3" xfId="4442" xr:uid="{00000000-0005-0000-0000-000088230000}"/>
    <cellStyle name="Note 45 3 2" xfId="13501" xr:uid="{64105D47-DFA5-479C-B8DE-230432CFB31F}"/>
    <cellStyle name="Note 45 4" xfId="7356" xr:uid="{00000000-0005-0000-0000-000089230000}"/>
    <cellStyle name="Note 45 4 2" xfId="16381" xr:uid="{05EE3CB4-8D56-421C-A07B-C1D604A4A93B}"/>
    <cellStyle name="Note 45 5" xfId="10625" xr:uid="{BC0E66C0-153E-412D-8406-D4752A909A00}"/>
    <cellStyle name="Note 46" xfId="1543" xr:uid="{00000000-0005-0000-0000-00008A230000}"/>
    <cellStyle name="Note 46 2" xfId="2968" xr:uid="{00000000-0005-0000-0000-00008B230000}"/>
    <cellStyle name="Note 46 2 2" xfId="5872" xr:uid="{00000000-0005-0000-0000-00008C230000}"/>
    <cellStyle name="Note 46 2 2 2" xfId="14929" xr:uid="{25AAFFB2-ED32-4B90-879D-21C6CBEC3B79}"/>
    <cellStyle name="Note 46 2 3" xfId="8790" xr:uid="{00000000-0005-0000-0000-00008D230000}"/>
    <cellStyle name="Note 46 2 3 2" xfId="17807" xr:uid="{A1A63AF5-762C-4B45-BD20-D6D8EB041A2F}"/>
    <cellStyle name="Note 46 2 4" xfId="12055" xr:uid="{20C239AD-0ED3-402F-9AF3-7D5410C16D54}"/>
    <cellStyle name="Note 46 3" xfId="4457" xr:uid="{00000000-0005-0000-0000-00008E230000}"/>
    <cellStyle name="Note 46 3 2" xfId="13516" xr:uid="{5F1E82FE-27DF-4BAD-B541-FAEA77BE101B}"/>
    <cellStyle name="Note 46 4" xfId="7371" xr:uid="{00000000-0005-0000-0000-00008F230000}"/>
    <cellStyle name="Note 46 4 2" xfId="16396" xr:uid="{5B87C106-DD35-43C9-998C-8BBA5F4BE379}"/>
    <cellStyle name="Note 46 5" xfId="10640" xr:uid="{FAB836DE-8638-47D0-AB26-9CC4C52D8EDE}"/>
    <cellStyle name="Note 47" xfId="1557" xr:uid="{00000000-0005-0000-0000-000090230000}"/>
    <cellStyle name="Note 47 2" xfId="2982" xr:uid="{00000000-0005-0000-0000-000091230000}"/>
    <cellStyle name="Note 47 2 2" xfId="5886" xr:uid="{00000000-0005-0000-0000-000092230000}"/>
    <cellStyle name="Note 47 2 2 2" xfId="14943" xr:uid="{12309699-24A6-4E02-AF7B-A8EA093566C1}"/>
    <cellStyle name="Note 47 2 3" xfId="8804" xr:uid="{00000000-0005-0000-0000-000093230000}"/>
    <cellStyle name="Note 47 2 3 2" xfId="17821" xr:uid="{4DF174C4-1D7D-433B-9565-5C26342CC729}"/>
    <cellStyle name="Note 47 2 4" xfId="12069" xr:uid="{E988650C-E88E-443A-9968-7BF1A3FC4601}"/>
    <cellStyle name="Note 47 3" xfId="4471" xr:uid="{00000000-0005-0000-0000-000094230000}"/>
    <cellStyle name="Note 47 3 2" xfId="13530" xr:uid="{19D759BD-687A-430E-ABA0-7671BBB74B77}"/>
    <cellStyle name="Note 47 4" xfId="7385" xr:uid="{00000000-0005-0000-0000-000095230000}"/>
    <cellStyle name="Note 47 4 2" xfId="16410" xr:uid="{6757E7CC-C56E-459B-B50F-28C1588765E9}"/>
    <cellStyle name="Note 47 5" xfId="10654" xr:uid="{1CADAA00-2182-4BA2-B4DE-9F90460EC6AA}"/>
    <cellStyle name="Note 48" xfId="1572" xr:uid="{00000000-0005-0000-0000-000096230000}"/>
    <cellStyle name="Note 48 2" xfId="2997" xr:uid="{00000000-0005-0000-0000-000097230000}"/>
    <cellStyle name="Note 48 2 2" xfId="5901" xr:uid="{00000000-0005-0000-0000-000098230000}"/>
    <cellStyle name="Note 48 2 2 2" xfId="14958" xr:uid="{70CBD6D1-BC9B-4B3C-AFA2-6157E77FC982}"/>
    <cellStyle name="Note 48 2 3" xfId="8819" xr:uid="{00000000-0005-0000-0000-000099230000}"/>
    <cellStyle name="Note 48 2 3 2" xfId="17836" xr:uid="{9E037AA2-2F3F-42D0-A107-B58FD4A21C9B}"/>
    <cellStyle name="Note 48 2 4" xfId="12084" xr:uid="{49299398-31DB-47AE-8A74-DE4A80E330AF}"/>
    <cellStyle name="Note 48 3" xfId="4486" xr:uid="{00000000-0005-0000-0000-00009A230000}"/>
    <cellStyle name="Note 48 3 2" xfId="13545" xr:uid="{E9B1CAB4-A14B-4C30-8A1B-D0B4E1C5E9C8}"/>
    <cellStyle name="Note 48 4" xfId="7400" xr:uid="{00000000-0005-0000-0000-00009B230000}"/>
    <cellStyle name="Note 48 4 2" xfId="16425" xr:uid="{C7A626D9-676E-4411-A442-C5CF53B15969}"/>
    <cellStyle name="Note 48 5" xfId="10669" xr:uid="{7995109D-6C6E-4B05-B315-9245EEF6DD80}"/>
    <cellStyle name="Note 49" xfId="1594" xr:uid="{00000000-0005-0000-0000-00009C230000}"/>
    <cellStyle name="Note 49 2" xfId="4507" xr:uid="{00000000-0005-0000-0000-00009D230000}"/>
    <cellStyle name="Note 49 2 2" xfId="13566" xr:uid="{0DD092CF-49D2-4D08-8DBB-3EFBF87583AD}"/>
    <cellStyle name="Note 49 3" xfId="7421" xr:uid="{00000000-0005-0000-0000-00009E230000}"/>
    <cellStyle name="Note 49 3 2" xfId="16446" xr:uid="{2AC3451B-E40F-4C52-80B1-6ADCDCE529A5}"/>
    <cellStyle name="Note 49 4" xfId="10690" xr:uid="{ABD483ED-A293-422E-BD20-CEE98F2612EF}"/>
    <cellStyle name="Note 5" xfId="236" xr:uid="{00000000-0005-0000-0000-00009F230000}"/>
    <cellStyle name="Note 5 2" xfId="574" xr:uid="{00000000-0005-0000-0000-0000A0230000}"/>
    <cellStyle name="Note 5 2 2" xfId="1213" xr:uid="{00000000-0005-0000-0000-0000A1230000}"/>
    <cellStyle name="Note 5 2 2 2" xfId="2641" xr:uid="{00000000-0005-0000-0000-0000A2230000}"/>
    <cellStyle name="Note 5 2 2 2 2" xfId="5545" xr:uid="{00000000-0005-0000-0000-0000A3230000}"/>
    <cellStyle name="Note 5 2 2 2 2 2" xfId="14602" xr:uid="{E6141188-0E80-4DC5-93A3-A5B55AC9364C}"/>
    <cellStyle name="Note 5 2 2 2 3" xfId="8463" xr:uid="{00000000-0005-0000-0000-0000A4230000}"/>
    <cellStyle name="Note 5 2 2 2 3 2" xfId="17480" xr:uid="{AD245F1D-BC13-47DF-A5A1-11D04A5F1633}"/>
    <cellStyle name="Note 5 2 2 2 4" xfId="11728" xr:uid="{1CB951E4-52AB-4328-A72D-33E1CAEE9E95}"/>
    <cellStyle name="Note 5 2 2 3" xfId="4130" xr:uid="{00000000-0005-0000-0000-0000A5230000}"/>
    <cellStyle name="Note 5 2 2 3 2" xfId="13189" xr:uid="{5F385048-B61C-44DD-A017-55AE1C527276}"/>
    <cellStyle name="Note 5 2 2 4" xfId="7044" xr:uid="{00000000-0005-0000-0000-0000A6230000}"/>
    <cellStyle name="Note 5 2 2 4 2" xfId="16069" xr:uid="{42509955-D765-4BFE-9124-A60612FF6961}"/>
    <cellStyle name="Note 5 2 2 5" xfId="10313" xr:uid="{C4203E69-9023-4884-A659-8FA5E71070B9}"/>
    <cellStyle name="Note 5 2 3" xfId="2006" xr:uid="{00000000-0005-0000-0000-0000A7230000}"/>
    <cellStyle name="Note 5 2 3 2" xfId="4915" xr:uid="{00000000-0005-0000-0000-0000A8230000}"/>
    <cellStyle name="Note 5 2 3 2 2" xfId="13972" xr:uid="{AE49A18B-6443-4AA4-BD7B-0BE796DF2147}"/>
    <cellStyle name="Note 5 2 3 3" xfId="7829" xr:uid="{00000000-0005-0000-0000-0000A9230000}"/>
    <cellStyle name="Note 5 2 3 3 2" xfId="16851" xr:uid="{92097211-03BD-41E3-B457-BEE142BC3921}"/>
    <cellStyle name="Note 5 2 3 4" xfId="11098" xr:uid="{EC4BC121-C163-4A23-B727-73C614ACAFD2}"/>
    <cellStyle name="Note 5 2 4" xfId="3503" xr:uid="{00000000-0005-0000-0000-0000AA230000}"/>
    <cellStyle name="Note 5 2 4 2" xfId="12562" xr:uid="{BF83C1BE-F170-49C8-B4C9-A56632E86EC5}"/>
    <cellStyle name="Note 5 2 5" xfId="6413" xr:uid="{00000000-0005-0000-0000-0000AB230000}"/>
    <cellStyle name="Note 5 2 5 2" xfId="15438" xr:uid="{F8F8CE55-C41A-4F6B-9D72-31D61BFA42F1}"/>
    <cellStyle name="Note 5 2 6" xfId="9681" xr:uid="{5C582031-288E-42AF-ADCC-DAEDBA721229}"/>
    <cellStyle name="Note 5 3" xfId="881" xr:uid="{00000000-0005-0000-0000-0000AC230000}"/>
    <cellStyle name="Note 5 3 2" xfId="2310" xr:uid="{00000000-0005-0000-0000-0000AD230000}"/>
    <cellStyle name="Note 5 3 2 2" xfId="5217" xr:uid="{00000000-0005-0000-0000-0000AE230000}"/>
    <cellStyle name="Note 5 3 2 2 2" xfId="14274" xr:uid="{46C9216A-E779-4547-B81A-BD208629852C}"/>
    <cellStyle name="Note 5 3 2 3" xfId="8133" xr:uid="{00000000-0005-0000-0000-0000AF230000}"/>
    <cellStyle name="Note 5 3 2 3 2" xfId="17153" xr:uid="{D277C777-993F-4CE5-8BF1-33A7D748E065}"/>
    <cellStyle name="Note 5 3 2 4" xfId="11400" xr:uid="{8DD7CFE3-13A5-4CC3-97A4-D571110FC375}"/>
    <cellStyle name="Note 5 3 3" xfId="3804" xr:uid="{00000000-0005-0000-0000-0000B0230000}"/>
    <cellStyle name="Note 5 3 3 2" xfId="12863" xr:uid="{A2A595CD-9559-48D9-BB9E-5AF7D558A612}"/>
    <cellStyle name="Note 5 3 4" xfId="6716" xr:uid="{00000000-0005-0000-0000-0000B1230000}"/>
    <cellStyle name="Note 5 3 4 2" xfId="15741" xr:uid="{AECDD097-030B-4A4B-997A-D0B3518A4AE0}"/>
    <cellStyle name="Note 5 3 5" xfId="9984" xr:uid="{4A016403-75F7-4789-8140-4616C24F365C}"/>
    <cellStyle name="Note 5 4" xfId="1676" xr:uid="{00000000-0005-0000-0000-0000B2230000}"/>
    <cellStyle name="Note 5 4 2" xfId="4588" xr:uid="{00000000-0005-0000-0000-0000B3230000}"/>
    <cellStyle name="Note 5 4 2 2" xfId="13645" xr:uid="{462CCB9F-CD53-4D41-A1D8-2FE0DCCE63EF}"/>
    <cellStyle name="Note 5 4 3" xfId="7500" xr:uid="{00000000-0005-0000-0000-0000B4230000}"/>
    <cellStyle name="Note 5 4 3 2" xfId="16525" xr:uid="{EB143B54-84CF-4D18-A063-7A046E451BCA}"/>
    <cellStyle name="Note 5 4 4" xfId="10770" xr:uid="{FEB445FC-BBD8-4F70-AA0C-65B3CBC46B76}"/>
    <cellStyle name="Note 5 5" xfId="3174" xr:uid="{00000000-0005-0000-0000-0000B5230000}"/>
    <cellStyle name="Note 5 5 2" xfId="12236" xr:uid="{060CC617-CEA9-4D69-833C-74BB3F831D24}"/>
    <cellStyle name="Note 5 6" xfId="6087" xr:uid="{00000000-0005-0000-0000-0000B6230000}"/>
    <cellStyle name="Note 5 6 2" xfId="15112" xr:uid="{13E56BB9-CAAD-4B35-AF8B-6E7033A0FD00}"/>
    <cellStyle name="Note 5 7" xfId="9351" xr:uid="{E0AD402C-2EC2-4E0A-8BC0-FC81AB716C48}"/>
    <cellStyle name="Note 50" xfId="6013" xr:uid="{00000000-0005-0000-0000-0000B7230000}"/>
    <cellStyle name="Note 50 2" xfId="15047" xr:uid="{DB4B8473-9F18-4D9C-8E61-7BB99BCB605C}"/>
    <cellStyle name="Note 51" xfId="9000" xr:uid="{00000000-0005-0000-0000-0000B8230000}"/>
    <cellStyle name="Note 51 2" xfId="18012" xr:uid="{AA8422FB-3D4B-4400-AF59-8372C9779D12}"/>
    <cellStyle name="Note 52" xfId="9020" xr:uid="{00000000-0005-0000-0000-0000B9230000}"/>
    <cellStyle name="Note 52 2" xfId="18032" xr:uid="{802B41C5-9FEC-4018-B515-DEC594A70262}"/>
    <cellStyle name="Note 53" xfId="9040" xr:uid="{00000000-0005-0000-0000-0000BA230000}"/>
    <cellStyle name="Note 53 2" xfId="18052" xr:uid="{FAB1413B-B6A3-4222-9FBF-893D0B898CA2}"/>
    <cellStyle name="Note 54" xfId="9061" xr:uid="{00000000-0005-0000-0000-0000BB230000}"/>
    <cellStyle name="Note 54 2" xfId="18073" xr:uid="{BADFD739-5723-47D0-AA4D-F5ABB9427EE2}"/>
    <cellStyle name="Note 55" xfId="9082" xr:uid="{00000000-0005-0000-0000-0000BC230000}"/>
    <cellStyle name="Note 55 2" xfId="18094" xr:uid="{EAE58766-9152-43FC-98D5-6E150DD1630B}"/>
    <cellStyle name="Note 56" xfId="9103" xr:uid="{00000000-0005-0000-0000-0000BD230000}"/>
    <cellStyle name="Note 56 2" xfId="18115" xr:uid="{0C6062EC-E97C-495C-8D39-AE0F5C4E490E}"/>
    <cellStyle name="Note 57" xfId="9125" xr:uid="{00000000-0005-0000-0000-0000BE230000}"/>
    <cellStyle name="Note 57 2" xfId="18137" xr:uid="{538C0599-479A-4DB4-89F1-A4ACA045B107}"/>
    <cellStyle name="Note 58" xfId="9145" xr:uid="{00000000-0005-0000-0000-0000BF230000}"/>
    <cellStyle name="Note 58 2" xfId="18157" xr:uid="{60421679-4F32-4EEF-9823-A9525754CE05}"/>
    <cellStyle name="Note 59" xfId="9165" xr:uid="{00000000-0005-0000-0000-0000C0230000}"/>
    <cellStyle name="Note 59 2" xfId="18177" xr:uid="{E3D53328-FD31-4752-A8B0-8FD4FFAC5F43}"/>
    <cellStyle name="Note 6" xfId="250" xr:uid="{00000000-0005-0000-0000-0000C1230000}"/>
    <cellStyle name="Note 6 2" xfId="588" xr:uid="{00000000-0005-0000-0000-0000C2230000}"/>
    <cellStyle name="Note 6 2 2" xfId="1227" xr:uid="{00000000-0005-0000-0000-0000C3230000}"/>
    <cellStyle name="Note 6 2 2 2" xfId="2655" xr:uid="{00000000-0005-0000-0000-0000C4230000}"/>
    <cellStyle name="Note 6 2 2 2 2" xfId="5559" xr:uid="{00000000-0005-0000-0000-0000C5230000}"/>
    <cellStyle name="Note 6 2 2 2 2 2" xfId="14616" xr:uid="{D5A95B06-070D-4E5A-B816-2D4F302D45BD}"/>
    <cellStyle name="Note 6 2 2 2 3" xfId="8477" xr:uid="{00000000-0005-0000-0000-0000C6230000}"/>
    <cellStyle name="Note 6 2 2 2 3 2" xfId="17494" xr:uid="{E5737973-8FFF-4220-8076-DB830EB81B9A}"/>
    <cellStyle name="Note 6 2 2 2 4" xfId="11742" xr:uid="{F9E4E733-ABAE-485E-AABF-2CE036DE5699}"/>
    <cellStyle name="Note 6 2 2 3" xfId="4144" xr:uid="{00000000-0005-0000-0000-0000C7230000}"/>
    <cellStyle name="Note 6 2 2 3 2" xfId="13203" xr:uid="{1F17E6D7-6CA2-471A-B131-6B2B45D25155}"/>
    <cellStyle name="Note 6 2 2 4" xfId="7058" xr:uid="{00000000-0005-0000-0000-0000C8230000}"/>
    <cellStyle name="Note 6 2 2 4 2" xfId="16083" xr:uid="{B83D7C87-2688-4DD6-9765-CDC8F6EF20B7}"/>
    <cellStyle name="Note 6 2 2 5" xfId="10327" xr:uid="{88ECEFDB-0CE9-4F88-BB03-9CFFC5A6926F}"/>
    <cellStyle name="Note 6 2 3" xfId="2020" xr:uid="{00000000-0005-0000-0000-0000C9230000}"/>
    <cellStyle name="Note 6 2 3 2" xfId="4929" xr:uid="{00000000-0005-0000-0000-0000CA230000}"/>
    <cellStyle name="Note 6 2 3 2 2" xfId="13986" xr:uid="{91827868-1A89-4A97-A44E-2EF75F3D6079}"/>
    <cellStyle name="Note 6 2 3 3" xfId="7843" xr:uid="{00000000-0005-0000-0000-0000CB230000}"/>
    <cellStyle name="Note 6 2 3 3 2" xfId="16865" xr:uid="{11A1644E-76D0-46C9-9FFB-11DF32F2D15D}"/>
    <cellStyle name="Note 6 2 3 4" xfId="11112" xr:uid="{C5686314-ECC0-43D2-8C1F-B8246BC4513A}"/>
    <cellStyle name="Note 6 2 4" xfId="3517" xr:uid="{00000000-0005-0000-0000-0000CC230000}"/>
    <cellStyle name="Note 6 2 4 2" xfId="12576" xr:uid="{6926CB72-51D5-4028-9985-FEA22D92BFDB}"/>
    <cellStyle name="Note 6 2 5" xfId="6427" xr:uid="{00000000-0005-0000-0000-0000CD230000}"/>
    <cellStyle name="Note 6 2 5 2" xfId="15452" xr:uid="{D599C222-3087-4BA7-9E86-E376D6FC58B8}"/>
    <cellStyle name="Note 6 2 6" xfId="9695" xr:uid="{83C7283F-BD9A-447F-AF9E-4FAC7F74D32A}"/>
    <cellStyle name="Note 6 3" xfId="895" xr:uid="{00000000-0005-0000-0000-0000CE230000}"/>
    <cellStyle name="Note 6 3 2" xfId="2324" xr:uid="{00000000-0005-0000-0000-0000CF230000}"/>
    <cellStyle name="Note 6 3 2 2" xfId="5231" xr:uid="{00000000-0005-0000-0000-0000D0230000}"/>
    <cellStyle name="Note 6 3 2 2 2" xfId="14288" xr:uid="{1805E0C6-3FFA-4F64-B64A-910A232BE0A8}"/>
    <cellStyle name="Note 6 3 2 3" xfId="8147" xr:uid="{00000000-0005-0000-0000-0000D1230000}"/>
    <cellStyle name="Note 6 3 2 3 2" xfId="17167" xr:uid="{80E276A9-8D5B-4253-B07D-0F35AAEDD3A6}"/>
    <cellStyle name="Note 6 3 2 4" xfId="11414" xr:uid="{E529A7BC-4151-4596-93CB-5340B9B65880}"/>
    <cellStyle name="Note 6 3 3" xfId="3818" xr:uid="{00000000-0005-0000-0000-0000D2230000}"/>
    <cellStyle name="Note 6 3 3 2" xfId="12877" xr:uid="{7307174B-C4F9-452B-95E2-D418F95C9352}"/>
    <cellStyle name="Note 6 3 4" xfId="6730" xr:uid="{00000000-0005-0000-0000-0000D3230000}"/>
    <cellStyle name="Note 6 3 4 2" xfId="15755" xr:uid="{A4FC2E2B-78D8-47E2-9D46-A8F78A164A65}"/>
    <cellStyle name="Note 6 3 5" xfId="9998" xr:uid="{9EAB519B-9808-42A4-BFBF-ECAAE832BFB2}"/>
    <cellStyle name="Note 6 4" xfId="1690" xr:uid="{00000000-0005-0000-0000-0000D4230000}"/>
    <cellStyle name="Note 6 4 2" xfId="4602" xr:uid="{00000000-0005-0000-0000-0000D5230000}"/>
    <cellStyle name="Note 6 4 2 2" xfId="13659" xr:uid="{987494AF-74FD-43DF-812E-92AD90374A6A}"/>
    <cellStyle name="Note 6 4 3" xfId="7514" xr:uid="{00000000-0005-0000-0000-0000D6230000}"/>
    <cellStyle name="Note 6 4 3 2" xfId="16539" xr:uid="{A4453CA6-D437-4EE5-936D-D336DBA73957}"/>
    <cellStyle name="Note 6 4 4" xfId="10784" xr:uid="{FA81A2E3-AC0C-4DD0-B94A-6163CE1DAEFD}"/>
    <cellStyle name="Note 6 5" xfId="3188" xr:uid="{00000000-0005-0000-0000-0000D7230000}"/>
    <cellStyle name="Note 6 5 2" xfId="12250" xr:uid="{B99A40FF-0E69-49BB-8FE8-382B3C9ED4F0}"/>
    <cellStyle name="Note 6 6" xfId="6101" xr:uid="{00000000-0005-0000-0000-0000D8230000}"/>
    <cellStyle name="Note 6 6 2" xfId="15126" xr:uid="{25CFFC17-DD38-4FE1-908E-10963A1E7DB3}"/>
    <cellStyle name="Note 6 7" xfId="9365" xr:uid="{EFF90D86-039C-4AA5-A686-B4A4FE65BC10}"/>
    <cellStyle name="Note 60" xfId="9185" xr:uid="{00000000-0005-0000-0000-0000D9230000}"/>
    <cellStyle name="Note 60 2" xfId="18197" xr:uid="{4E99CAFF-1335-4E0F-86F3-D56CC90FA55D}"/>
    <cellStyle name="Note 7" xfId="264" xr:uid="{00000000-0005-0000-0000-0000DA230000}"/>
    <cellStyle name="Note 7 2" xfId="909" xr:uid="{00000000-0005-0000-0000-0000DB230000}"/>
    <cellStyle name="Note 7 2 2" xfId="2338" xr:uid="{00000000-0005-0000-0000-0000DC230000}"/>
    <cellStyle name="Note 7 2 2 2" xfId="5245" xr:uid="{00000000-0005-0000-0000-0000DD230000}"/>
    <cellStyle name="Note 7 2 2 2 2" xfId="14302" xr:uid="{1B6FE308-6C9D-4B8E-803C-02B296B0C365}"/>
    <cellStyle name="Note 7 2 2 3" xfId="8161" xr:uid="{00000000-0005-0000-0000-0000DE230000}"/>
    <cellStyle name="Note 7 2 2 3 2" xfId="17181" xr:uid="{75CE662D-A804-4EB3-B1E1-885C210AD00F}"/>
    <cellStyle name="Note 7 2 2 4" xfId="11428" xr:uid="{9FB30D29-30B2-491E-9D5D-2A24F3CDF467}"/>
    <cellStyle name="Note 7 2 3" xfId="3832" xr:uid="{00000000-0005-0000-0000-0000DF230000}"/>
    <cellStyle name="Note 7 2 3 2" xfId="12891" xr:uid="{B214DC56-280B-4B0F-A3CE-70E5707C0189}"/>
    <cellStyle name="Note 7 2 4" xfId="6744" xr:uid="{00000000-0005-0000-0000-0000E0230000}"/>
    <cellStyle name="Note 7 2 4 2" xfId="15769" xr:uid="{C2738494-CB3A-445C-B0DC-076C3619F69F}"/>
    <cellStyle name="Note 7 2 5" xfId="10012" xr:uid="{8D7FF255-ADFA-4670-959E-54E28704E248}"/>
    <cellStyle name="Note 7 3" xfId="1704" xr:uid="{00000000-0005-0000-0000-0000E1230000}"/>
    <cellStyle name="Note 7 3 2" xfId="4616" xr:uid="{00000000-0005-0000-0000-0000E2230000}"/>
    <cellStyle name="Note 7 3 2 2" xfId="13673" xr:uid="{24E81730-3701-4CAB-8D71-67B442D93A8F}"/>
    <cellStyle name="Note 7 3 3" xfId="7528" xr:uid="{00000000-0005-0000-0000-0000E3230000}"/>
    <cellStyle name="Note 7 3 3 2" xfId="16553" xr:uid="{736B253F-9883-440E-AB3C-5F856C230C75}"/>
    <cellStyle name="Note 7 3 4" xfId="10798" xr:uid="{80B53A68-2A27-4D42-A122-6612BBA627A2}"/>
    <cellStyle name="Note 7 4" xfId="3202" xr:uid="{00000000-0005-0000-0000-0000E4230000}"/>
    <cellStyle name="Note 7 4 2" xfId="12264" xr:uid="{A00AF98C-C74B-4C6E-A92C-1A6191437C24}"/>
    <cellStyle name="Note 7 5" xfId="6115" xr:uid="{00000000-0005-0000-0000-0000E5230000}"/>
    <cellStyle name="Note 7 5 2" xfId="15140" xr:uid="{2102A599-7C97-4857-886E-45E42FCA46AB}"/>
    <cellStyle name="Note 7 6" xfId="9379" xr:uid="{1732B1B0-A061-4D5D-8C76-7AEA33787FBF}"/>
    <cellStyle name="Note 8" xfId="279" xr:uid="{00000000-0005-0000-0000-0000E6230000}"/>
    <cellStyle name="Note 8 2" xfId="923" xr:uid="{00000000-0005-0000-0000-0000E7230000}"/>
    <cellStyle name="Note 8 2 2" xfId="2352" xr:uid="{00000000-0005-0000-0000-0000E8230000}"/>
    <cellStyle name="Note 8 2 2 2" xfId="5259" xr:uid="{00000000-0005-0000-0000-0000E9230000}"/>
    <cellStyle name="Note 8 2 2 2 2" xfId="14316" xr:uid="{A3B538CC-82B0-41EA-A1AE-EDE08BF77AF7}"/>
    <cellStyle name="Note 8 2 2 3" xfId="8175" xr:uid="{00000000-0005-0000-0000-0000EA230000}"/>
    <cellStyle name="Note 8 2 2 3 2" xfId="17195" xr:uid="{BB138908-7A5D-4A45-A2C6-0A786EBFBB75}"/>
    <cellStyle name="Note 8 2 2 4" xfId="11442" xr:uid="{9F022ECF-9E5D-486B-8D64-8C85D88DAFD9}"/>
    <cellStyle name="Note 8 2 3" xfId="3846" xr:uid="{00000000-0005-0000-0000-0000EB230000}"/>
    <cellStyle name="Note 8 2 3 2" xfId="12905" xr:uid="{6282B475-DF92-406D-B405-7D7C3FB68831}"/>
    <cellStyle name="Note 8 2 4" xfId="6758" xr:uid="{00000000-0005-0000-0000-0000EC230000}"/>
    <cellStyle name="Note 8 2 4 2" xfId="15783" xr:uid="{18B89A75-A1DB-45CE-A73F-0A009A4C2484}"/>
    <cellStyle name="Note 8 2 5" xfId="10026" xr:uid="{8F3AC88F-F1D9-44E5-A1B5-19291004B897}"/>
    <cellStyle name="Note 8 3" xfId="1718" xr:uid="{00000000-0005-0000-0000-0000ED230000}"/>
    <cellStyle name="Note 8 3 2" xfId="4630" xr:uid="{00000000-0005-0000-0000-0000EE230000}"/>
    <cellStyle name="Note 8 3 2 2" xfId="13687" xr:uid="{02494152-E1D4-469D-802C-68A760ACFA65}"/>
    <cellStyle name="Note 8 3 3" xfId="7542" xr:uid="{00000000-0005-0000-0000-0000EF230000}"/>
    <cellStyle name="Note 8 3 3 2" xfId="16567" xr:uid="{7052DF25-B8A4-4E50-B377-6BC52E0A0F35}"/>
    <cellStyle name="Note 8 3 4" xfId="10812" xr:uid="{9ACCD68A-3AC1-48BC-877C-5BF378794AC3}"/>
    <cellStyle name="Note 8 4" xfId="3216" xr:uid="{00000000-0005-0000-0000-0000F0230000}"/>
    <cellStyle name="Note 8 4 2" xfId="12278" xr:uid="{0F09A111-CA15-48B6-B7B9-6441CC422976}"/>
    <cellStyle name="Note 8 5" xfId="6129" xr:uid="{00000000-0005-0000-0000-0000F1230000}"/>
    <cellStyle name="Note 8 5 2" xfId="15154" xr:uid="{E82EC581-F4DE-4C31-9B96-B7791EDDA158}"/>
    <cellStyle name="Note 8 6" xfId="9393" xr:uid="{B2499653-E079-430B-9F1E-8C310BB7CB9E}"/>
    <cellStyle name="Note 9" xfId="300" xr:uid="{00000000-0005-0000-0000-0000F2230000}"/>
    <cellStyle name="Note 9 2" xfId="941" xr:uid="{00000000-0005-0000-0000-0000F3230000}"/>
    <cellStyle name="Note 9 2 2" xfId="2370" xr:uid="{00000000-0005-0000-0000-0000F4230000}"/>
    <cellStyle name="Note 9 2 2 2" xfId="5277" xr:uid="{00000000-0005-0000-0000-0000F5230000}"/>
    <cellStyle name="Note 9 2 2 2 2" xfId="14334" xr:uid="{B034AC55-5B65-4D69-84CF-FA58E9A645F7}"/>
    <cellStyle name="Note 9 2 2 3" xfId="8193" xr:uid="{00000000-0005-0000-0000-0000F6230000}"/>
    <cellStyle name="Note 9 2 2 3 2" xfId="17213" xr:uid="{6CFCEEC4-2D5B-486D-A8B5-7D16FBF590EB}"/>
    <cellStyle name="Note 9 2 2 4" xfId="11460" xr:uid="{1DBF29BD-8A85-4577-B2CD-37306DFD4738}"/>
    <cellStyle name="Note 9 2 3" xfId="3864" xr:uid="{00000000-0005-0000-0000-0000F7230000}"/>
    <cellStyle name="Note 9 2 3 2" xfId="12923" xr:uid="{AE1394E9-640B-44D2-9A5A-FA336266411D}"/>
    <cellStyle name="Note 9 2 4" xfId="6776" xr:uid="{00000000-0005-0000-0000-0000F8230000}"/>
    <cellStyle name="Note 9 2 4 2" xfId="15801" xr:uid="{B15363B0-A282-45D2-A737-71B7F579A7A9}"/>
    <cellStyle name="Note 9 2 5" xfId="10044" xr:uid="{D4AAF4FB-166B-4731-9E4E-37EBD5D1C0C2}"/>
    <cellStyle name="Note 9 3" xfId="1737" xr:uid="{00000000-0005-0000-0000-0000F9230000}"/>
    <cellStyle name="Note 9 3 2" xfId="4649" xr:uid="{00000000-0005-0000-0000-0000FA230000}"/>
    <cellStyle name="Note 9 3 2 2" xfId="13706" xr:uid="{BCB71C92-8092-4FEA-823A-21EBBA96756E}"/>
    <cellStyle name="Note 9 3 3" xfId="7560" xr:uid="{00000000-0005-0000-0000-0000FB230000}"/>
    <cellStyle name="Note 9 3 3 2" xfId="16585" xr:uid="{54856849-300C-487B-BF89-B4950FB4861D}"/>
    <cellStyle name="Note 9 3 4" xfId="10831" xr:uid="{2EDA4E06-1C0C-461F-8FAD-5D250B52594E}"/>
    <cellStyle name="Note 9 4" xfId="3234" xr:uid="{00000000-0005-0000-0000-0000FC230000}"/>
    <cellStyle name="Note 9 4 2" xfId="12296" xr:uid="{42FA5632-239E-410E-A992-D5F9ED7CAD1C}"/>
    <cellStyle name="Note 9 5" xfId="6147" xr:uid="{00000000-0005-0000-0000-0000FD230000}"/>
    <cellStyle name="Note 9 5 2" xfId="15172" xr:uid="{075359A1-A27C-462D-A5D7-BB66C13803D4}"/>
    <cellStyle name="Note 9 6" xfId="9412" xr:uid="{1B7E7634-3B27-4BF4-BDC2-353ED29AB869}"/>
    <cellStyle name="Output" xfId="16" builtinId="21" customBuiltin="1"/>
    <cellStyle name="Percent" xfId="5" builtinId="5" customBuiltin="1"/>
    <cellStyle name="Percent 10" xfId="128" xr:uid="{00000000-0005-0000-0000-000000240000}"/>
    <cellStyle name="Percent 2" xfId="63" xr:uid="{00000000-0005-0000-0000-000001240000}"/>
    <cellStyle name="Percent 2 5" xfId="106" xr:uid="{00000000-0005-0000-0000-000002240000}"/>
    <cellStyle name="Percent 3" xfId="95" xr:uid="{00000000-0005-0000-0000-000003240000}"/>
    <cellStyle name="Percent 3 2" xfId="1592" xr:uid="{00000000-0005-0000-0000-000004240000}"/>
    <cellStyle name="Percent 3 3" xfId="832" xr:uid="{00000000-0005-0000-0000-000005240000}"/>
    <cellStyle name="Percent 3 4" xfId="9239" xr:uid="{279E4EC3-80B5-4478-9A12-9E9023924256}"/>
    <cellStyle name="Percent 4" xfId="109" xr:uid="{00000000-0005-0000-0000-000006240000}"/>
    <cellStyle name="Percent 4 2" xfId="6034" xr:uid="{00000000-0005-0000-0000-000007240000}"/>
    <cellStyle name="Percent 5" xfId="116" xr:uid="{00000000-0005-0000-0000-000008240000}"/>
    <cellStyle name="Percent 5 2" xfId="142" xr:uid="{00000000-0005-0000-0000-000009240000}"/>
    <cellStyle name="Percent 6" xfId="9208" xr:uid="{72C26FDF-5E2A-451C-B9B5-BF249AD6AC28}"/>
    <cellStyle name="Percent 6 2" xfId="18218" xr:uid="{AA382D61-5D74-4ADB-A617-C2F9B11123A8}"/>
    <cellStyle name="Table_Heading" xfId="9209" xr:uid="{0B5E9282-CB30-4B87-9C4A-418D13C83728}"/>
    <cellStyle name="Title" xfId="7" builtinId="15" customBuiltin="1"/>
    <cellStyle name="Title 2" xfId="177" xr:uid="{00000000-0005-0000-0000-00000B240000}"/>
    <cellStyle name="Total" xfId="22" builtinId="25" customBuiltin="1"/>
    <cellStyle name="Warning Text" xfId="20" builtinId="11" customBuiltin="1"/>
  </cellStyles>
  <dxfs count="2">
    <dxf>
      <font>
        <b/>
        <color theme="1"/>
      </font>
      <fill>
        <patternFill patternType="none">
          <bgColor auto="1"/>
        </patternFill>
      </fill>
      <border>
        <bottom style="thin">
          <color theme="9"/>
        </bottom>
        <vertical/>
        <horizontal/>
      </border>
    </dxf>
    <dxf>
      <font>
        <b val="0"/>
        <i val="0"/>
        <sz val="8"/>
      </font>
      <fill>
        <patternFill patternType="solid">
          <bgColor theme="9" tint="0.79998168889431442"/>
        </patternFill>
      </fill>
      <border diagonalUp="0" diagonalDown="0">
        <left/>
        <right/>
        <top/>
        <bottom/>
        <vertical/>
        <horizontal/>
      </border>
    </dxf>
  </dxfs>
  <tableStyles count="1" defaultTableStyle="TableStyleMedium2" defaultPivotStyle="PivotStyleLight16">
    <tableStyle name="kpi.DB.slicer.1"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3868"/>
      <rgbColor rgb="000000FF"/>
      <rgbColor rgb="00255B89"/>
      <rgbColor rgb="00BE92C5"/>
      <rgbColor rgb="00F49C3E"/>
      <rgbColor rgb="00A7E0F4"/>
      <rgbColor rgb="007898B3"/>
      <rgbColor rgb="00A6CB95"/>
      <rgbColor rgb="00000000"/>
      <rgbColor rgb="0092499E"/>
      <rgbColor rgb="00C8C1BC"/>
      <rgbColor rgb="006CCBED"/>
      <rgbColor rgb="00FFD251"/>
      <rgbColor rgb="006AA94E"/>
      <rgbColor rgb="00C8C1BC"/>
      <rgbColor rgb="00C8C1BC"/>
      <rgbColor rgb="00255B89"/>
      <rgbColor rgb="0091867E"/>
      <rgbColor rgb="009D0E2D"/>
      <rgbColor rgb="006CCBED"/>
      <rgbColor rgb="0092499E"/>
      <rgbColor rgb="00C8C1BC"/>
      <rgbColor rgb="006AA94E"/>
      <rgbColor rgb="00F49C3E"/>
      <rgbColor rgb="007898B3"/>
      <rgbColor rgb="00DE7572"/>
      <rgbColor rgb="00A7E0F4"/>
      <rgbColor rgb="00BE92C5"/>
      <rgbColor rgb="00F8C48B"/>
      <rgbColor rgb="00A6CB95"/>
      <rgbColor rgb="00FFDD7D"/>
      <rgbColor rgb="00FFC726"/>
      <rgbColor rgb="00F8C48B"/>
      <rgbColor rgb="00C3DDB8"/>
      <rgbColor rgb="00D3B6D8"/>
      <rgbColor rgb="00C4EAF8"/>
      <rgbColor rgb="00FBD7B2"/>
      <rgbColor rgb="00B2C2D1"/>
      <rgbColor rgb="00FFE9A8"/>
      <rgbColor rgb="00EBB7B6"/>
      <rgbColor rgb="00F6B065"/>
      <rgbColor rgb="0088BA71"/>
      <rgbColor rgb="0089D5F1"/>
      <rgbColor rgb="00DE7572"/>
      <rgbColor rgb="00C23841"/>
      <rgbColor rgb="00FFFFFF"/>
      <rgbColor rgb="00FFC726"/>
      <rgbColor rgb="00FFFFFF"/>
      <rgbColor rgb="00E3DFDB"/>
      <rgbColor rgb="00A86DB1"/>
      <rgbColor rgb="00F5F1EF"/>
      <rgbColor rgb="00FFFFFF"/>
      <rgbColor rgb="009D0E2D"/>
      <rgbColor rgb="00FFDD7D"/>
      <rgbColor rgb="00AAA19A"/>
      <rgbColor rgb="0091867E"/>
    </indexedColors>
    <mruColors>
      <color rgb="FF141A2E"/>
      <color rgb="FFD1714B"/>
      <color rgb="FF160D3A"/>
      <color rgb="FF0000FF"/>
      <color rgb="FFF69CDC"/>
      <color rgb="FF6AA94E"/>
      <color rgb="FFFF7C80"/>
      <color rgb="FFFFFFCC"/>
      <color rgb="FFFFCC99"/>
      <color rgb="FFA3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66" Type="http://schemas.openxmlformats.org/officeDocument/2006/relationships/externalLink" Target="externalLinks/externalLink61.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externalLink" Target="externalLinks/externalLink56.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externalLink" Target="externalLinks/externalLink59.xml"/><Relationship Id="rId69" Type="http://schemas.openxmlformats.org/officeDocument/2006/relationships/styles" Target="styles.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sharedStrings" Target="sharedStrings.xml"/><Relationship Id="rId75"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 Type="http://schemas.openxmlformats.org/officeDocument/2006/relationships/externalLink" Target="externalLinks/externalLink2.xml"/><Relationship Id="rId7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Documents%20and%20Settings\GraemeT\Desktop\Bloomberg%20Tools\Ift%20inde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USYDFSR11\_Advisory\Documents%20and%20Settings\joshua.becker\Local%20Settings\Temporary%20Internet%20Files\Content.IE5\S5UPWLGH\Plan%20-%202008\2008%20PLAN%20MODEL\TR%20Plan%20Model\TR%20Plan%20Stats%20Package_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DS\4\Opportunities\Tesoro\Project%20Hawaii\Analysis_TS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cusctstafas01\tresexec$\PLANNING%20&amp;%20DEVELOPMENT\Board%20and%20CFO%20Meetings\Capital%20Strategy%20Review%202006\share%20buyback%20dividend%20backup%20Cap%20Strat%20Revi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USYDFSR11\_Advisory\2008%20Plan\SBU%20Back-U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roteus\fincommon\PLANNING%20&amp;%20DEVELOPMENT\Malevy\STI\2006%20STI%20Slopes%20and%20Reconciliation%20v4.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bna.msds.wachovia.net\root\Media%20and%20Communications%20IB\Clients\Hickory%20Tech\2009\2009.01%20Shareholder%20Rights%20Plan\Presentations\Sample%20Presentations\Magnus%20Back-up%20Excel\ProxyProposals.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Startup" Target="CIBIM%20%20Deck%20V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Target%20setting%20model%20v6.0%20-%20used%20for%20final%208-4-06%20dec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USYDFSR11\_Advisory\TOC%20Presentations\Q2%20Presentations\Q2%20Presentation%20v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roteus\fincommon\Documents%20and%20Settings\scott.waksman\Desktop\Copy%20of%20Copy%20of%20Target%20setting%20model%20v6.0%20-%20used%20for%20final%208-4-06%20deck.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orksheet%20in%20KRA-KPI'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USYDFSR11\_Advisory\2008%20Plan\2008%20Plan%20Presentation%20Template%20-%20FINAL%20v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USYDFSR11\_Advisory\Documents%20and%20Settings\Inna.Zaytseva\Local%20Settings\Temporary%20Internet%20Files\OLKBC\TR-P%20Plan%20Presentation%20Pack%20-%20JB%20slid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PLANNING%20&amp;%20DEVELOPMENT\2007%20Plan\Target%20Setting\Target%20Setting%20Models\PLANNING%20&amp;%20DEVELOPMENT\Malevy\Intercompany%20Debt\2005%20Refinancing%20Worksheet%20-%20FINAL%20(4)%20NO%20LINK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cusctstafas01\tresexec$\Plan%20-%202008\Target%20Setting\2008%20Targeting%20-%20First%20Look%20&amp;%20Targeting%20Analysis%20-%207.16.07\First%20Look%20&amp;%20Targeting%20backu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USYDFSR11\_Advisory\Documents%20and%20Settings\joshua.becker\Local%20Settings\Temporary%20Internet%20Files\Content.IE5\S5UPWLGH\Plan%20-%202008\2008%20PLAN%20MODEL\TR%20Plan%20Model\TR%20Consolidation%20Model%205.7.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ibna.msds.wachovia.net\root\shared\BHC\Projects\Public%20Projects\Cueball%20(015188900)\Excel\QUIX%20Defense%20Profil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cusctstafas01\CFO$\PLANNING%20&amp;%20DEVELOPMENT\2006%20Plan\Growth%20&amp;%20Returns%20Update\Summary%20Data%20-%20all%20MGs%20v9.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T:\PLANNING%20&amp;%20DEVELOPMENT\2007%20Plan\Target%20Setting\Target%20Setting%20Models\PLANNING%20&amp;%20DEVELOPMENT\2006%20Plan\Stats%20Package\Offline%20Analyses\CapEx%20by%20Ration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IBD_Regional_Documents_Repository_AUST_Clients\EMR%20Capital(EGLF)\Spider\XCYPX\10.%20IPO%20Model\Source%20Excels\GG%20Vendor%20Model\2020.12.15%20Golden%20Grove_Stage%201%20Vendor%20Model_2021%20Budget.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My%20Documents\Workfiles\Work%20Files\NHG\Advanced%20Developm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usdcs101\depts\Documents%20and%20Settings\cwarin\Desktop\December%202004\June%2004\Consolidation%20YTD%2030%20JUNE%2004%20OL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_ams_23\d\Budgets\2002\Budget%20book\Oracle%20Source%20Data\OAPSFIN.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s2\greg\My%20Documents\Sailesh\Budget-2000-01\EGM%202000-2001\MINE%20PHYSICAL%20BUDGET%202000_01%20v3a"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PriceChartsNSWHardCoking1965to99andThermal1979to99Japan-f.doc"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Startup" Target="Applications/Microsoft%20Office%202008/Office/Startup/Excel/D/Excel/Capital/CAPDATA"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UDS\4\temp\C.program%20files.Notes5.data\Multiples%20Boursiers%202001-v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BJis001c\Pui-San.Wong$\cached\my%20documents\Manufacturing\Planning\2008BP\MLT%2022%20July\Cost%20Model%20(E-Rate%20Updated)\2008_Cost_Model_Pulau%20Bukom.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usydfsr12\_adv\Users\Eliask\AppData\Local\Microsoft\Windows\Temporary%20Internet%20Files\Content.Outlook\GI67LBB0\Mgmt%20Accts%20Data\Production%20Data\BPM-General%20Business%20Planning-Large%20Corporate,%20VAT-M-HF-UK-7.0.1.0.xlsb"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Library" Target="MSQUERY/XLQUERY.XLA"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ocuments%20and%20Settings\apinheiro\Desktop\Alv\Modelo\Documents%20and%20Settings\lcobo\Local%20Settings\Temporary%20Internet%20Files\OLK4\An&#225;lise%20de%20balan&#231;o.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IBD_Regional_Documents_Repository_AUST_Clients\EMR%20Capital(EGLF)\Spider\XCYPX\10.%20IPO%20Model\4.%20Source%20Excels\1.%20Historicals\1.%20Management%20Accounts\2021%20Mgmt%20Accts\GG\Reporting%20Model%20Mar%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pmgaust-my.sharepoint.com/Dc/Tax/Aus/Cotax/08-09/Intco%20&amp;%20FX-0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rpm02\ManAccount\COSTING\DAILY%20INC%20STATEMENT%20JAN%202000%20-%20DEC%202000\BU%20MAN%20report%20MAR%20200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UDS\8\sschaefer1\Desktop\Drafts\Partners%20Group\Zeuss\Funds%20flow%20(to%20client)\Project%20Zeuss%20-%20Funds%20Flow%20-%20Deal%20allocation.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kpmgaust-my.sharepoint.com/Users/cwoodbridge/AppData/Roaming/Microsoft/Excel/SPN%20-%20CoCo%20-%20Mar%201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treadstone03\sharepoint\GENERAL\CBP\CBPXXX%20-%20Treadstone%20Partners%20-%20Merger%20Book\F.%20WIP\Revised\Piyush%20L%20-%20Public%20Ownership%20Analysis%20v1.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TREADSTONE03\SharePoint\Users\Spare\Google%20Drive\Treadstone\Resources%20and%20Reference\Templates\Presentation\Standard%20Pages\Excel\CapIQ\Detailed%20Financial%20Tearsheet%20v1.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Documents%20and%20Settings\dburas.AUS\Local%20Settings\Temporary%20Internet%20Files\OLK264\Ahafo%20Cash%20Flow\Ahafo%20Cash%20Flow\Ahafo%20Cash%20Flow\Ahafo%20Cash%20Flow\testfunction.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TRE-AUS-FILE\Redirected$\Users\harrism\AppData\Local\Microsoft\Windows\Temporary%20Internet%20Files\Content.Outlook\QPF28CDE\Provision%20info%20EX071%20Jan_13.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N:\Budgets\COGEN\Q2_A%202006%20Forecast_Update\Wagerup%20Model%205%20July%2020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usydfsr11.au.kworld.kpmg.com\_tax\Users\vietle\AppData\Local\Microsoft\Windows\INetCache\Content.Outlook\FAZ0U5I0\Yr%20end%20Consolidation%20Dec-14%20FINAL%20V9%20(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emrcapital-my.sharepoint.com/Users/jtian/AppData/Roaming/Microsoft/Excel/20170412%20Golden%20Grove%20-%20Master%20model%20(version%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kpmgaust-my.sharepoint.com/Dc/Tax/Aus/97-98/97TXRCR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sper001\groups\My%20Documents\Workfiles\Work%20Files\NHG\Advanced%20Developmen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usydfsr11.au.kworld.kpmg.com\_tax\Users\acho1\AppData\Local\Interwoven\NRPortbl\Client-Job\ACHO1\25931823_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UDS\9\lchen20\Documents\Work\CDC\20160914_CDC%20Business%20Services_ITR\20160630_CDC%20Group%20Holdings%20Pty%20Limited_ITR%20wps.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wmlbn0002.swglg01.local\SAL-MLB-VPROJ002\SAL-MLB-VPROJ002\Documents%20and%20Settings\Richard.Boyd\My%20Documents\My%20Documents\Worksheet%20in%20ReportWriter%2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ufwpfpi03.myintranet.local\UserDocs$\Users\Nicholas\Desktop\Oceanus%20Group%20FY%202009%20Audit\Zhangzhou%20Processing%20Plant\6110%20Creditors%20Combined%20Leadsheet.xl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640%20F.A.%20Movement%20&amp;%20PIT%20on%20Depreciation"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5640B%20F.A.Movement%20&amp;%20PIT%20on%20Depreciation%20at%2031%2012%202001"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ACCT\FINRPTG\2003\Business_Rpt\June\Batu.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ACCT\FINRPTG\2003\Business_Rpt\Sept\September.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UDS\7\ManAcc02\Snapshot%20YE31Dec01\Reports\E02_CON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kpmgaust-my.sharepoint.com/Users/Niek.VanderSluis/AppData/Local/Temp/wze853/Dummy%20Link.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kpmgaust-my.sharepoint.com/Documents%20and%20Settings/tkheman1/Local%20Settings/Temp/wz96ae/ManAcc04/Budget/5am/Mods/Alinta34emu.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usdcs101\depts\MARTHA%20February%202004\Martha%20Weekly%20Report%20-%20%202%20February%20200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My%20Documents\SKKIM\Work1999\SKC%20CDP\My%20Documents\CIVIL\&#53664;&#47785;&#44204;&#51201;\%232CDU&#49892;&#5466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fsnynetapp01\corp%20ib%20im\2005%20Business%20Reviews\06.%20Jun%202005\Corp,IB,IM%20Review\Business%20Review%20Model%20REVISED%20-%2006%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Company Lists"/>
      <sheetName val="Outputs"/>
      <sheetName val="Calculation Sheet"/>
      <sheetName val="Historical Studies"/>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Income Statement"/>
      <sheetName val="Finc'l Summary"/>
      <sheetName val="Margins"/>
      <sheetName val="Org Growth"/>
      <sheetName val="Phasing"/>
      <sheetName val="Growth &amp; Margins Phasing"/>
      <sheetName val="Phasing Analysis - %"/>
      <sheetName val="Corp P&amp;L"/>
      <sheetName val="Corp EBITDA"/>
      <sheetName val="Eliminations"/>
      <sheetName val="Tax Analysis"/>
      <sheetName val="07-08 Int Exp"/>
      <sheetName val="09-10 Int Exp"/>
      <sheetName val="THOMSONplus"/>
      <sheetName val="OGF detail"/>
      <sheetName val="Cash Flow Schedule "/>
      <sheetName val="Cash Statistics"/>
      <sheetName val="Free Cash Flow"/>
      <sheetName val="FCF Reconciliations"/>
      <sheetName val="Adjusted FCF"/>
      <sheetName val="2007 CF Rec"/>
      <sheetName val="2008 CF Rec"/>
      <sheetName val="2009 CF Rec"/>
      <sheetName val="2010 CF Rec"/>
      <sheetName val="Working Capital Detail"/>
      <sheetName val="WC-Other NCA Rec"/>
      <sheetName val="Special Items"/>
      <sheetName val="Capex by Asset Type"/>
      <sheetName val="CapEx by Rationale"/>
      <sheetName val="Acquisition Detail"/>
      <sheetName val="Disposal Proceeds Detail"/>
      <sheetName val="ROIC"/>
      <sheetName val="Net Debt Rollfwd"/>
      <sheetName val="Debt Rollforward"/>
      <sheetName val="Rev Stats"/>
      <sheetName val="Segment Detail"/>
      <sheetName val="Dividend-Act"/>
      <sheetName val="Dividend"/>
      <sheetName val="Shares"/>
      <sheetName val="Disc Ops"/>
      <sheetName val="Synergy Savings"/>
      <sheetName val="Synergy Costs"/>
      <sheetName val="Synergy Summary"/>
      <sheetName val="Guidance Rec"/>
      <sheetName val="Underlying calcs"/>
      <sheetName val="Acctg Rec"/>
      <sheetName val="Deal Fees"/>
    </sheetNames>
    <sheetDataSet>
      <sheetData sheetId="0"/>
      <sheetData sheetId="1"/>
      <sheetData sheetId="2" refreshError="1"/>
      <sheetData sheetId="3" refreshError="1"/>
      <sheetData sheetId="4" refreshError="1"/>
      <sheetData sheetId="5"/>
      <sheetData sheetId="6" refreshError="1"/>
      <sheetData sheetId="7"/>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refreshError="1">
        <row r="1">
          <cell r="A1" t="str">
            <v>Thomson Reuters</v>
          </cell>
        </row>
        <row r="2">
          <cell r="A2" t="str">
            <v>2008 Operating Plan</v>
          </cell>
        </row>
        <row r="3">
          <cell r="A3" t="str">
            <v>Free Cash Flow</v>
          </cell>
        </row>
        <row r="4">
          <cell r="A4" t="str">
            <v>Source/(use) of cash (in millions of US dollars)</v>
          </cell>
        </row>
        <row r="6">
          <cell r="C6" t="str">
            <v>2007</v>
          </cell>
          <cell r="D6" t="str">
            <v>2008</v>
          </cell>
          <cell r="E6" t="str">
            <v>2009</v>
          </cell>
          <cell r="F6" t="str">
            <v>2010</v>
          </cell>
        </row>
        <row r="7">
          <cell r="A7" t="str">
            <v>Earnings from continuing operations</v>
          </cell>
        </row>
        <row r="8">
          <cell r="A8" t="str">
            <v>North American Legal</v>
          </cell>
          <cell r="C8">
            <v>958.08423800000003</v>
          </cell>
          <cell r="D8">
            <v>1047.900001</v>
          </cell>
          <cell r="E8">
            <v>1117.7999996935957</v>
          </cell>
          <cell r="F8">
            <v>1200.999999982017</v>
          </cell>
        </row>
        <row r="9">
          <cell r="A9" t="str">
            <v>Tax &amp; Accounting</v>
          </cell>
          <cell r="C9">
            <v>183.991815</v>
          </cell>
          <cell r="D9">
            <v>226.92759100000001</v>
          </cell>
          <cell r="E9">
            <v>249</v>
          </cell>
          <cell r="F9">
            <v>272</v>
          </cell>
        </row>
        <row r="10">
          <cell r="A10" t="str">
            <v>International Legal &amp; Regulatory</v>
          </cell>
          <cell r="C10">
            <v>84.790657999999993</v>
          </cell>
          <cell r="D10">
            <v>95.053583000000003</v>
          </cell>
          <cell r="E10">
            <v>106.200997</v>
          </cell>
          <cell r="F10">
            <v>118.59972</v>
          </cell>
        </row>
        <row r="11">
          <cell r="A11" t="str">
            <v>Scientific</v>
          </cell>
          <cell r="C11">
            <v>163.32104867000001</v>
          </cell>
          <cell r="D11">
            <v>177.09665699999999</v>
          </cell>
          <cell r="E11">
            <v>197.22351866037525</v>
          </cell>
          <cell r="F11">
            <v>214.45823958999998</v>
          </cell>
        </row>
        <row r="12">
          <cell r="A12" t="str">
            <v>Healthcare</v>
          </cell>
          <cell r="C12">
            <v>86.12831237000006</v>
          </cell>
          <cell r="D12">
            <v>79.994623083335298</v>
          </cell>
          <cell r="E12">
            <v>84.824999999999946</v>
          </cell>
          <cell r="F12">
            <v>99.499999000000003</v>
          </cell>
        </row>
        <row r="13">
          <cell r="A13" t="str">
            <v>Federal Gov't Initiative</v>
          </cell>
          <cell r="D13">
            <v>-2.2999999999999998</v>
          </cell>
          <cell r="E13">
            <v>-2.2000000000000002</v>
          </cell>
          <cell r="F13">
            <v>-1.4</v>
          </cell>
        </row>
        <row r="14">
          <cell r="A14" t="str">
            <v>Contingency</v>
          </cell>
          <cell r="D14">
            <v>-8</v>
          </cell>
          <cell r="E14">
            <v>-21.800000000000004</v>
          </cell>
          <cell r="F14">
            <v>-59.2</v>
          </cell>
        </row>
        <row r="15">
          <cell r="A15" t="str">
            <v>Professional Division</v>
          </cell>
          <cell r="C15">
            <v>1476.3160720399999</v>
          </cell>
          <cell r="D15">
            <v>1616.6724550833353</v>
          </cell>
          <cell r="E15">
            <v>1731.0495153539709</v>
          </cell>
          <cell r="F15">
            <v>1844.9579585720169</v>
          </cell>
        </row>
        <row r="16">
          <cell r="A16" t="str">
            <v>Markets Division</v>
          </cell>
          <cell r="C16">
            <v>1242.6685287907919</v>
          </cell>
          <cell r="D16">
            <v>1430.5686321250544</v>
          </cell>
          <cell r="E16">
            <v>1484.9305653671202</v>
          </cell>
          <cell r="F16">
            <v>1806.0988518374775</v>
          </cell>
        </row>
        <row r="17">
          <cell r="A17" t="str">
            <v>Divisional Total</v>
          </cell>
          <cell r="C17">
            <v>2718.9846008307918</v>
          </cell>
          <cell r="D17">
            <v>3047.2410872083897</v>
          </cell>
          <cell r="E17">
            <v>3215.9800807210913</v>
          </cell>
          <cell r="F17">
            <v>3651.0568104094946</v>
          </cell>
        </row>
        <row r="18">
          <cell r="A18" t="str">
            <v>Corporate (excl. cost of synergies)</v>
          </cell>
          <cell r="C18">
            <v>-1546.8260919401075</v>
          </cell>
          <cell r="D18">
            <v>-1437.3488278671807</v>
          </cell>
          <cell r="E18">
            <v>-1462.7293790431202</v>
          </cell>
          <cell r="F18">
            <v>-1572.0835424362144</v>
          </cell>
        </row>
        <row r="19">
          <cell r="A19" t="str">
            <v>Cost of synergies</v>
          </cell>
          <cell r="C19">
            <v>-87.32933157399998</v>
          </cell>
          <cell r="D19">
            <v>-526.58418290897339</v>
          </cell>
          <cell r="E19">
            <v>-273.16127248297329</v>
          </cell>
          <cell r="F19">
            <v>-181.89802856145127</v>
          </cell>
        </row>
        <row r="20">
          <cell r="A20" t="str">
            <v>Total from Continuing Operations</v>
          </cell>
          <cell r="C20">
            <v>1084.8291773166843</v>
          </cell>
          <cell r="D20">
            <v>1083.3080764322356</v>
          </cell>
          <cell r="E20">
            <v>1480.0894291949978</v>
          </cell>
          <cell r="F20">
            <v>1897.075239411829</v>
          </cell>
        </row>
        <row r="21">
          <cell r="A21" t="str">
            <v>Disposals</v>
          </cell>
          <cell r="C21">
            <v>11.45</v>
          </cell>
          <cell r="D21">
            <v>12.4</v>
          </cell>
        </row>
        <row r="22">
          <cell r="A22" t="str">
            <v>Total Thomson Reuters</v>
          </cell>
          <cell r="C22">
            <v>1096.2791773166844</v>
          </cell>
          <cell r="D22">
            <v>1095.7080764322357</v>
          </cell>
          <cell r="E22">
            <v>1480.0894291949978</v>
          </cell>
          <cell r="F22">
            <v>1897.075239411829</v>
          </cell>
        </row>
        <row r="24">
          <cell r="A24" t="str">
            <v>Depreciation &amp; Amortization</v>
          </cell>
        </row>
        <row r="25">
          <cell r="A25" t="str">
            <v>North American Legal</v>
          </cell>
          <cell r="C25">
            <v>173.20293499999991</v>
          </cell>
          <cell r="D25">
            <v>200.36436299999991</v>
          </cell>
          <cell r="E25">
            <v>217.71094157640414</v>
          </cell>
          <cell r="F25">
            <v>235.19042781798294</v>
          </cell>
        </row>
        <row r="26">
          <cell r="A26" t="str">
            <v>Tax &amp; Accounting</v>
          </cell>
          <cell r="C26">
            <v>20.526320999999996</v>
          </cell>
          <cell r="D26">
            <v>29.903387000000009</v>
          </cell>
          <cell r="E26">
            <v>35.200045999999986</v>
          </cell>
          <cell r="F26">
            <v>38.300010999999984</v>
          </cell>
        </row>
        <row r="27">
          <cell r="A27" t="str">
            <v>International Legal &amp; Regulatory</v>
          </cell>
          <cell r="C27">
            <v>33.108559</v>
          </cell>
          <cell r="D27">
            <v>36.191856000000001</v>
          </cell>
          <cell r="E27">
            <v>38.187790000000007</v>
          </cell>
          <cell r="F27">
            <v>38.691927000000007</v>
          </cell>
        </row>
        <row r="28">
          <cell r="A28" t="str">
            <v>Scientific</v>
          </cell>
          <cell r="C28">
            <v>28.857089000000002</v>
          </cell>
          <cell r="D28">
            <v>35.552294000000018</v>
          </cell>
          <cell r="E28">
            <v>39.158999999999992</v>
          </cell>
          <cell r="F28">
            <v>48.693999999999988</v>
          </cell>
        </row>
        <row r="29">
          <cell r="A29" t="str">
            <v>Healthcare</v>
          </cell>
          <cell r="C29">
            <v>22.561757999999983</v>
          </cell>
          <cell r="D29">
            <v>31.161773840469223</v>
          </cell>
          <cell r="E29">
            <v>32.199999999999989</v>
          </cell>
          <cell r="F29">
            <v>33.400000000000006</v>
          </cell>
        </row>
        <row r="30">
          <cell r="A30" t="str">
            <v>Federal Gov't Initiative</v>
          </cell>
          <cell r="D30">
            <v>0</v>
          </cell>
          <cell r="E30">
            <v>0</v>
          </cell>
          <cell r="F30">
            <v>0</v>
          </cell>
        </row>
        <row r="31">
          <cell r="A31" t="str">
            <v>Contingency</v>
          </cell>
          <cell r="D31">
            <v>0</v>
          </cell>
          <cell r="E31">
            <v>-16.5</v>
          </cell>
          <cell r="F31">
            <v>-29.200000000000003</v>
          </cell>
        </row>
        <row r="32">
          <cell r="A32" t="str">
            <v>Professional Division</v>
          </cell>
          <cell r="C32">
            <v>278.25666199999989</v>
          </cell>
          <cell r="D32">
            <v>333.17367384046912</v>
          </cell>
          <cell r="E32">
            <v>345.95777757640411</v>
          </cell>
          <cell r="F32">
            <v>365.07636581798289</v>
          </cell>
        </row>
        <row r="33">
          <cell r="A33" t="str">
            <v>Markets Division</v>
          </cell>
          <cell r="C33">
            <v>423.4236370000001</v>
          </cell>
          <cell r="D33">
            <v>464.82477965999988</v>
          </cell>
          <cell r="E33">
            <v>542.37728374199992</v>
          </cell>
          <cell r="F33">
            <v>606.42510756999991</v>
          </cell>
        </row>
        <row r="34">
          <cell r="A34" t="str">
            <v>Divisional Total</v>
          </cell>
          <cell r="C34">
            <v>701.68029899999999</v>
          </cell>
          <cell r="D34">
            <v>797.99845350046894</v>
          </cell>
          <cell r="E34">
            <v>888.33506131840409</v>
          </cell>
          <cell r="F34">
            <v>971.50147338798274</v>
          </cell>
        </row>
        <row r="35">
          <cell r="A35" t="str">
            <v>Corporate (excl. cost of synergies)</v>
          </cell>
          <cell r="C35">
            <v>358.41276876744922</v>
          </cell>
          <cell r="D35">
            <v>341.78117776744926</v>
          </cell>
          <cell r="E35">
            <v>327.72005163275196</v>
          </cell>
          <cell r="F35">
            <v>323.70624881445661</v>
          </cell>
        </row>
        <row r="36">
          <cell r="A36" t="str">
            <v>Cost of synergies</v>
          </cell>
          <cell r="C36">
            <v>0</v>
          </cell>
          <cell r="D36">
            <v>33.345506999999998</v>
          </cell>
          <cell r="E36">
            <v>12.874506999999994</v>
          </cell>
          <cell r="F36">
            <v>15.400000000000034</v>
          </cell>
        </row>
        <row r="37">
          <cell r="A37" t="str">
            <v>Total from Continuing Operations</v>
          </cell>
          <cell r="C37">
            <v>1060.0930677674492</v>
          </cell>
          <cell r="D37">
            <v>1173.1251382679181</v>
          </cell>
          <cell r="E37">
            <v>1228.9296199511559</v>
          </cell>
          <cell r="F37">
            <v>1310.6077222024394</v>
          </cell>
        </row>
        <row r="38">
          <cell r="A38" t="str">
            <v>Disposals</v>
          </cell>
          <cell r="C38">
            <v>3.0100000000000016</v>
          </cell>
          <cell r="D38">
            <v>2.0999999999999996</v>
          </cell>
          <cell r="E38">
            <v>0</v>
          </cell>
          <cell r="F38">
            <v>0</v>
          </cell>
        </row>
        <row r="39">
          <cell r="A39" t="str">
            <v>Total Thomson Reuters</v>
          </cell>
          <cell r="C39">
            <v>1063.1030677674491</v>
          </cell>
          <cell r="D39">
            <v>1175.2251382679181</v>
          </cell>
          <cell r="E39">
            <v>1228.9296199511559</v>
          </cell>
          <cell r="F39">
            <v>1310.6077222024394</v>
          </cell>
        </row>
        <row r="41">
          <cell r="A41" t="str">
            <v>Changes in Working Capital</v>
          </cell>
        </row>
        <row r="42">
          <cell r="A42" t="str">
            <v>North American Legal</v>
          </cell>
          <cell r="C42">
            <v>2.9262392768224625</v>
          </cell>
          <cell r="D42">
            <v>-69.787768621748185</v>
          </cell>
          <cell r="E42">
            <v>-85.29916622968868</v>
          </cell>
          <cell r="F42">
            <v>-100.39116380133483</v>
          </cell>
        </row>
        <row r="43">
          <cell r="A43" t="str">
            <v>Tax &amp; Accounting</v>
          </cell>
          <cell r="C43">
            <v>17.40840624804979</v>
          </cell>
          <cell r="D43">
            <v>29.884788744683991</v>
          </cell>
          <cell r="E43">
            <v>19.884932469999971</v>
          </cell>
          <cell r="F43">
            <v>20.87016247</v>
          </cell>
        </row>
        <row r="44">
          <cell r="A44" t="str">
            <v>International Legal &amp; Regulatory</v>
          </cell>
          <cell r="C44">
            <v>10.713224212255605</v>
          </cell>
          <cell r="D44">
            <v>3.9292772529607078</v>
          </cell>
          <cell r="E44">
            <v>1.9518239458321631</v>
          </cell>
          <cell r="F44">
            <v>5.4067033399984794</v>
          </cell>
        </row>
        <row r="45">
          <cell r="A45" t="str">
            <v>Scientific</v>
          </cell>
          <cell r="C45">
            <v>-8.0991005196603219</v>
          </cell>
          <cell r="D45">
            <v>-8.6042244113630044</v>
          </cell>
          <cell r="E45">
            <v>-10.789403035993617</v>
          </cell>
          <cell r="F45">
            <v>-22.993999819999999</v>
          </cell>
        </row>
        <row r="46">
          <cell r="A46" t="str">
            <v>Healthcare</v>
          </cell>
          <cell r="C46">
            <v>-4.300006327283227</v>
          </cell>
          <cell r="D46">
            <v>-1.0876634902506204</v>
          </cell>
          <cell r="E46">
            <v>0.43767599493001402</v>
          </cell>
          <cell r="F46">
            <v>0.20051301401000096</v>
          </cell>
        </row>
        <row r="47">
          <cell r="A47" t="str">
            <v>Professional Division</v>
          </cell>
          <cell r="C47">
            <v>18.648762890184305</v>
          </cell>
          <cell r="D47">
            <v>-45.665590525717114</v>
          </cell>
          <cell r="E47">
            <v>-73.81413685492015</v>
          </cell>
          <cell r="F47">
            <v>-96.907784797326343</v>
          </cell>
        </row>
        <row r="48">
          <cell r="A48" t="str">
            <v>Markets Division</v>
          </cell>
          <cell r="C48">
            <v>-29.097371850551934</v>
          </cell>
          <cell r="D48">
            <v>36.058391060311465</v>
          </cell>
          <cell r="E48">
            <v>-81.270327823792357</v>
          </cell>
          <cell r="F48">
            <v>-53.814796871543109</v>
          </cell>
        </row>
        <row r="49">
          <cell r="A49" t="str">
            <v>Divisional Total</v>
          </cell>
          <cell r="C49">
            <v>-10.448608960367629</v>
          </cell>
          <cell r="D49">
            <v>-9.6071994654056496</v>
          </cell>
          <cell r="E49">
            <v>-155.08446467871249</v>
          </cell>
          <cell r="F49">
            <v>-150.72258166886945</v>
          </cell>
        </row>
        <row r="50">
          <cell r="A50" t="str">
            <v>Corporate</v>
          </cell>
          <cell r="C50">
            <v>-134.30000000000001</v>
          </cell>
          <cell r="D50">
            <v>-70</v>
          </cell>
          <cell r="E50">
            <v>-97</v>
          </cell>
          <cell r="F50">
            <v>-97</v>
          </cell>
        </row>
        <row r="51">
          <cell r="A51" t="str">
            <v>Total from Continuing Operations</v>
          </cell>
          <cell r="C51">
            <v>-144.74860896036765</v>
          </cell>
          <cell r="D51">
            <v>-79.607199465405643</v>
          </cell>
          <cell r="E51">
            <v>-252.08446467871249</v>
          </cell>
          <cell r="F51">
            <v>-247.72258166886945</v>
          </cell>
        </row>
        <row r="52">
          <cell r="A52" t="str">
            <v>Disposals</v>
          </cell>
          <cell r="C52">
            <v>-4.1266409999999993</v>
          </cell>
          <cell r="D52">
            <v>-0.70003100000000096</v>
          </cell>
          <cell r="E52">
            <v>0</v>
          </cell>
          <cell r="F52">
            <v>0</v>
          </cell>
        </row>
        <row r="53">
          <cell r="A53" t="str">
            <v>Total Thomson Reuters</v>
          </cell>
          <cell r="C53">
            <v>-148.87524996036765</v>
          </cell>
          <cell r="D53">
            <v>-80.307230465405638</v>
          </cell>
          <cell r="E53">
            <v>-252.08446467871249</v>
          </cell>
          <cell r="F53">
            <v>-247.72258166886945</v>
          </cell>
        </row>
        <row r="55">
          <cell r="A55" t="str">
            <v>Capital Expenditures</v>
          </cell>
        </row>
        <row r="56">
          <cell r="A56" t="str">
            <v>North American Legal</v>
          </cell>
          <cell r="C56">
            <v>-194.6658630794191</v>
          </cell>
          <cell r="D56">
            <v>-223.73109887433125</v>
          </cell>
          <cell r="E56">
            <v>-235.5748511955149</v>
          </cell>
          <cell r="F56">
            <v>-250.20332842689663</v>
          </cell>
        </row>
        <row r="57">
          <cell r="A57" t="str">
            <v>Tax &amp; Accounting</v>
          </cell>
          <cell r="C57">
            <v>-58.285180509863068</v>
          </cell>
          <cell r="D57">
            <v>-77.674943999999996</v>
          </cell>
          <cell r="E57">
            <v>-75.199998999999991</v>
          </cell>
          <cell r="F57">
            <v>-82</v>
          </cell>
        </row>
        <row r="58">
          <cell r="A58" t="str">
            <v>International Legal &amp; Regulatory</v>
          </cell>
          <cell r="C58">
            <v>-37.059376279346644</v>
          </cell>
          <cell r="D58">
            <v>-36.421403988877216</v>
          </cell>
          <cell r="E58">
            <v>-37.998804123702591</v>
          </cell>
          <cell r="F58">
            <v>-40.498759743533377</v>
          </cell>
        </row>
        <row r="59">
          <cell r="A59" t="str">
            <v>Scientific</v>
          </cell>
          <cell r="C59">
            <v>-43.993535283009344</v>
          </cell>
          <cell r="D59">
            <v>-49.340560260033328</v>
          </cell>
          <cell r="E59">
            <v>-50.699999999999996</v>
          </cell>
          <cell r="F59">
            <v>-51.6</v>
          </cell>
        </row>
        <row r="60">
          <cell r="A60" t="str">
            <v>Healthcare</v>
          </cell>
          <cell r="C60">
            <v>-35.10987308</v>
          </cell>
          <cell r="D60">
            <v>-38.253432359999991</v>
          </cell>
          <cell r="E60">
            <v>-39.960608000000001</v>
          </cell>
          <cell r="F60">
            <v>-42.364391999999995</v>
          </cell>
        </row>
        <row r="61">
          <cell r="A61" t="str">
            <v>Professional Division</v>
          </cell>
          <cell r="C61">
            <v>-369.11382823163814</v>
          </cell>
          <cell r="D61">
            <v>-425.42143948324178</v>
          </cell>
          <cell r="E61">
            <v>-439.43426231921745</v>
          </cell>
          <cell r="F61">
            <v>-466.66648017043002</v>
          </cell>
        </row>
        <row r="62">
          <cell r="A62" t="str">
            <v>Markets Division</v>
          </cell>
          <cell r="C62">
            <v>-643.40131291779551</v>
          </cell>
          <cell r="D62">
            <v>-628.71337808406963</v>
          </cell>
          <cell r="E62">
            <v>-637.83300204674003</v>
          </cell>
          <cell r="F62">
            <v>-646.39300200710102</v>
          </cell>
        </row>
        <row r="63">
          <cell r="A63" t="str">
            <v>Divisional Total</v>
          </cell>
          <cell r="C63">
            <v>-1012.5151411494337</v>
          </cell>
          <cell r="D63">
            <v>-1054.1348175673115</v>
          </cell>
          <cell r="E63">
            <v>-1077.2672643659575</v>
          </cell>
          <cell r="F63">
            <v>-1113.059482177531</v>
          </cell>
        </row>
        <row r="64">
          <cell r="A64" t="str">
            <v>Corporate (excl. cost of synergies)</v>
          </cell>
          <cell r="C64">
            <v>-88.335300000000004</v>
          </cell>
          <cell r="D64">
            <v>-21.913360000000001</v>
          </cell>
          <cell r="E64">
            <v>-18.022749672</v>
          </cell>
          <cell r="F64">
            <v>-16.822749999999999</v>
          </cell>
        </row>
        <row r="65">
          <cell r="A65" t="str">
            <v>Cost of synergies</v>
          </cell>
          <cell r="C65">
            <v>-0.43</v>
          </cell>
          <cell r="D65">
            <v>-127.23677600000001</v>
          </cell>
          <cell r="E65">
            <v>-95.475167999999996</v>
          </cell>
          <cell r="F65">
            <v>-21.79945</v>
          </cell>
        </row>
        <row r="66">
          <cell r="A66" t="str">
            <v>Total from Continuing Operations</v>
          </cell>
          <cell r="C66">
            <v>-1101.2804411494337</v>
          </cell>
          <cell r="D66">
            <v>-1203.2849535673115</v>
          </cell>
          <cell r="E66">
            <v>-1190.7651820379574</v>
          </cell>
          <cell r="F66">
            <v>-1151.681682177531</v>
          </cell>
        </row>
        <row r="67">
          <cell r="A67" t="str">
            <v>Disposals</v>
          </cell>
          <cell r="C67">
            <v>-0.73743599999999998</v>
          </cell>
          <cell r="D67">
            <v>-1.299973</v>
          </cell>
        </row>
        <row r="68">
          <cell r="A68" t="str">
            <v>DiscOps</v>
          </cell>
          <cell r="C68">
            <v>-99</v>
          </cell>
          <cell r="D68">
            <v>-27.437000000000001</v>
          </cell>
          <cell r="E68">
            <v>0</v>
          </cell>
          <cell r="F68">
            <v>0</v>
          </cell>
        </row>
        <row r="69">
          <cell r="A69" t="str">
            <v>Total Thomson Reuters</v>
          </cell>
          <cell r="C69">
            <v>-1201.0178771494336</v>
          </cell>
          <cell r="D69">
            <v>-1232.0219265673113</v>
          </cell>
          <cell r="E69">
            <v>-1190.7651820379574</v>
          </cell>
          <cell r="F69">
            <v>-1151.681682177531</v>
          </cell>
        </row>
        <row r="71">
          <cell r="A71" t="str">
            <v>Other Investing</v>
          </cell>
        </row>
        <row r="72">
          <cell r="A72" t="str">
            <v>North American Legal</v>
          </cell>
          <cell r="C72">
            <v>-3.0492703399999996</v>
          </cell>
          <cell r="D72">
            <v>-2.1517279999999999</v>
          </cell>
          <cell r="E72">
            <v>-1.8115760000000001</v>
          </cell>
          <cell r="F72">
            <v>-1.8066439999999999</v>
          </cell>
        </row>
        <row r="73">
          <cell r="A73" t="str">
            <v>Tax &amp; Accounting</v>
          </cell>
          <cell r="C73">
            <v>-3.0000000000000001E-3</v>
          </cell>
          <cell r="D73">
            <v>0</v>
          </cell>
          <cell r="E73">
            <v>0</v>
          </cell>
          <cell r="F73">
            <v>0</v>
          </cell>
        </row>
        <row r="74">
          <cell r="A74" t="str">
            <v>International Legal &amp; Regulatory</v>
          </cell>
          <cell r="C74">
            <v>0</v>
          </cell>
          <cell r="D74">
            <v>0</v>
          </cell>
          <cell r="E74">
            <v>0</v>
          </cell>
          <cell r="F74">
            <v>0</v>
          </cell>
        </row>
        <row r="75">
          <cell r="A75" t="str">
            <v>Scientific</v>
          </cell>
          <cell r="C75">
            <v>0</v>
          </cell>
          <cell r="D75">
            <v>0</v>
          </cell>
          <cell r="E75">
            <v>0</v>
          </cell>
          <cell r="F75">
            <v>0</v>
          </cell>
        </row>
        <row r="76">
          <cell r="A76" t="str">
            <v>Healthcare</v>
          </cell>
          <cell r="C76">
            <v>-9.69724E-2</v>
          </cell>
          <cell r="D76">
            <v>0</v>
          </cell>
          <cell r="E76">
            <v>0</v>
          </cell>
          <cell r="F76">
            <v>0</v>
          </cell>
        </row>
        <row r="77">
          <cell r="A77" t="str">
            <v>Professional Division</v>
          </cell>
          <cell r="C77">
            <v>-3.1492427399999996</v>
          </cell>
          <cell r="D77">
            <v>-2.1517279999999999</v>
          </cell>
          <cell r="E77">
            <v>-1.8115760000000001</v>
          </cell>
          <cell r="F77">
            <v>-1.8066439999999999</v>
          </cell>
        </row>
        <row r="78">
          <cell r="A78" t="str">
            <v>Markets Division</v>
          </cell>
          <cell r="C78">
            <v>-0.90087395999999997</v>
          </cell>
          <cell r="D78">
            <v>-24.999999998999996</v>
          </cell>
          <cell r="E78">
            <v>124.57262390611481</v>
          </cell>
          <cell r="F78">
            <v>133.57262396703899</v>
          </cell>
        </row>
        <row r="79">
          <cell r="A79" t="str">
            <v>Divisional Total</v>
          </cell>
          <cell r="C79">
            <v>-4.0501166999999993</v>
          </cell>
          <cell r="D79">
            <v>-27.151727998999995</v>
          </cell>
          <cell r="E79">
            <v>122.76104790611481</v>
          </cell>
          <cell r="F79">
            <v>131.76597996703899</v>
          </cell>
        </row>
        <row r="80">
          <cell r="A80" t="str">
            <v>Corporate (excl. cost of synergies)</v>
          </cell>
          <cell r="C80">
            <v>0</v>
          </cell>
          <cell r="D80">
            <v>0</v>
          </cell>
          <cell r="E80">
            <v>0</v>
          </cell>
          <cell r="F80">
            <v>0</v>
          </cell>
        </row>
        <row r="81">
          <cell r="A81" t="str">
            <v>Cost of synergies</v>
          </cell>
          <cell r="C81">
            <v>42.406873840000003</v>
          </cell>
          <cell r="D81">
            <v>-45.988858180000001</v>
          </cell>
          <cell r="E81">
            <v>-33.410115060000003</v>
          </cell>
          <cell r="F81">
            <v>-23.49244101</v>
          </cell>
        </row>
        <row r="82">
          <cell r="A82" t="str">
            <v>Total from Continuing Operations</v>
          </cell>
          <cell r="C82">
            <v>38.356757140000006</v>
          </cell>
          <cell r="D82">
            <v>-73.140586178999996</v>
          </cell>
          <cell r="E82">
            <v>89.350932846114802</v>
          </cell>
          <cell r="F82">
            <v>108.27353895703899</v>
          </cell>
        </row>
        <row r="83">
          <cell r="A83" t="str">
            <v>Disposals</v>
          </cell>
          <cell r="C83">
            <v>0</v>
          </cell>
          <cell r="D83">
            <v>0</v>
          </cell>
          <cell r="E83">
            <v>0</v>
          </cell>
          <cell r="F83">
            <v>0</v>
          </cell>
        </row>
        <row r="84">
          <cell r="A84" t="str">
            <v>Total Thomson Reuters</v>
          </cell>
          <cell r="C84">
            <v>38.356757140000006</v>
          </cell>
          <cell r="D84">
            <v>-73.140586178999996</v>
          </cell>
          <cell r="E84">
            <v>89.350932846114802</v>
          </cell>
          <cell r="F84">
            <v>108.27353895703899</v>
          </cell>
        </row>
        <row r="86">
          <cell r="A86" t="str">
            <v>Other, net</v>
          </cell>
        </row>
        <row r="87">
          <cell r="A87" t="str">
            <v>North American Legal</v>
          </cell>
          <cell r="C87">
            <v>20.240153612424606</v>
          </cell>
          <cell r="D87">
            <v>4.2062320019384574</v>
          </cell>
          <cell r="E87">
            <v>19.84701273112838</v>
          </cell>
          <cell r="F87">
            <v>16.733271983237316</v>
          </cell>
        </row>
        <row r="88">
          <cell r="A88" t="str">
            <v>Tax &amp; Accounting</v>
          </cell>
          <cell r="C88">
            <v>10.421627054268043</v>
          </cell>
          <cell r="D88">
            <v>15.411745011999978</v>
          </cell>
          <cell r="E88">
            <v>18.481013000000029</v>
          </cell>
          <cell r="F88">
            <v>20.100584999999999</v>
          </cell>
        </row>
        <row r="89">
          <cell r="A89" t="str">
            <v>International Legal &amp; Regulatory</v>
          </cell>
          <cell r="C89">
            <v>0.70118017259665832</v>
          </cell>
          <cell r="D89">
            <v>4.6691342409535222E-2</v>
          </cell>
          <cell r="E89">
            <v>-1.7458938064664042E-2</v>
          </cell>
          <cell r="F89">
            <v>-4.1273336421212434E-2</v>
          </cell>
        </row>
        <row r="90">
          <cell r="A90" t="str">
            <v>Scientific</v>
          </cell>
          <cell r="C90">
            <v>8.032014524296363</v>
          </cell>
          <cell r="D90">
            <v>4.1155373242169651</v>
          </cell>
          <cell r="E90">
            <v>-1.275660375284815E-3</v>
          </cell>
          <cell r="F90">
            <v>4.1000004102897947E-7</v>
          </cell>
        </row>
        <row r="91">
          <cell r="A91" t="str">
            <v>Healthcare</v>
          </cell>
          <cell r="C91">
            <v>15.102808024396188</v>
          </cell>
          <cell r="D91">
            <v>6.6846989298484543</v>
          </cell>
          <cell r="E91">
            <v>5.1289319899000629</v>
          </cell>
          <cell r="F91">
            <v>5.6128799900000041</v>
          </cell>
        </row>
        <row r="92">
          <cell r="A92" t="str">
            <v>Contingency</v>
          </cell>
          <cell r="D92">
            <v>0</v>
          </cell>
          <cell r="E92">
            <v>15.600000000000001</v>
          </cell>
          <cell r="F92">
            <v>53.900000000000006</v>
          </cell>
        </row>
        <row r="93">
          <cell r="A93" t="str">
            <v>Professional Division</v>
          </cell>
          <cell r="C93">
            <v>54.497783387981862</v>
          </cell>
          <cell r="D93">
            <v>30.464904610413392</v>
          </cell>
          <cell r="E93">
            <v>59.038223122588519</v>
          </cell>
          <cell r="F93">
            <v>96.305464046816155</v>
          </cell>
        </row>
        <row r="94">
          <cell r="A94" t="str">
            <v>Markets Division</v>
          </cell>
          <cell r="C94">
            <v>196.93697969949352</v>
          </cell>
          <cell r="D94">
            <v>-29.387186395053824</v>
          </cell>
          <cell r="E94">
            <v>-81.040892579120523</v>
          </cell>
          <cell r="F94">
            <v>-81.040892787477006</v>
          </cell>
        </row>
        <row r="95">
          <cell r="A95" t="str">
            <v>Divisional Total</v>
          </cell>
          <cell r="C95">
            <v>251.43476308747537</v>
          </cell>
          <cell r="D95">
            <v>1.0777182153595675</v>
          </cell>
          <cell r="E95">
            <v>-22.002669456532004</v>
          </cell>
          <cell r="F95">
            <v>15.264571259339149</v>
          </cell>
        </row>
        <row r="96">
          <cell r="A96" t="str">
            <v>Corporate (excl. cost of synergies)</v>
          </cell>
          <cell r="C96">
            <v>98.002373532658112</v>
          </cell>
          <cell r="D96">
            <v>6.1445131397313162</v>
          </cell>
          <cell r="E96">
            <v>66.5895543605493</v>
          </cell>
          <cell r="F96">
            <v>98.770914885148841</v>
          </cell>
        </row>
        <row r="97">
          <cell r="A97" t="str">
            <v>Cost of synergies</v>
          </cell>
          <cell r="C97">
            <v>0</v>
          </cell>
          <cell r="D97">
            <v>0</v>
          </cell>
          <cell r="E97">
            <v>0</v>
          </cell>
          <cell r="F97">
            <v>0</v>
          </cell>
        </row>
        <row r="98">
          <cell r="A98" t="str">
            <v>Total from Continuing Operations</v>
          </cell>
          <cell r="C98">
            <v>349.43713662013351</v>
          </cell>
          <cell r="D98">
            <v>7.2222313550908837</v>
          </cell>
          <cell r="E98">
            <v>44.586884904017296</v>
          </cell>
          <cell r="F98">
            <v>114.03548614448799</v>
          </cell>
        </row>
        <row r="99">
          <cell r="A99" t="str">
            <v>Disposals</v>
          </cell>
          <cell r="C99">
            <v>0</v>
          </cell>
          <cell r="D99">
            <v>0</v>
          </cell>
        </row>
        <row r="100">
          <cell r="A100" t="str">
            <v>DiscOps</v>
          </cell>
          <cell r="C100">
            <v>6</v>
          </cell>
          <cell r="D100">
            <v>-26.537051999999999</v>
          </cell>
          <cell r="E100">
            <v>0</v>
          </cell>
          <cell r="F100">
            <v>0</v>
          </cell>
        </row>
        <row r="101">
          <cell r="A101" t="str">
            <v>Total Thomson Reuters</v>
          </cell>
          <cell r="C101">
            <v>355.43713662013351</v>
          </cell>
          <cell r="D101">
            <v>-19.314820644909116</v>
          </cell>
          <cell r="E101">
            <v>44.586884904017296</v>
          </cell>
          <cell r="F101">
            <v>114.03548614448799</v>
          </cell>
        </row>
        <row r="103">
          <cell r="A103" t="str">
            <v>Free Cash Flow</v>
          </cell>
        </row>
        <row r="104">
          <cell r="A104" t="str">
            <v>North American Legal</v>
          </cell>
          <cell r="C104">
            <v>956.7384324698279</v>
          </cell>
          <cell r="D104">
            <v>956.80000050585886</v>
          </cell>
          <cell r="E104">
            <v>1032.6723605759246</v>
          </cell>
          <cell r="F104">
            <v>1100.5225635550057</v>
          </cell>
        </row>
        <row r="105">
          <cell r="A105" t="str">
            <v>Tax &amp; Accounting</v>
          </cell>
          <cell r="C105">
            <v>174.05998879245476</v>
          </cell>
          <cell r="D105">
            <v>224.45256775668398</v>
          </cell>
          <cell r="E105">
            <v>247.36599246999998</v>
          </cell>
          <cell r="F105">
            <v>269.27075846999998</v>
          </cell>
        </row>
        <row r="106">
          <cell r="A106" t="str">
            <v>International Legal &amp; Regulatory</v>
          </cell>
          <cell r="C106">
            <v>92.254245105505618</v>
          </cell>
          <cell r="D106">
            <v>98.800003606493036</v>
          </cell>
          <cell r="E106">
            <v>108.32434788406491</v>
          </cell>
          <cell r="F106">
            <v>122.1583172600439</v>
          </cell>
        </row>
        <row r="107">
          <cell r="A107" t="str">
            <v>Scientific</v>
          </cell>
          <cell r="C107">
            <v>148.11751639162671</v>
          </cell>
          <cell r="D107">
            <v>158.81970365282064</v>
          </cell>
          <cell r="E107">
            <v>174.89183996400635</v>
          </cell>
          <cell r="F107">
            <v>188.55824018000001</v>
          </cell>
        </row>
        <row r="108">
          <cell r="A108" t="str">
            <v>Healthcare</v>
          </cell>
          <cell r="C108">
            <v>84.286026587113</v>
          </cell>
          <cell r="D108">
            <v>78.500000003402363</v>
          </cell>
          <cell r="E108">
            <v>82.630999984830012</v>
          </cell>
          <cell r="F108">
            <v>96.349000004010023</v>
          </cell>
        </row>
        <row r="109">
          <cell r="A109" t="str">
            <v>Federal Gov't Initiative</v>
          </cell>
          <cell r="D109">
            <v>-2.2999999999999998</v>
          </cell>
          <cell r="E109">
            <v>-2.2000000000000002</v>
          </cell>
          <cell r="F109">
            <v>-1.4</v>
          </cell>
        </row>
        <row r="110">
          <cell r="A110" t="str">
            <v>Contingency</v>
          </cell>
          <cell r="D110">
            <v>-8</v>
          </cell>
          <cell r="E110">
            <v>-22.700000000000003</v>
          </cell>
          <cell r="F110">
            <v>-34.5</v>
          </cell>
        </row>
        <row r="111">
          <cell r="A111" t="str">
            <v>Professional Division</v>
          </cell>
          <cell r="C111">
            <v>1455.4562093465279</v>
          </cell>
          <cell r="D111">
            <v>1507.0722755252589</v>
          </cell>
          <cell r="E111">
            <v>1620.9855408788258</v>
          </cell>
          <cell r="F111">
            <v>1740.9588794690596</v>
          </cell>
        </row>
        <row r="112">
          <cell r="A112" t="str">
            <v>Markets Division</v>
          </cell>
          <cell r="C112">
            <v>1189.6295867619381</v>
          </cell>
          <cell r="D112">
            <v>1248.3512383672423</v>
          </cell>
          <cell r="E112">
            <v>1351.7362505655819</v>
          </cell>
          <cell r="F112">
            <v>1764.8478917083953</v>
          </cell>
        </row>
        <row r="113">
          <cell r="A113" t="str">
            <v>Divisional Total</v>
          </cell>
          <cell r="C113">
            <v>2645.0857961084657</v>
          </cell>
          <cell r="D113">
            <v>2755.4235138925014</v>
          </cell>
          <cell r="E113">
            <v>2972.7217914444077</v>
          </cell>
          <cell r="F113">
            <v>3505.8067711774547</v>
          </cell>
        </row>
        <row r="114">
          <cell r="A114" t="str">
            <v>Corporate (excl. cost of synergies)</v>
          </cell>
          <cell r="C114">
            <v>-1313.04624964</v>
          </cell>
          <cell r="D114">
            <v>-1181.3364969600002</v>
          </cell>
          <cell r="E114">
            <v>-1183.4425227218189</v>
          </cell>
          <cell r="F114">
            <v>-1263.4291287366091</v>
          </cell>
        </row>
        <row r="115">
          <cell r="A115" t="str">
            <v>Cost of synergies</v>
          </cell>
          <cell r="C115">
            <v>-45.344999999999992</v>
          </cell>
          <cell r="D115">
            <v>-640.59702546325911</v>
          </cell>
          <cell r="E115">
            <v>-378.04626626062344</v>
          </cell>
          <cell r="F115">
            <v>-188.31261656000001</v>
          </cell>
        </row>
        <row r="116">
          <cell r="A116" t="str">
            <v>Total from Continuing Operations</v>
          </cell>
          <cell r="C116">
            <v>1286.6945464684657</v>
          </cell>
          <cell r="D116">
            <v>933.48999146924211</v>
          </cell>
          <cell r="E116">
            <v>1411.2330024619653</v>
          </cell>
          <cell r="F116">
            <v>2054.0650258808455</v>
          </cell>
        </row>
        <row r="117">
          <cell r="A117" t="str">
            <v>Disposals</v>
          </cell>
          <cell r="C117">
            <v>9.5959230000000009</v>
          </cell>
          <cell r="D117">
            <v>12.499995999999999</v>
          </cell>
        </row>
        <row r="118">
          <cell r="A118" t="str">
            <v>DiscOps</v>
          </cell>
          <cell r="C118">
            <v>-93</v>
          </cell>
          <cell r="D118">
            <v>-53.974052</v>
          </cell>
          <cell r="E118">
            <v>0</v>
          </cell>
          <cell r="F118">
            <v>0</v>
          </cell>
        </row>
        <row r="119">
          <cell r="A119" t="str">
            <v>Fx</v>
          </cell>
          <cell r="C119">
            <v>55</v>
          </cell>
        </row>
        <row r="120">
          <cell r="A120" t="str">
            <v>Total Thomson Reuters</v>
          </cell>
          <cell r="C120">
            <v>1258.2904694684657</v>
          </cell>
          <cell r="D120">
            <v>892.01593546924209</v>
          </cell>
          <cell r="E120">
            <v>1411.2330024619653</v>
          </cell>
          <cell r="F120">
            <v>2054.0650258808455</v>
          </cell>
        </row>
        <row r="122">
          <cell r="C122">
            <v>9.2300000005707261E-4</v>
          </cell>
          <cell r="D122">
            <v>-3.9999990804062691E-6</v>
          </cell>
          <cell r="E122">
            <v>0</v>
          </cell>
          <cell r="F122">
            <v>0</v>
          </cell>
        </row>
      </sheetData>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sheetData sheetId="46" refreshError="1"/>
      <sheetData sheetId="4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enchmarking"/>
      <sheetName val="Share Price"/>
      <sheetName val="Cracks"/>
      <sheetName val="Capitalization and Trading"/>
      <sheetName val="Insiders Stakeholders"/>
      <sheetName val="Institutional Sh"/>
      <sheetName val="Ownership Output"/>
      <sheetName val="VAP8"/>
      <sheetName val="NAV"/>
      <sheetName val="Sheet3"/>
    </sheetNames>
    <sheetDataSet>
      <sheetData sheetId="0"/>
      <sheetData sheetId="1"/>
      <sheetData sheetId="2"/>
      <sheetData sheetId="3"/>
      <sheetData sheetId="4"/>
      <sheetData sheetId="5"/>
      <sheetData sheetId="6"/>
      <sheetData sheetId="7"/>
      <sheetData sheetId="8"/>
      <sheetData sheetId="9">
        <row r="3">
          <cell r="I3" t="str">
            <v>Relevant Multiple</v>
          </cell>
        </row>
        <row r="4">
          <cell r="G4" t="str">
            <v>Relevant</v>
          </cell>
          <cell r="I4" t="str">
            <v>Range</v>
          </cell>
          <cell r="M4" t="str">
            <v>Enterprise Value</v>
          </cell>
        </row>
        <row r="5">
          <cell r="G5" t="str">
            <v>Data</v>
          </cell>
          <cell r="I5" t="str">
            <v>Low</v>
          </cell>
          <cell r="K5" t="str">
            <v>High</v>
          </cell>
          <cell r="M5" t="str">
            <v>Low</v>
          </cell>
          <cell r="O5" t="str">
            <v>High</v>
          </cell>
        </row>
        <row r="7">
          <cell r="A7" t="str">
            <v>Refining Segment</v>
          </cell>
        </row>
        <row r="9">
          <cell r="A9" t="str">
            <v>2012E EBITDA (US$mm)</v>
          </cell>
          <cell r="G9">
            <v>1387.3697200000001</v>
          </cell>
          <cell r="I9">
            <v>4</v>
          </cell>
          <cell r="J9" t="str">
            <v>-</v>
          </cell>
          <cell r="K9">
            <v>5</v>
          </cell>
          <cell r="M9">
            <v>5549.4788800000006</v>
          </cell>
          <cell r="N9" t="str">
            <v>-</v>
          </cell>
          <cell r="O9">
            <v>6936.8486000000012</v>
          </cell>
          <cell r="U9" t="str">
            <v>Total 2012E EBITDA</v>
          </cell>
          <cell r="X9">
            <v>1398.6190000000001</v>
          </cell>
        </row>
        <row r="10">
          <cell r="A10" t="str">
            <v>Crude Capacity (kbpd)</v>
          </cell>
          <cell r="G10">
            <v>664.5</v>
          </cell>
          <cell r="I10">
            <v>7000</v>
          </cell>
          <cell r="J10" t="str">
            <v>-</v>
          </cell>
          <cell r="K10">
            <v>9000</v>
          </cell>
          <cell r="M10">
            <v>4651.5</v>
          </cell>
          <cell r="N10" t="str">
            <v>-</v>
          </cell>
          <cell r="O10">
            <v>5980.5</v>
          </cell>
          <cell r="U10" t="str">
            <v>Retail EBITDA</v>
          </cell>
          <cell r="X10">
            <v>136</v>
          </cell>
        </row>
        <row r="11">
          <cell r="A11" t="str">
            <v>Equivialent Distillation Capacity (kbpd)</v>
          </cell>
          <cell r="G11">
            <v>6312.75</v>
          </cell>
          <cell r="I11">
            <v>700</v>
          </cell>
          <cell r="J11" t="str">
            <v>-</v>
          </cell>
          <cell r="K11">
            <v>900</v>
          </cell>
          <cell r="M11">
            <v>4418.9250000000002</v>
          </cell>
          <cell r="N11" t="str">
            <v>-</v>
          </cell>
          <cell r="O11">
            <v>5681.4750000000004</v>
          </cell>
          <cell r="U11" t="str">
            <v>Tesoro Logistics LP</v>
          </cell>
          <cell r="X11">
            <v>69.249279999999999</v>
          </cell>
        </row>
        <row r="12">
          <cell r="U12" t="str">
            <v>Corp Overhead</v>
          </cell>
          <cell r="X12">
            <v>-194</v>
          </cell>
          <cell r="Y12">
            <v>6</v>
          </cell>
        </row>
        <row r="13">
          <cell r="A13" t="str">
            <v>Retail Segment</v>
          </cell>
          <cell r="U13" t="str">
            <v>Implied Refining EBITDA</v>
          </cell>
          <cell r="X13">
            <v>1387.3697200000001</v>
          </cell>
        </row>
        <row r="15">
          <cell r="A15" t="str">
            <v>2012E EBITDA (US$mm)</v>
          </cell>
          <cell r="G15">
            <v>136</v>
          </cell>
          <cell r="I15">
            <v>5</v>
          </cell>
          <cell r="J15" t="str">
            <v>-</v>
          </cell>
          <cell r="K15">
            <v>6</v>
          </cell>
          <cell r="M15">
            <v>680</v>
          </cell>
          <cell r="N15" t="str">
            <v>-</v>
          </cell>
          <cell r="O15">
            <v>816</v>
          </cell>
        </row>
        <row r="16">
          <cell r="A16" t="str">
            <v>Retail Sites (#)</v>
          </cell>
        </row>
        <row r="17">
          <cell r="A17" t="str">
            <v>CODO</v>
          </cell>
          <cell r="G17">
            <v>376</v>
          </cell>
          <cell r="I17">
            <v>750000</v>
          </cell>
          <cell r="J17" t="str">
            <v>-</v>
          </cell>
          <cell r="K17">
            <v>1000000</v>
          </cell>
          <cell r="M17">
            <v>282</v>
          </cell>
          <cell r="N17" t="str">
            <v>-</v>
          </cell>
          <cell r="O17">
            <v>376</v>
          </cell>
        </row>
        <row r="18">
          <cell r="A18" t="str">
            <v>Dealers/Jobbers</v>
          </cell>
          <cell r="G18">
            <v>812</v>
          </cell>
          <cell r="I18">
            <v>450000</v>
          </cell>
          <cell r="J18" t="str">
            <v>-</v>
          </cell>
          <cell r="K18">
            <v>600000</v>
          </cell>
          <cell r="M18">
            <v>365.4</v>
          </cell>
          <cell r="N18" t="str">
            <v>-</v>
          </cell>
          <cell r="O18">
            <v>487.2</v>
          </cell>
        </row>
        <row r="19">
          <cell r="A19" t="str">
            <v>Total</v>
          </cell>
          <cell r="G19">
            <v>1188</v>
          </cell>
          <cell r="I19">
            <v>544949.49494949495</v>
          </cell>
          <cell r="J19" t="str">
            <v>-</v>
          </cell>
          <cell r="K19">
            <v>726599.32659932668</v>
          </cell>
          <cell r="M19">
            <v>647.4</v>
          </cell>
          <cell r="N19" t="str">
            <v>-</v>
          </cell>
          <cell r="O19">
            <v>863.2</v>
          </cell>
        </row>
        <row r="22">
          <cell r="A22" t="str">
            <v>Refining Segment Selected Range</v>
          </cell>
          <cell r="M22">
            <v>4500</v>
          </cell>
          <cell r="N22" t="str">
            <v>-</v>
          </cell>
          <cell r="O22">
            <v>6000</v>
          </cell>
        </row>
        <row r="23">
          <cell r="A23" t="str">
            <v>Retail Segment Selected Range</v>
          </cell>
          <cell r="M23">
            <v>650</v>
          </cell>
          <cell r="N23" t="str">
            <v>-</v>
          </cell>
          <cell r="O23">
            <v>850</v>
          </cell>
        </row>
        <row r="24">
          <cell r="A24" t="str">
            <v>Tesoro Logistics LP Enterprise Value</v>
          </cell>
          <cell r="M24">
            <v>750.91187400000001</v>
          </cell>
          <cell r="N24" t="str">
            <v>-</v>
          </cell>
          <cell r="O24">
            <v>750.91187400000001</v>
          </cell>
        </row>
        <row r="25">
          <cell r="A25" t="str">
            <v>Corporate Overhead</v>
          </cell>
          <cell r="M25">
            <v>-1164</v>
          </cell>
          <cell r="N25" t="str">
            <v>-</v>
          </cell>
          <cell r="O25">
            <v>-1164</v>
          </cell>
        </row>
        <row r="26">
          <cell r="A26" t="str">
            <v>Enterprise Value</v>
          </cell>
          <cell r="M26">
            <v>4736.9118740000004</v>
          </cell>
          <cell r="N26" t="str">
            <v>-</v>
          </cell>
          <cell r="O26">
            <v>6436.9118740000004</v>
          </cell>
        </row>
        <row r="27">
          <cell r="A27" t="str">
            <v>Less: Nebt Debt + Minority Interest</v>
          </cell>
          <cell r="M27">
            <v>-1408</v>
          </cell>
          <cell r="O27">
            <v>-1408</v>
          </cell>
        </row>
        <row r="28">
          <cell r="A28" t="str">
            <v>Equity Value</v>
          </cell>
          <cell r="M28">
            <v>3328.9118740000004</v>
          </cell>
          <cell r="O28">
            <v>5028.9118740000004</v>
          </cell>
        </row>
        <row r="29">
          <cell r="A29" t="str">
            <v>F.D. Shares Outstanding</v>
          </cell>
          <cell r="M29">
            <v>144.99855855635707</v>
          </cell>
          <cell r="O29">
            <v>144.99855855635707</v>
          </cell>
        </row>
        <row r="30">
          <cell r="A30" t="str">
            <v>Implied Net Asset Value Per Share</v>
          </cell>
          <cell r="M30">
            <v>22.958241151798354</v>
          </cell>
          <cell r="O30">
            <v>34.682495633536909</v>
          </cell>
        </row>
        <row r="48">
          <cell r="A48" t="str">
            <v>FD Shares O/S</v>
          </cell>
          <cell r="G48">
            <v>144.99855855635707</v>
          </cell>
        </row>
        <row r="49">
          <cell r="A49" t="str">
            <v>Net Debt + MI +Pref</v>
          </cell>
          <cell r="G49">
            <v>1408</v>
          </cell>
        </row>
      </sheetData>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vidend History"/>
      <sheetName val="Dividends"/>
      <sheetName val="Shareholder Returns"/>
      <sheetName val="Post Tax Free Cash Flow"/>
      <sheetName val="Pre Tax Free Cash Flow"/>
    </sheetNames>
    <sheetDataSet>
      <sheetData sheetId="0" refreshError="1"/>
      <sheetData sheetId="1" refreshError="1"/>
      <sheetData sheetId="2" refreshError="1"/>
      <sheetData sheetId="3" refreshError="1">
        <row r="1">
          <cell r="B1" t="str">
            <v>Post Tax FCF Worksheet</v>
          </cell>
        </row>
        <row r="2">
          <cell r="C2">
            <v>2003</v>
          </cell>
          <cell r="D2">
            <v>2004</v>
          </cell>
          <cell r="E2">
            <v>2005</v>
          </cell>
          <cell r="F2" t="str">
            <v>2006LE</v>
          </cell>
          <cell r="G2" t="str">
            <v>2007FL</v>
          </cell>
          <cell r="H2" t="str">
            <v>2007 w/ CAN</v>
          </cell>
        </row>
        <row r="3">
          <cell r="B3" t="str">
            <v>Revenue</v>
          </cell>
          <cell r="C3">
            <v>7108</v>
          </cell>
          <cell r="D3">
            <v>7749</v>
          </cell>
          <cell r="E3">
            <v>8383</v>
          </cell>
          <cell r="F3">
            <v>8929</v>
          </cell>
          <cell r="G3">
            <v>9497</v>
          </cell>
        </row>
        <row r="5">
          <cell r="B5" t="str">
            <v>Leonardo Revenue</v>
          </cell>
          <cell r="C5">
            <v>1911</v>
          </cell>
          <cell r="D5">
            <v>2030</v>
          </cell>
          <cell r="E5">
            <v>2177</v>
          </cell>
          <cell r="F5">
            <v>2280</v>
          </cell>
          <cell r="G5">
            <v>2416.8000000000002</v>
          </cell>
          <cell r="H5">
            <v>2416.8000000000002</v>
          </cell>
        </row>
        <row r="6">
          <cell r="K6" t="str">
            <v>Per First Look Deck</v>
          </cell>
        </row>
        <row r="7">
          <cell r="B7" t="str">
            <v>Canaletto Revenue</v>
          </cell>
          <cell r="H7">
            <v>1048.3</v>
          </cell>
          <cell r="K7" t="str">
            <v>2006 FCF LE</v>
          </cell>
          <cell r="L7">
            <v>393.3</v>
          </cell>
        </row>
        <row r="8">
          <cell r="K8" t="str">
            <v>2007 FL</v>
          </cell>
          <cell r="L8">
            <v>459</v>
          </cell>
        </row>
        <row r="9">
          <cell r="B9" t="str">
            <v>Revenue Other DiscOps</v>
          </cell>
          <cell r="F9">
            <v>350</v>
          </cell>
          <cell r="K9" t="str">
            <v>Growth</v>
          </cell>
          <cell r="L9">
            <v>0.16704805491990848</v>
          </cell>
        </row>
        <row r="11">
          <cell r="B11" t="str">
            <v>TL Adjusted Operating Income</v>
          </cell>
          <cell r="C11">
            <v>329</v>
          </cell>
          <cell r="D11">
            <v>316</v>
          </cell>
          <cell r="E11">
            <v>339</v>
          </cell>
          <cell r="F11">
            <v>334.1</v>
          </cell>
          <cell r="G11">
            <v>450</v>
          </cell>
          <cell r="H11">
            <v>450</v>
          </cell>
          <cell r="K11" t="str">
            <v>Per First Look Deck</v>
          </cell>
        </row>
        <row r="12">
          <cell r="B12" t="str">
            <v>Amortization</v>
          </cell>
          <cell r="C12">
            <v>-55</v>
          </cell>
          <cell r="D12">
            <v>-55</v>
          </cell>
          <cell r="E12">
            <v>-55</v>
          </cell>
          <cell r="F12">
            <v>-55</v>
          </cell>
          <cell r="G12">
            <v>-57.4</v>
          </cell>
          <cell r="H12">
            <v>-57.4</v>
          </cell>
          <cell r="K12" t="str">
            <v>2006 OI LE</v>
          </cell>
          <cell r="L12">
            <v>344</v>
          </cell>
        </row>
        <row r="13">
          <cell r="B13" t="str">
            <v>TL Operating Income</v>
          </cell>
          <cell r="C13">
            <v>274</v>
          </cell>
          <cell r="D13">
            <v>261</v>
          </cell>
          <cell r="E13">
            <v>284</v>
          </cell>
          <cell r="F13">
            <v>279.10000000000002</v>
          </cell>
          <cell r="G13">
            <v>392.6</v>
          </cell>
          <cell r="H13">
            <v>392.6</v>
          </cell>
          <cell r="K13" t="str">
            <v>2007 FL</v>
          </cell>
          <cell r="L13">
            <v>401.9</v>
          </cell>
        </row>
        <row r="14">
          <cell r="B14" t="str">
            <v>FCF Adjustment (24.7% tax rate)</v>
          </cell>
          <cell r="C14">
            <v>65.759999999999991</v>
          </cell>
          <cell r="D14">
            <v>62.64</v>
          </cell>
          <cell r="E14">
            <v>68.16</v>
          </cell>
          <cell r="F14">
            <v>66.984000000000009</v>
          </cell>
          <cell r="G14">
            <v>94.224000000000004</v>
          </cell>
          <cell r="H14">
            <v>94.224000000000004</v>
          </cell>
          <cell r="K14" t="str">
            <v>Growth</v>
          </cell>
          <cell r="L14">
            <v>0.16831395348837197</v>
          </cell>
        </row>
        <row r="16">
          <cell r="B16" t="str">
            <v>FCF</v>
          </cell>
          <cell r="C16">
            <v>983</v>
          </cell>
          <cell r="D16">
            <v>1123</v>
          </cell>
          <cell r="E16">
            <v>1194</v>
          </cell>
          <cell r="F16">
            <v>1350</v>
          </cell>
          <cell r="G16">
            <v>1538</v>
          </cell>
          <cell r="H16">
            <v>1538</v>
          </cell>
        </row>
        <row r="17">
          <cell r="B17" t="str">
            <v>Growth</v>
          </cell>
          <cell r="D17">
            <v>0.14242115971515767</v>
          </cell>
          <cell r="E17">
            <v>6.3223508459483435E-2</v>
          </cell>
          <cell r="F17">
            <v>0.13065326633165819</v>
          </cell>
          <cell r="G17">
            <v>0.13925925925925919</v>
          </cell>
          <cell r="H17">
            <v>0</v>
          </cell>
        </row>
        <row r="18">
          <cell r="B18" t="str">
            <v>Margin</v>
          </cell>
          <cell r="C18">
            <v>0.13829487900956669</v>
          </cell>
          <cell r="D18">
            <v>0.14492192540973028</v>
          </cell>
          <cell r="E18">
            <v>0.1424311105809376</v>
          </cell>
          <cell r="F18">
            <v>0.15119274274834807</v>
          </cell>
          <cell r="G18">
            <v>0.16194587764557228</v>
          </cell>
        </row>
        <row r="20">
          <cell r="B20" t="str">
            <v>Leonardo FCF</v>
          </cell>
          <cell r="C20">
            <v>278.39400000000001</v>
          </cell>
          <cell r="D20">
            <v>345.8</v>
          </cell>
          <cell r="E20">
            <v>354.1</v>
          </cell>
          <cell r="F20">
            <v>350.4</v>
          </cell>
          <cell r="G20">
            <v>459</v>
          </cell>
          <cell r="H20">
            <v>459</v>
          </cell>
        </row>
        <row r="21">
          <cell r="B21" t="str">
            <v>Leonardo FCF w/ Tax Benefit</v>
          </cell>
          <cell r="C21">
            <v>212.63400000000001</v>
          </cell>
          <cell r="D21">
            <v>283.16000000000003</v>
          </cell>
          <cell r="E21">
            <v>285.94000000000005</v>
          </cell>
          <cell r="F21">
            <v>283.41599999999994</v>
          </cell>
          <cell r="G21">
            <v>364.77600000000001</v>
          </cell>
          <cell r="H21">
            <v>364.77600000000001</v>
          </cell>
        </row>
        <row r="22">
          <cell r="B22" t="str">
            <v>Growth</v>
          </cell>
          <cell r="D22">
            <v>0.3316779066376967</v>
          </cell>
          <cell r="E22">
            <v>9.8177708715920797E-3</v>
          </cell>
          <cell r="F22">
            <v>-8.8270266489477445E-3</v>
          </cell>
          <cell r="G22">
            <v>0.28706918452028152</v>
          </cell>
          <cell r="H22">
            <v>0</v>
          </cell>
        </row>
        <row r="23">
          <cell r="B23" t="str">
            <v>Margin</v>
          </cell>
          <cell r="C23">
            <v>0.11126844583987441</v>
          </cell>
          <cell r="D23">
            <v>0.13948768472906406</v>
          </cell>
          <cell r="E23">
            <v>0.13134588883785028</v>
          </cell>
          <cell r="F23">
            <v>0.12430526315789471</v>
          </cell>
          <cell r="G23">
            <v>0.15093346573982125</v>
          </cell>
        </row>
        <row r="24">
          <cell r="B24" t="str">
            <v>Canaletto FCF</v>
          </cell>
          <cell r="H24">
            <v>279.8</v>
          </cell>
        </row>
        <row r="26">
          <cell r="B26" t="str">
            <v>Other DiscOps FCF</v>
          </cell>
          <cell r="F26">
            <v>70</v>
          </cell>
        </row>
        <row r="28">
          <cell r="A28" t="str">
            <v>Chart 1</v>
          </cell>
          <cell r="B28" t="str">
            <v>Existing FCF</v>
          </cell>
          <cell r="C28">
            <v>983</v>
          </cell>
          <cell r="D28">
            <v>1123</v>
          </cell>
          <cell r="E28">
            <v>1194</v>
          </cell>
          <cell r="F28">
            <v>1350</v>
          </cell>
        </row>
        <row r="29">
          <cell r="A29" t="str">
            <v>Chart 2</v>
          </cell>
          <cell r="B29" t="str">
            <v>Existing FCF</v>
          </cell>
          <cell r="C29">
            <v>983</v>
          </cell>
          <cell r="D29">
            <v>1123</v>
          </cell>
          <cell r="E29">
            <v>1194</v>
          </cell>
          <cell r="F29">
            <v>1066.5840000000001</v>
          </cell>
        </row>
        <row r="30">
          <cell r="B30" t="str">
            <v>TL</v>
          </cell>
          <cell r="F30">
            <v>283.41599999999994</v>
          </cell>
        </row>
        <row r="31">
          <cell r="B31" t="str">
            <v>Effect of other Disc Ops</v>
          </cell>
          <cell r="C31">
            <v>983</v>
          </cell>
          <cell r="D31">
            <v>1123</v>
          </cell>
          <cell r="E31">
            <v>1194</v>
          </cell>
          <cell r="F31">
            <v>996.58400000000006</v>
          </cell>
        </row>
        <row r="32">
          <cell r="A32" t="str">
            <v>Chart 3</v>
          </cell>
          <cell r="B32" t="str">
            <v>TL</v>
          </cell>
          <cell r="F32">
            <v>283.41599999999994</v>
          </cell>
        </row>
        <row r="33">
          <cell r="B33" t="str">
            <v>Remaining DiscOps</v>
          </cell>
          <cell r="F33">
            <v>70</v>
          </cell>
        </row>
        <row r="34">
          <cell r="B34" t="str">
            <v>Adjusted FCF (Leo)</v>
          </cell>
          <cell r="C34">
            <v>770.36599999999999</v>
          </cell>
          <cell r="D34">
            <v>839.83999999999992</v>
          </cell>
          <cell r="E34">
            <v>908.06</v>
          </cell>
          <cell r="F34">
            <v>1066.5840000000001</v>
          </cell>
          <cell r="G34">
            <v>1173.2239999999999</v>
          </cell>
        </row>
        <row r="35">
          <cell r="C35">
            <v>212.63400000000001</v>
          </cell>
          <cell r="D35">
            <v>283.16000000000003</v>
          </cell>
          <cell r="E35">
            <v>285.94000000000005</v>
          </cell>
          <cell r="F35">
            <v>283.41599999999994</v>
          </cell>
          <cell r="G35">
            <v>364.77600000000001</v>
          </cell>
        </row>
        <row r="36">
          <cell r="A36" t="str">
            <v>Chart 4</v>
          </cell>
          <cell r="B36" t="str">
            <v>% of Revenue</v>
          </cell>
          <cell r="C36">
            <v>0.14823282663074849</v>
          </cell>
          <cell r="D36">
            <v>0.14685084805035845</v>
          </cell>
          <cell r="E36">
            <v>0.14631969062197872</v>
          </cell>
          <cell r="F36">
            <v>0.16041269363814109</v>
          </cell>
          <cell r="G36">
            <v>0.1657049235897291</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3"/>
      <sheetName val="Slide 4"/>
      <sheetName val="Slide 5"/>
      <sheetName val="Slide 6"/>
      <sheetName val="Slide 7"/>
      <sheetName val="Slide 8"/>
      <sheetName val="Slide 9"/>
      <sheetName val="Slide 10"/>
      <sheetName val="Slide 11"/>
      <sheetName val="Slide 12"/>
      <sheetName val="Slide 13"/>
      <sheetName val="Slide 14"/>
      <sheetName val="Slide 16"/>
    </sheetNames>
    <sheetDataSet>
      <sheetData sheetId="0" refreshError="1"/>
      <sheetData sheetId="1" refreshError="1"/>
      <sheetData sheetId="2" refreshError="1"/>
      <sheetData sheetId="3" refreshError="1"/>
      <sheetData sheetId="4" refreshError="1"/>
      <sheetData sheetId="5" refreshError="1"/>
      <sheetData sheetId="6" refreshError="1">
        <row r="1">
          <cell r="B1">
            <v>2005</v>
          </cell>
          <cell r="C1">
            <v>2006</v>
          </cell>
          <cell r="D1">
            <v>2007</v>
          </cell>
          <cell r="E1">
            <v>2008</v>
          </cell>
          <cell r="F1">
            <v>2009</v>
          </cell>
          <cell r="G1">
            <v>2010</v>
          </cell>
        </row>
        <row r="2">
          <cell r="A2" t="str">
            <v>Price</v>
          </cell>
          <cell r="B2">
            <v>3.8558702300226032E-2</v>
          </cell>
          <cell r="C2">
            <v>3.8558702300226032E-2</v>
          </cell>
          <cell r="D2">
            <v>3.9442578076396666E-2</v>
          </cell>
          <cell r="E2">
            <v>5.1889518086212873E-2</v>
          </cell>
          <cell r="F2">
            <v>5.4191903092126237E-2</v>
          </cell>
          <cell r="G2">
            <v>4.6377660613161488E-2</v>
          </cell>
        </row>
        <row r="3">
          <cell r="A3" t="str">
            <v>Volume - Subscription</v>
          </cell>
          <cell r="B3">
            <v>4.9594468820635555E-2</v>
          </cell>
          <cell r="C3">
            <v>4.9594468820635555E-2</v>
          </cell>
          <cell r="D3">
            <v>7.8636307079756121E-2</v>
          </cell>
          <cell r="E3">
            <v>6.2290535074540618E-2</v>
          </cell>
          <cell r="F3">
            <v>7.331845712464137E-2</v>
          </cell>
          <cell r="G3">
            <v>8.0941222417496572E-2</v>
          </cell>
        </row>
        <row r="4">
          <cell r="A4" t="str">
            <v>New Products/Projects</v>
          </cell>
          <cell r="B4">
            <v>6.6879404334529977E-2</v>
          </cell>
          <cell r="C4">
            <v>6.6879404334529977E-2</v>
          </cell>
          <cell r="D4">
            <v>2.6253577205424903E-2</v>
          </cell>
          <cell r="E4">
            <v>5.5587657459840546E-2</v>
          </cell>
          <cell r="F4">
            <v>4.5691212411008396E-2</v>
          </cell>
          <cell r="G4">
            <v>3.6321031048623303E-2</v>
          </cell>
        </row>
        <row r="5">
          <cell r="A5" t="str">
            <v>One-Time (Transaction)</v>
          </cell>
          <cell r="B5">
            <v>-2.1672649913575322E-2</v>
          </cell>
          <cell r="C5">
            <v>-2.1672649913575322E-2</v>
          </cell>
          <cell r="D5">
            <v>-1.3064576334453154E-2</v>
          </cell>
          <cell r="E5">
            <v>-1.3405755229400209E-2</v>
          </cell>
          <cell r="F5">
            <v>-1.987036446711295E-2</v>
          </cell>
          <cell r="G5">
            <v>-1.1130638547158758E-2</v>
          </cell>
        </row>
        <row r="6">
          <cell r="A6" t="str">
            <v>Attrition</v>
          </cell>
          <cell r="B6">
            <v>-6.4752027655896827E-2</v>
          </cell>
          <cell r="C6">
            <v>-6.4752027655896827E-2</v>
          </cell>
          <cell r="D6">
            <v>-5.462237153166604E-2</v>
          </cell>
          <cell r="E6">
            <v>-6.7722177279556234E-2</v>
          </cell>
          <cell r="F6">
            <v>-6.4924025077037512E-2</v>
          </cell>
          <cell r="G6">
            <v>-6.5905096660808432E-2</v>
          </cell>
        </row>
        <row r="7">
          <cell r="A7" t="str">
            <v>Total Growth Rate</v>
          </cell>
          <cell r="B7">
            <v>6.8607897885919422E-2</v>
          </cell>
          <cell r="C7">
            <v>6.8607897885919422E-2</v>
          </cell>
          <cell r="D7">
            <v>7.6645514495458478E-2</v>
          </cell>
          <cell r="E7">
            <v>8.863977811163759E-2</v>
          </cell>
          <cell r="F7">
            <v>8.8407183083625523E-2</v>
          </cell>
          <cell r="G7">
            <v>8.6604178871314164E-2</v>
          </cell>
        </row>
        <row r="32">
          <cell r="B32">
            <v>2005</v>
          </cell>
          <cell r="C32">
            <v>2006</v>
          </cell>
          <cell r="D32">
            <v>2007</v>
          </cell>
          <cell r="E32">
            <v>2008</v>
          </cell>
          <cell r="F32">
            <v>2009</v>
          </cell>
          <cell r="G32">
            <v>2010</v>
          </cell>
        </row>
        <row r="33">
          <cell r="A33" t="str">
            <v>Product 1</v>
          </cell>
          <cell r="B33">
            <v>30</v>
          </cell>
          <cell r="C33">
            <v>25</v>
          </cell>
          <cell r="D33">
            <v>15</v>
          </cell>
          <cell r="E33">
            <v>8</v>
          </cell>
          <cell r="F33">
            <v>5</v>
          </cell>
          <cell r="G33">
            <v>5</v>
          </cell>
        </row>
        <row r="34">
          <cell r="A34" t="str">
            <v>Initiative A</v>
          </cell>
          <cell r="B34">
            <v>10</v>
          </cell>
          <cell r="C34">
            <v>12</v>
          </cell>
          <cell r="D34">
            <v>14</v>
          </cell>
          <cell r="E34">
            <v>7</v>
          </cell>
          <cell r="F34">
            <v>5</v>
          </cell>
          <cell r="G34">
            <v>5</v>
          </cell>
        </row>
        <row r="35">
          <cell r="A35" t="str">
            <v>Product 3</v>
          </cell>
          <cell r="B35">
            <v>10</v>
          </cell>
          <cell r="C35">
            <v>15</v>
          </cell>
          <cell r="D35">
            <v>5</v>
          </cell>
          <cell r="E35">
            <v>10</v>
          </cell>
          <cell r="F35">
            <v>10</v>
          </cell>
          <cell r="G35">
            <v>10</v>
          </cell>
        </row>
        <row r="36">
          <cell r="A36" t="str">
            <v>Product 4</v>
          </cell>
          <cell r="B36">
            <v>0</v>
          </cell>
          <cell r="C36">
            <v>10</v>
          </cell>
          <cell r="D36">
            <v>5</v>
          </cell>
          <cell r="E36">
            <v>7</v>
          </cell>
          <cell r="F36">
            <v>7</v>
          </cell>
          <cell r="G36">
            <v>7</v>
          </cell>
        </row>
        <row r="37">
          <cell r="A37" t="str">
            <v>Initiative B</v>
          </cell>
          <cell r="B37">
            <v>0</v>
          </cell>
          <cell r="C37">
            <v>0</v>
          </cell>
          <cell r="D37">
            <v>5</v>
          </cell>
          <cell r="E37">
            <v>7</v>
          </cell>
          <cell r="F37">
            <v>10</v>
          </cell>
          <cell r="G37">
            <v>10</v>
          </cell>
        </row>
        <row r="38">
          <cell r="B38">
            <v>0</v>
          </cell>
          <cell r="C38">
            <v>0</v>
          </cell>
          <cell r="D38">
            <v>0</v>
          </cell>
          <cell r="E38">
            <v>15</v>
          </cell>
          <cell r="F38">
            <v>15</v>
          </cell>
          <cell r="G38">
            <v>15</v>
          </cell>
        </row>
        <row r="39">
          <cell r="B39">
            <v>0</v>
          </cell>
          <cell r="C39">
            <v>0</v>
          </cell>
          <cell r="D39">
            <v>0</v>
          </cell>
          <cell r="E39">
            <v>0</v>
          </cell>
          <cell r="F39">
            <v>15</v>
          </cell>
          <cell r="G39">
            <v>15</v>
          </cell>
        </row>
        <row r="40">
          <cell r="B40">
            <v>0</v>
          </cell>
          <cell r="C40">
            <v>0</v>
          </cell>
          <cell r="D40">
            <v>0</v>
          </cell>
          <cell r="E40">
            <v>0</v>
          </cell>
          <cell r="F40">
            <v>0</v>
          </cell>
          <cell r="G40">
            <v>15</v>
          </cell>
        </row>
      </sheetData>
      <sheetData sheetId="7" refreshError="1"/>
      <sheetData sheetId="8" refreshError="1"/>
      <sheetData sheetId="9" refreshError="1">
        <row r="5">
          <cell r="C5" t="str">
            <v>2007 LE</v>
          </cell>
          <cell r="D5" t="str">
            <v>2008P</v>
          </cell>
        </row>
        <row r="6">
          <cell r="B6" t="str">
            <v>Total Compensation</v>
          </cell>
          <cell r="C6">
            <v>700</v>
          </cell>
          <cell r="D6">
            <v>710</v>
          </cell>
        </row>
        <row r="7">
          <cell r="B7" t="str">
            <v>Revenue Related</v>
          </cell>
          <cell r="C7">
            <v>200</v>
          </cell>
          <cell r="D7">
            <v>250</v>
          </cell>
        </row>
        <row r="8">
          <cell r="B8" t="str">
            <v>Outside Services</v>
          </cell>
          <cell r="C8">
            <v>90</v>
          </cell>
          <cell r="D8">
            <v>90</v>
          </cell>
        </row>
        <row r="9">
          <cell r="B9" t="str">
            <v>Occupancy &amp; Admin</v>
          </cell>
          <cell r="C9">
            <v>100</v>
          </cell>
          <cell r="D9">
            <v>110</v>
          </cell>
        </row>
        <row r="10">
          <cell r="B10" t="str">
            <v>Other Operating Costs</v>
          </cell>
          <cell r="C10">
            <v>-5</v>
          </cell>
          <cell r="D10">
            <v>-8</v>
          </cell>
        </row>
        <row r="11">
          <cell r="B11" t="str">
            <v>Depreciation</v>
          </cell>
          <cell r="C11">
            <v>130</v>
          </cell>
          <cell r="D11">
            <v>140</v>
          </cell>
        </row>
        <row r="12">
          <cell r="B12" t="str">
            <v xml:space="preserve">Total  </v>
          </cell>
          <cell r="C12">
            <v>1215</v>
          </cell>
          <cell r="D12">
            <v>1292</v>
          </cell>
        </row>
        <row r="13">
          <cell r="B13" t="str">
            <v>Total w/out Depreciation</v>
          </cell>
          <cell r="C13">
            <v>1085</v>
          </cell>
          <cell r="D13">
            <v>1152</v>
          </cell>
        </row>
        <row r="14">
          <cell r="D14">
            <v>6.1751152073732829E-2</v>
          </cell>
        </row>
        <row r="15">
          <cell r="B15" t="str">
            <v>Depreciation</v>
          </cell>
          <cell r="C15">
            <v>130</v>
          </cell>
          <cell r="D15">
            <v>140</v>
          </cell>
        </row>
        <row r="34">
          <cell r="I34" t="str">
            <v>Account</v>
          </cell>
          <cell r="K34" t="str">
            <v>2007LE</v>
          </cell>
          <cell r="L34" t="str">
            <v>2008P</v>
          </cell>
          <cell r="M34" t="str">
            <v>Growth</v>
          </cell>
          <cell r="N34" t="str">
            <v>%</v>
          </cell>
        </row>
        <row r="35">
          <cell r="I35" t="str">
            <v>Total Compensation</v>
          </cell>
          <cell r="K35">
            <v>700</v>
          </cell>
          <cell r="L35">
            <v>710</v>
          </cell>
          <cell r="M35">
            <v>10</v>
          </cell>
          <cell r="N35">
            <v>-1.4285714285714235E-2</v>
          </cell>
        </row>
        <row r="37">
          <cell r="I37" t="str">
            <v>Revenue Related</v>
          </cell>
          <cell r="K37">
            <v>200</v>
          </cell>
          <cell r="L37">
            <v>250</v>
          </cell>
          <cell r="M37">
            <v>50</v>
          </cell>
          <cell r="N37">
            <v>-0.25</v>
          </cell>
        </row>
        <row r="39">
          <cell r="I39" t="str">
            <v>Outside Services</v>
          </cell>
          <cell r="K39">
            <v>90</v>
          </cell>
          <cell r="L39">
            <v>90</v>
          </cell>
          <cell r="M39">
            <v>0</v>
          </cell>
          <cell r="N39">
            <v>0</v>
          </cell>
        </row>
        <row r="41">
          <cell r="I41" t="str">
            <v>Occupancy &amp; Admin</v>
          </cell>
          <cell r="K41">
            <v>100</v>
          </cell>
          <cell r="L41">
            <v>110</v>
          </cell>
          <cell r="M41">
            <v>10</v>
          </cell>
          <cell r="N41">
            <v>-0.10000000000000009</v>
          </cell>
        </row>
        <row r="43">
          <cell r="I43" t="str">
            <v>Other Operating Costs</v>
          </cell>
          <cell r="K43">
            <v>-5</v>
          </cell>
          <cell r="L43">
            <v>-8</v>
          </cell>
          <cell r="M43">
            <v>-3</v>
          </cell>
          <cell r="N43">
            <v>-0.60000000000000009</v>
          </cell>
        </row>
        <row r="45">
          <cell r="I45" t="str">
            <v>Totals</v>
          </cell>
          <cell r="K45">
            <v>1085</v>
          </cell>
          <cell r="L45">
            <v>1152</v>
          </cell>
          <cell r="M45">
            <v>67</v>
          </cell>
          <cell r="N45">
            <v>-6.1751152073732829E-2</v>
          </cell>
        </row>
      </sheetData>
      <sheetData sheetId="10" refreshError="1"/>
      <sheetData sheetId="11" refreshError="1"/>
      <sheetData sheetId="12" refreshError="1">
        <row r="3">
          <cell r="B3" t="str">
            <v>PRODUCT REVENUE</v>
          </cell>
        </row>
        <row r="4">
          <cell r="B4" t="str">
            <v>Products</v>
          </cell>
          <cell r="D4" t="str">
            <v>'07LE</v>
          </cell>
          <cell r="F4" t="str">
            <v>'08 Plan</v>
          </cell>
          <cell r="H4" t="str">
            <v>'07 Growth</v>
          </cell>
          <cell r="J4" t="str">
            <v>'08 Growth</v>
          </cell>
          <cell r="L4" t="str">
            <v>'08 POG</v>
          </cell>
        </row>
        <row r="6">
          <cell r="B6" t="str">
            <v>Product 1</v>
          </cell>
          <cell r="D6">
            <v>20</v>
          </cell>
          <cell r="F6">
            <v>22</v>
          </cell>
          <cell r="H6">
            <v>0</v>
          </cell>
          <cell r="J6">
            <v>0.10000000000000009</v>
          </cell>
          <cell r="L6">
            <v>2.2222222222222223E-2</v>
          </cell>
        </row>
        <row r="7">
          <cell r="B7" t="str">
            <v>Product 2</v>
          </cell>
          <cell r="D7">
            <v>30</v>
          </cell>
          <cell r="F7">
            <v>32</v>
          </cell>
          <cell r="H7">
            <v>0</v>
          </cell>
          <cell r="J7">
            <v>6.6666666666666652E-2</v>
          </cell>
          <cell r="L7">
            <v>2.2222222222222223E-2</v>
          </cell>
        </row>
        <row r="8">
          <cell r="B8" t="str">
            <v>Product 3</v>
          </cell>
          <cell r="D8">
            <v>40</v>
          </cell>
          <cell r="F8">
            <v>43</v>
          </cell>
          <cell r="H8">
            <v>0</v>
          </cell>
          <cell r="J8">
            <v>7.4999999999999956E-2</v>
          </cell>
          <cell r="L8">
            <v>3.3333333333333333E-2</v>
          </cell>
        </row>
        <row r="9">
          <cell r="B9" t="str">
            <v>Information Solutions</v>
          </cell>
          <cell r="D9">
            <v>90</v>
          </cell>
          <cell r="F9">
            <v>97</v>
          </cell>
          <cell r="H9">
            <v>0</v>
          </cell>
          <cell r="J9">
            <v>7.7777777777777724E-2</v>
          </cell>
          <cell r="L9">
            <v>5.6910569105691054E-2</v>
          </cell>
        </row>
        <row r="11">
          <cell r="B11" t="str">
            <v>Product 1</v>
          </cell>
          <cell r="D11">
            <v>5</v>
          </cell>
          <cell r="F11">
            <v>7</v>
          </cell>
          <cell r="H11">
            <v>0</v>
          </cell>
          <cell r="J11">
            <v>0.39999999999999991</v>
          </cell>
          <cell r="L11">
            <v>0.18181818181818182</v>
          </cell>
        </row>
        <row r="12">
          <cell r="B12" t="str">
            <v>Product 2</v>
          </cell>
          <cell r="D12">
            <v>6</v>
          </cell>
          <cell r="F12">
            <v>8</v>
          </cell>
          <cell r="H12">
            <v>0</v>
          </cell>
          <cell r="J12">
            <v>0.33333333333333326</v>
          </cell>
          <cell r="L12">
            <v>0.18181818181818182</v>
          </cell>
        </row>
        <row r="13">
          <cell r="B13" t="str">
            <v>Software &amp; Services</v>
          </cell>
          <cell r="D13">
            <v>11</v>
          </cell>
          <cell r="F13">
            <v>15</v>
          </cell>
          <cell r="H13">
            <v>0</v>
          </cell>
          <cell r="J13">
            <v>0.36363636363636354</v>
          </cell>
          <cell r="L13">
            <v>3.2520325203252036E-2</v>
          </cell>
        </row>
        <row r="15">
          <cell r="B15" t="str">
            <v>Product 1</v>
          </cell>
          <cell r="D15">
            <v>5</v>
          </cell>
          <cell r="F15">
            <v>4.5</v>
          </cell>
          <cell r="H15">
            <v>0</v>
          </cell>
          <cell r="J15">
            <v>-9.9999999999999978E-2</v>
          </cell>
          <cell r="L15">
            <v>-4.5454545454545456E-2</v>
          </cell>
        </row>
        <row r="16">
          <cell r="B16" t="str">
            <v>Product 2</v>
          </cell>
          <cell r="D16">
            <v>6</v>
          </cell>
          <cell r="F16">
            <v>5.7</v>
          </cell>
          <cell r="H16">
            <v>0</v>
          </cell>
          <cell r="J16">
            <v>-4.9999999999999933E-2</v>
          </cell>
          <cell r="L16">
            <v>-2.7272727272727258E-2</v>
          </cell>
        </row>
        <row r="17">
          <cell r="B17" t="str">
            <v>Online</v>
          </cell>
          <cell r="D17">
            <v>11</v>
          </cell>
          <cell r="F17">
            <v>10.199999999999999</v>
          </cell>
          <cell r="H17">
            <v>0</v>
          </cell>
          <cell r="J17">
            <v>-7.2727272727272751E-2</v>
          </cell>
          <cell r="L17">
            <v>-6.5040650406504126E-3</v>
          </cell>
        </row>
        <row r="19">
          <cell r="B19" t="str">
            <v>Product 1</v>
          </cell>
          <cell r="D19">
            <v>5</v>
          </cell>
          <cell r="F19">
            <v>5.2</v>
          </cell>
          <cell r="H19">
            <v>0</v>
          </cell>
          <cell r="J19">
            <v>4.0000000000000036E-2</v>
          </cell>
          <cell r="L19">
            <v>1.8181818181818198E-2</v>
          </cell>
        </row>
        <row r="20">
          <cell r="B20" t="str">
            <v>Product 2</v>
          </cell>
          <cell r="D20">
            <v>6</v>
          </cell>
          <cell r="F20">
            <v>5.5</v>
          </cell>
          <cell r="H20">
            <v>0</v>
          </cell>
          <cell r="J20">
            <v>-8.333333333333337E-2</v>
          </cell>
          <cell r="L20">
            <v>-4.5454545454545456E-2</v>
          </cell>
        </row>
        <row r="21">
          <cell r="B21" t="str">
            <v>Legacy</v>
          </cell>
          <cell r="D21">
            <v>11</v>
          </cell>
          <cell r="F21">
            <v>10.7</v>
          </cell>
          <cell r="H21">
            <v>0</v>
          </cell>
          <cell r="J21">
            <v>-2.7272727272727337E-2</v>
          </cell>
          <cell r="L21">
            <v>-2.4390243902439081E-3</v>
          </cell>
        </row>
        <row r="23">
          <cell r="B23" t="str">
            <v>Total Segment</v>
          </cell>
          <cell r="D23">
            <v>123</v>
          </cell>
          <cell r="F23">
            <v>132.9</v>
          </cell>
          <cell r="H23">
            <v>0</v>
          </cell>
          <cell r="J23">
            <v>8.0487804878048852E-2</v>
          </cell>
          <cell r="L23">
            <v>8.0487804878048824E-2</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ustments Summary"/>
      <sheetName val="Summary Slide"/>
      <sheetName val="curve inflections"/>
      <sheetName val="Summary"/>
      <sheetName val="Adjustments"/>
      <sheetName val="Targets"/>
      <sheetName val="TTC Reconciliation"/>
      <sheetName val="TTC Calculator"/>
      <sheetName val="TTC Slope"/>
      <sheetName val="TTC_Revenue_Chart"/>
      <sheetName val="TTC_OI_Chart"/>
      <sheetName val="TTC_FCF_Chart"/>
      <sheetName val="TLR Reconciliation"/>
      <sheetName val="TLR Calculator"/>
      <sheetName val="TLR Slope"/>
      <sheetName val="TLR_Revenue_Chart"/>
      <sheetName val="TLR_OI_Chart"/>
      <sheetName val="TLR_FCF_Chart"/>
      <sheetName val="TL Reconciliation"/>
      <sheetName val="TL Calculator"/>
      <sheetName val="TL Slope"/>
      <sheetName val="TL_Revenue_Chart"/>
      <sheetName val="TL_OI_Chart"/>
      <sheetName val="TL_FCF_Chart"/>
      <sheetName val="TF Reconciliation"/>
      <sheetName val="TF Calculator"/>
      <sheetName val="TF Slope"/>
      <sheetName val="TF_Revenue_Chart"/>
      <sheetName val="TF_OI_Chart"/>
      <sheetName val="TF_FCF_Chart"/>
      <sheetName val="TSH Reconciliation"/>
      <sheetName val="TSH Calculator"/>
      <sheetName val="TSH Slope"/>
      <sheetName val="TSH_Revenue_Chart"/>
      <sheetName val="TSH_OI_Chart"/>
      <sheetName val="TSH_FCF_Chart"/>
      <sheetName val="Version control"/>
    </sheetNames>
    <sheetDataSet>
      <sheetData sheetId="0" refreshError="1"/>
      <sheetData sheetId="1" refreshError="1"/>
      <sheetData sheetId="2" refreshError="1"/>
      <sheetData sheetId="3" refreshError="1"/>
      <sheetData sheetId="4" refreshError="1"/>
      <sheetData sheetId="5" refreshError="1">
        <row r="1">
          <cell r="A1" t="str">
            <v>The Thomson Corporation</v>
          </cell>
        </row>
        <row r="2">
          <cell r="A2" t="str">
            <v>2006 Short-Term Incentive Compensation</v>
          </cell>
        </row>
        <row r="3">
          <cell r="A3" t="str">
            <v>Summary by Market Group</v>
          </cell>
        </row>
        <row r="4">
          <cell r="A4" t="str">
            <v>US$ Millions at 2006 Plan Rates</v>
          </cell>
        </row>
        <row r="8">
          <cell r="C8" t="str">
            <v>Thomson</v>
          </cell>
          <cell r="D8" t="str">
            <v>Thomson Legal &amp;</v>
          </cell>
          <cell r="E8" t="str">
            <v>Thomson</v>
          </cell>
          <cell r="F8" t="str">
            <v>Thomson</v>
          </cell>
          <cell r="G8" t="str">
            <v>Thomson Scientific &amp;</v>
          </cell>
        </row>
        <row r="9">
          <cell r="C9" t="str">
            <v>Corporation</v>
          </cell>
          <cell r="D9" t="str">
            <v>Regulatory</v>
          </cell>
          <cell r="E9" t="str">
            <v>Learning</v>
          </cell>
          <cell r="F9" t="str">
            <v>Financial</v>
          </cell>
          <cell r="G9" t="str">
            <v>Healthcare</v>
          </cell>
        </row>
        <row r="11">
          <cell r="B11" t="str">
            <v>Revenue [45%]</v>
          </cell>
        </row>
        <row r="13">
          <cell r="B13" t="str">
            <v>Threshold (Prior Year)</v>
          </cell>
          <cell r="C13">
            <v>8691.2999999999993</v>
          </cell>
          <cell r="D13">
            <v>3486.4</v>
          </cell>
          <cell r="E13">
            <v>2316.1999999999998</v>
          </cell>
          <cell r="F13">
            <v>1894.1</v>
          </cell>
          <cell r="G13">
            <v>1016.9</v>
          </cell>
        </row>
        <row r="15">
          <cell r="B15" t="str">
            <v>Minimum Hurdle ($)</v>
          </cell>
          <cell r="C15">
            <v>8976.9333333333325</v>
          </cell>
          <cell r="D15">
            <v>3611.7898160020409</v>
          </cell>
          <cell r="E15">
            <v>2385.2752511207009</v>
          </cell>
          <cell r="F15">
            <v>1954.6130806942947</v>
          </cell>
          <cell r="G15">
            <v>1047.6070228328556</v>
          </cell>
        </row>
        <row r="16">
          <cell r="B16" t="str">
            <v xml:space="preserve">  % Growth</v>
          </cell>
          <cell r="C16">
            <v>3.2864281906427539E-2</v>
          </cell>
          <cell r="D16">
            <v>3.5965413034086957E-2</v>
          </cell>
          <cell r="E16">
            <v>2.9822662602841277E-2</v>
          </cell>
          <cell r="F16">
            <v>3.1948197399448208E-2</v>
          </cell>
          <cell r="G16">
            <v>3.019669862607488E-2</v>
          </cell>
        </row>
        <row r="18">
          <cell r="B18" t="str">
            <v>Target</v>
          </cell>
          <cell r="C18">
            <v>9262.5666666666675</v>
          </cell>
          <cell r="D18">
            <v>3737.1796320040817</v>
          </cell>
          <cell r="E18">
            <v>2454.3505022414015</v>
          </cell>
          <cell r="F18">
            <v>2015.1261613885893</v>
          </cell>
          <cell r="G18">
            <v>1078.3140456657111</v>
          </cell>
        </row>
        <row r="19">
          <cell r="B19" t="str">
            <v xml:space="preserve">  % Growth</v>
          </cell>
          <cell r="C19">
            <v>6.5728563812855079E-2</v>
          </cell>
          <cell r="D19">
            <v>7.1930826068173914E-2</v>
          </cell>
          <cell r="E19">
            <v>5.9645325205682553E-2</v>
          </cell>
          <cell r="F19">
            <v>6.3896394798896194E-2</v>
          </cell>
          <cell r="G19">
            <v>6.0393397252149761E-2</v>
          </cell>
        </row>
        <row r="21">
          <cell r="B21" t="str">
            <v>Curve Gradient - 10% payout for 
each 1% growth above target</v>
          </cell>
        </row>
        <row r="23">
          <cell r="B23" t="str">
            <v>Notional Maximum</v>
          </cell>
          <cell r="C23">
            <v>9653.6751666666678</v>
          </cell>
          <cell r="D23">
            <v>3894.0676320040816</v>
          </cell>
          <cell r="E23">
            <v>2558.5795022414013</v>
          </cell>
          <cell r="F23">
            <v>2100.3606613885891</v>
          </cell>
          <cell r="G23">
            <v>1124.0745456657112</v>
          </cell>
        </row>
        <row r="24">
          <cell r="B24" t="str">
            <v xml:space="preserve">  % Growth</v>
          </cell>
          <cell r="C24">
            <v>0.11072856381285523</v>
          </cell>
          <cell r="D24">
            <v>0.11693082606817384</v>
          </cell>
          <cell r="E24">
            <v>0.10464532520568248</v>
          </cell>
          <cell r="F24">
            <v>0.10889639479889612</v>
          </cell>
          <cell r="G24">
            <v>0.10539339725214991</v>
          </cell>
        </row>
        <row r="26">
          <cell r="B26" t="str">
            <v>Adjusted Operating Income [45%]</v>
          </cell>
        </row>
        <row r="28">
          <cell r="B28" t="str">
            <v>Threshold (Prior Year)</v>
          </cell>
          <cell r="C28">
            <v>1773.3999999999999</v>
          </cell>
          <cell r="D28">
            <v>981.6</v>
          </cell>
          <cell r="E28">
            <v>350.90000000000003</v>
          </cell>
          <cell r="F28">
            <v>333</v>
          </cell>
          <cell r="G28">
            <v>235.9</v>
          </cell>
        </row>
        <row r="30">
          <cell r="B30" t="str">
            <v>Minimum Hurdle ($)</v>
          </cell>
          <cell r="C30">
            <v>1844.2049859103652</v>
          </cell>
          <cell r="D30">
            <v>1025.4624585243903</v>
          </cell>
          <cell r="E30">
            <v>376.41550540658466</v>
          </cell>
          <cell r="F30">
            <v>348.62662664036145</v>
          </cell>
          <cell r="G30">
            <v>248.81069724994396</v>
          </cell>
        </row>
        <row r="31">
          <cell r="B31" t="str">
            <v xml:space="preserve">  % Growth</v>
          </cell>
          <cell r="C31">
            <v>3.9926122651610108E-2</v>
          </cell>
          <cell r="D31">
            <v>4.468465619844153E-2</v>
          </cell>
          <cell r="E31">
            <v>7.2714463968608145E-2</v>
          </cell>
          <cell r="F31">
            <v>4.6926806727812131E-2</v>
          </cell>
          <cell r="G31">
            <v>5.4729534760254106E-2</v>
          </cell>
        </row>
        <row r="33">
          <cell r="B33" t="str">
            <v>Target</v>
          </cell>
          <cell r="C33">
            <v>1915.0099718207309</v>
          </cell>
          <cell r="D33">
            <v>1069.3249170487802</v>
          </cell>
          <cell r="E33">
            <v>401.93101081316922</v>
          </cell>
          <cell r="F33">
            <v>364.25325328072296</v>
          </cell>
          <cell r="G33">
            <v>261.72139449988788</v>
          </cell>
        </row>
        <row r="34">
          <cell r="B34" t="str">
            <v xml:space="preserve">  % Growth</v>
          </cell>
          <cell r="C34">
            <v>7.9852245303220437E-2</v>
          </cell>
          <cell r="D34">
            <v>8.9369312396882838E-2</v>
          </cell>
          <cell r="E34">
            <v>0.14542892793721629</v>
          </cell>
          <cell r="F34">
            <v>9.3853613455624485E-2</v>
          </cell>
          <cell r="G34">
            <v>0.10945906952050821</v>
          </cell>
        </row>
        <row r="36">
          <cell r="B36" t="str">
            <v>Curve Gradient - 5% payout for 
each 1% growth above target</v>
          </cell>
        </row>
        <row r="38">
          <cell r="B38" t="str">
            <v>Notional Maximum</v>
          </cell>
          <cell r="C38">
            <v>2074.6159718207309</v>
          </cell>
          <cell r="D38">
            <v>1157.6689170487803</v>
          </cell>
          <cell r="E38">
            <v>433.51201081316924</v>
          </cell>
          <cell r="F38">
            <v>394.22325328072293</v>
          </cell>
          <cell r="G38">
            <v>282.95239449988787</v>
          </cell>
        </row>
        <row r="39">
          <cell r="B39" t="str">
            <v xml:space="preserve">  % Growth</v>
          </cell>
          <cell r="C39">
            <v>0.16985224530322052</v>
          </cell>
          <cell r="D39">
            <v>0.17936931239688292</v>
          </cell>
          <cell r="E39">
            <v>0.23542892793721637</v>
          </cell>
          <cell r="F39">
            <v>0.18385361345562434</v>
          </cell>
          <cell r="G39">
            <v>0.19945906952050807</v>
          </cell>
        </row>
        <row r="41">
          <cell r="B41" t="str">
            <v>Free Cash Flow [10%]</v>
          </cell>
        </row>
        <row r="43">
          <cell r="B43" t="str">
            <v>Threshold (Prior Year)</v>
          </cell>
          <cell r="C43">
            <v>1194</v>
          </cell>
          <cell r="D43">
            <v>968.3</v>
          </cell>
          <cell r="E43">
            <v>352.97</v>
          </cell>
          <cell r="F43">
            <v>320</v>
          </cell>
          <cell r="G43">
            <v>241.8</v>
          </cell>
        </row>
        <row r="44">
          <cell r="B44" t="str">
            <v xml:space="preserve">  Margin %</v>
          </cell>
          <cell r="C44">
            <v>0.13737875806841326</v>
          </cell>
          <cell r="D44">
            <v>0.27773634694814131</v>
          </cell>
          <cell r="E44">
            <v>0.15239184871772735</v>
          </cell>
          <cell r="F44">
            <v>0.16894567340689509</v>
          </cell>
          <cell r="G44">
            <v>0.23778149277215066</v>
          </cell>
        </row>
        <row r="46">
          <cell r="B46" t="str">
            <v>Minimum Hurdle ($)</v>
          </cell>
          <cell r="C46">
            <v>1239.2666666666667</v>
          </cell>
          <cell r="D46">
            <v>1006.635035185983</v>
          </cell>
          <cell r="E46">
            <v>378.95125756340383</v>
          </cell>
          <cell r="F46">
            <v>334.32770515894481</v>
          </cell>
          <cell r="G46">
            <v>249.10156172778485</v>
          </cell>
        </row>
        <row r="47">
          <cell r="B47" t="str">
            <v xml:space="preserve">  % Growth</v>
          </cell>
          <cell r="C47">
            <v>3.7911781127861532E-2</v>
          </cell>
          <cell r="D47">
            <v>3.9590039436107727E-2</v>
          </cell>
          <cell r="E47">
            <v>7.3607551812912675E-2</v>
          </cell>
          <cell r="F47">
            <v>4.4774078621702573E-2</v>
          </cell>
          <cell r="G47">
            <v>3.0196698626074658E-2</v>
          </cell>
        </row>
        <row r="49">
          <cell r="B49" t="str">
            <v>Target</v>
          </cell>
          <cell r="C49">
            <v>1284.5333333333333</v>
          </cell>
          <cell r="D49">
            <v>1044.9700703719661</v>
          </cell>
          <cell r="E49">
            <v>404.93251512680763</v>
          </cell>
          <cell r="F49">
            <v>348.65541031788968</v>
          </cell>
          <cell r="G49">
            <v>256.4031234555697</v>
          </cell>
        </row>
        <row r="50">
          <cell r="B50" t="str">
            <v xml:space="preserve">  % Growth</v>
          </cell>
          <cell r="C50">
            <v>7.5823562255723065E-2</v>
          </cell>
          <cell r="D50">
            <v>7.9180078872215454E-2</v>
          </cell>
          <cell r="E50">
            <v>0.14721510362582535</v>
          </cell>
          <cell r="F50">
            <v>8.9548157243405146E-2</v>
          </cell>
          <cell r="G50">
            <v>6.0393397252149317E-2</v>
          </cell>
        </row>
        <row r="51">
          <cell r="B51" t="str">
            <v xml:space="preserve">  Margin %</v>
          </cell>
          <cell r="C51">
            <v>0.13868006348132444</v>
          </cell>
          <cell r="D51">
            <v>0.2796146220596829</v>
          </cell>
          <cell r="E51">
            <v>0.164985610146965</v>
          </cell>
          <cell r="F51">
            <v>0.17301914738560942</v>
          </cell>
          <cell r="G51">
            <v>0.23778149277215055</v>
          </cell>
        </row>
        <row r="53">
          <cell r="B53" t="str">
            <v>Curve Gradient - 1% payout for
each 1% growth above target</v>
          </cell>
        </row>
        <row r="55">
          <cell r="B55" t="str">
            <v>Notional Maximum</v>
          </cell>
          <cell r="C55">
            <v>1403.9333333333334</v>
          </cell>
          <cell r="D55">
            <v>1141.8000703719661</v>
          </cell>
          <cell r="E55">
            <v>440.22951512680766</v>
          </cell>
          <cell r="F55">
            <v>380.65541031788968</v>
          </cell>
          <cell r="G55">
            <v>280.58312345556971</v>
          </cell>
        </row>
        <row r="56">
          <cell r="B56" t="str">
            <v xml:space="preserve">  % Growth</v>
          </cell>
          <cell r="C56">
            <v>0.17582356225572315</v>
          </cell>
          <cell r="D56">
            <v>0.17918007887221532</v>
          </cell>
          <cell r="E56">
            <v>0.24721510362582544</v>
          </cell>
          <cell r="F56">
            <v>0.18954815724340524</v>
          </cell>
          <cell r="G56">
            <v>0.16039339725214918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A1" t="str">
            <v>Thomson Learning</v>
          </cell>
        </row>
        <row r="2">
          <cell r="A2" t="str">
            <v>2006 Short-Term Incentive Compensation</v>
          </cell>
        </row>
        <row r="3">
          <cell r="A3" t="str">
            <v>Payout Calculator</v>
          </cell>
          <cell r="P3" t="str">
            <v>Original</v>
          </cell>
        </row>
        <row r="4">
          <cell r="M4" t="str">
            <v>Revised</v>
          </cell>
          <cell r="N4" t="str">
            <v>Plan / 05A</v>
          </cell>
          <cell r="O4" t="str">
            <v>Original</v>
          </cell>
          <cell r="P4" t="str">
            <v>Plan / 05LE</v>
          </cell>
        </row>
        <row r="5">
          <cell r="M5">
            <v>2006</v>
          </cell>
          <cell r="N5" t="str">
            <v>Growth &amp;</v>
          </cell>
          <cell r="O5">
            <v>2006</v>
          </cell>
          <cell r="P5" t="str">
            <v>Growth &amp;</v>
          </cell>
          <cell r="R5">
            <v>2005</v>
          </cell>
          <cell r="S5" t="str">
            <v>Plan / 05A</v>
          </cell>
        </row>
        <row r="6">
          <cell r="D6" t="str">
            <v>Revenue</v>
          </cell>
          <cell r="F6" t="str">
            <v>Oper Income</v>
          </cell>
          <cell r="H6" t="str">
            <v>FCF</v>
          </cell>
          <cell r="L6">
            <v>2005</v>
          </cell>
          <cell r="M6" t="str">
            <v>Plan</v>
          </cell>
          <cell r="N6" t="str">
            <v>FCF Margin</v>
          </cell>
          <cell r="O6" t="str">
            <v>Plan</v>
          </cell>
          <cell r="P6" t="str">
            <v>FCF Margin</v>
          </cell>
          <cell r="R6" t="str">
            <v>LE</v>
          </cell>
          <cell r="S6" t="str">
            <v>Growth %</v>
          </cell>
        </row>
        <row r="7">
          <cell r="B7" t="str">
            <v>Threshold</v>
          </cell>
          <cell r="D7">
            <v>2316.1999999999998</v>
          </cell>
          <cell r="F7">
            <v>350.90000000000003</v>
          </cell>
          <cell r="H7">
            <v>352.97</v>
          </cell>
          <cell r="K7" t="str">
            <v>Revenue</v>
          </cell>
          <cell r="L7">
            <v>2316.1999999999998</v>
          </cell>
          <cell r="M7">
            <v>2454.3505022414015</v>
          </cell>
          <cell r="N7">
            <v>5.9645325205682553E-2</v>
          </cell>
          <cell r="O7">
            <v>2469.2915013268021</v>
          </cell>
          <cell r="P7">
            <v>5.9645325205682553E-2</v>
          </cell>
          <cell r="R7">
            <v>2330.3000000000002</v>
          </cell>
          <cell r="S7">
            <v>6.6095976740697004E-2</v>
          </cell>
        </row>
        <row r="8">
          <cell r="B8" t="str">
            <v>Threshold + 1%</v>
          </cell>
          <cell r="D8">
            <v>2339.4</v>
          </cell>
          <cell r="F8">
            <v>354.4</v>
          </cell>
          <cell r="H8">
            <v>356.5</v>
          </cell>
          <cell r="K8" t="str">
            <v>Operating Profit</v>
          </cell>
          <cell r="L8">
            <v>350.90000000000003</v>
          </cell>
          <cell r="M8">
            <v>401.93101081316922</v>
          </cell>
          <cell r="N8">
            <v>0.14542892793721629</v>
          </cell>
          <cell r="O8">
            <v>412.17</v>
          </cell>
          <cell r="P8">
            <v>0.14528570317102174</v>
          </cell>
          <cell r="R8">
            <v>359.88400000000001</v>
          </cell>
          <cell r="S8">
            <v>0.17460815047021927</v>
          </cell>
        </row>
        <row r="9">
          <cell r="B9" t="str">
            <v>Minimum Growth Hurdle</v>
          </cell>
          <cell r="D9">
            <v>2385.2752511207009</v>
          </cell>
          <cell r="F9">
            <v>376.41550540658466</v>
          </cell>
          <cell r="H9">
            <v>378.95125756340383</v>
          </cell>
          <cell r="K9" t="str">
            <v>Free Cash Flow</v>
          </cell>
          <cell r="L9">
            <v>352.97</v>
          </cell>
          <cell r="M9">
            <v>404.93251512680763</v>
          </cell>
          <cell r="N9">
            <v>0.164985610146965</v>
          </cell>
          <cell r="O9">
            <v>407.8</v>
          </cell>
          <cell r="P9">
            <v>0.1651485860542915</v>
          </cell>
          <cell r="R9">
            <v>355.6</v>
          </cell>
          <cell r="S9">
            <v>0.15533898064991347</v>
          </cell>
        </row>
        <row r="10">
          <cell r="B10" t="str">
            <v>Target</v>
          </cell>
          <cell r="D10">
            <v>2454.3505022414015</v>
          </cell>
          <cell r="F10">
            <v>401.93101081316922</v>
          </cell>
          <cell r="H10">
            <v>404.93251512680763</v>
          </cell>
        </row>
        <row r="12">
          <cell r="B12" t="str">
            <v>Final Actual Results</v>
          </cell>
          <cell r="D12">
            <v>2454.3505022414015</v>
          </cell>
          <cell r="F12">
            <v>401.93101081316922</v>
          </cell>
          <cell r="H12">
            <v>404.93251512680763</v>
          </cell>
        </row>
        <row r="13">
          <cell r="B13" t="str">
            <v>Payout</v>
          </cell>
          <cell r="D13">
            <v>0.45</v>
          </cell>
          <cell r="F13">
            <v>0.45</v>
          </cell>
          <cell r="H13">
            <v>0.1</v>
          </cell>
        </row>
        <row r="16">
          <cell r="B16" t="str">
            <v>Final Payout</v>
          </cell>
          <cell r="D16">
            <v>1</v>
          </cell>
        </row>
        <row r="20">
          <cell r="A20" t="str">
            <v>Calculation Back-up</v>
          </cell>
        </row>
        <row r="22">
          <cell r="B22" t="str">
            <v>REVENUE CURVES</v>
          </cell>
        </row>
        <row r="23">
          <cell r="B23" t="str">
            <v>Revenue btw THRSLD +1% &amp; MGH</v>
          </cell>
          <cell r="D23">
            <v>0</v>
          </cell>
          <cell r="F23" t="str">
            <v>linear btw 2% and 10%</v>
          </cell>
        </row>
        <row r="24">
          <cell r="B24" t="str">
            <v>Revenue btw MGH &amp; TGT</v>
          </cell>
          <cell r="D24">
            <v>0.45</v>
          </cell>
          <cell r="F24" t="str">
            <v>linear btw 20% and 45%</v>
          </cell>
        </row>
        <row r="25">
          <cell r="B25" t="str">
            <v>Revenue &gt;TGT</v>
          </cell>
          <cell r="D25">
            <v>0</v>
          </cell>
          <cell r="F25" t="str">
            <v>10% for each 1% growth above target based on ATIs</v>
          </cell>
        </row>
        <row r="26">
          <cell r="B26" t="str">
            <v xml:space="preserve">  above target increments</v>
          </cell>
          <cell r="D26">
            <v>23.161999999999999</v>
          </cell>
          <cell r="F26" t="str">
            <v>1% of threshold</v>
          </cell>
        </row>
        <row r="28">
          <cell r="B28" t="str">
            <v>Meet THRSLD+1%</v>
          </cell>
          <cell r="D28" t="str">
            <v>YES</v>
          </cell>
          <cell r="F28" t="str">
            <v>Required to get any compensation</v>
          </cell>
        </row>
        <row r="29">
          <cell r="B29" t="str">
            <v>Meet MGH</v>
          </cell>
          <cell r="D29" t="str">
            <v>YES</v>
          </cell>
          <cell r="F29" t="str">
            <v>Required to get above target compensation on OI</v>
          </cell>
        </row>
        <row r="30">
          <cell r="B30" t="str">
            <v>Applicable curve</v>
          </cell>
          <cell r="D30">
            <v>0.45</v>
          </cell>
        </row>
        <row r="31">
          <cell r="B31" t="str">
            <v>Final Payout</v>
          </cell>
          <cell r="D31">
            <v>0.45</v>
          </cell>
          <cell r="F31" t="str">
            <v>Tested against OI MGH</v>
          </cell>
        </row>
        <row r="34">
          <cell r="B34" t="str">
            <v>OPERATING CURVES</v>
          </cell>
        </row>
        <row r="35">
          <cell r="B35" t="str">
            <v>OI btw THRSLD +1% &amp; MGH</v>
          </cell>
          <cell r="D35">
            <v>0</v>
          </cell>
          <cell r="F35" t="str">
            <v>linear btw 3% and 10%</v>
          </cell>
        </row>
        <row r="36">
          <cell r="B36" t="str">
            <v>OI btw MGH &amp; TGT</v>
          </cell>
          <cell r="D36">
            <v>0.45</v>
          </cell>
          <cell r="F36" t="str">
            <v>linear btw 20% and 45%</v>
          </cell>
        </row>
        <row r="37">
          <cell r="B37" t="str">
            <v>OI &gt;TGT</v>
          </cell>
          <cell r="D37">
            <v>0</v>
          </cell>
          <cell r="F37" t="str">
            <v>5% for each 1% growth above target based on ATIs</v>
          </cell>
        </row>
        <row r="38">
          <cell r="B38" t="str">
            <v xml:space="preserve">  Original above target increments</v>
          </cell>
          <cell r="D38">
            <v>3.5090000000000003</v>
          </cell>
          <cell r="F38" t="str">
            <v>1% of threshold</v>
          </cell>
        </row>
        <row r="40">
          <cell r="B40" t="str">
            <v>Meet THRSLD+1%</v>
          </cell>
          <cell r="D40" t="str">
            <v>YES</v>
          </cell>
          <cell r="F40" t="str">
            <v>Required to get any compensation</v>
          </cell>
        </row>
        <row r="41">
          <cell r="B41" t="str">
            <v>Meet MGH</v>
          </cell>
          <cell r="D41" t="str">
            <v>YES</v>
          </cell>
          <cell r="F41" t="str">
            <v>Required to get above target compensation on Revenue</v>
          </cell>
        </row>
        <row r="42">
          <cell r="B42" t="str">
            <v>Applicable curve</v>
          </cell>
          <cell r="D42">
            <v>0.45</v>
          </cell>
        </row>
        <row r="43">
          <cell r="B43" t="str">
            <v>Final Payout</v>
          </cell>
          <cell r="D43">
            <v>0.45</v>
          </cell>
          <cell r="F43" t="str">
            <v>Tested against REV MGH</v>
          </cell>
        </row>
        <row r="46">
          <cell r="B46" t="str">
            <v>FREE CASH FLOW CURVES</v>
          </cell>
        </row>
        <row r="47">
          <cell r="B47" t="str">
            <v>FCF btw THRSLD +1% &amp; MGH</v>
          </cell>
          <cell r="D47">
            <v>0</v>
          </cell>
          <cell r="F47" t="str">
            <v>linear btw 1% and 3%</v>
          </cell>
        </row>
        <row r="48">
          <cell r="B48" t="str">
            <v>FCF btw MGH &amp; TGT</v>
          </cell>
          <cell r="D48">
            <v>0.1</v>
          </cell>
          <cell r="F48" t="str">
            <v>linear btw 6% and 10%</v>
          </cell>
        </row>
        <row r="49">
          <cell r="B49" t="str">
            <v>FCF &gt;TGT</v>
          </cell>
          <cell r="D49">
            <v>0</v>
          </cell>
          <cell r="F49" t="str">
            <v>1% for each 1% growth above target based on ATIs</v>
          </cell>
        </row>
        <row r="50">
          <cell r="B50" t="str">
            <v xml:space="preserve">  Original above target increments</v>
          </cell>
          <cell r="D50">
            <v>3.5297000000000001</v>
          </cell>
          <cell r="F50" t="str">
            <v>1% of threshold</v>
          </cell>
        </row>
        <row r="52">
          <cell r="B52" t="str">
            <v>Meet THRSLD+1%</v>
          </cell>
          <cell r="D52" t="str">
            <v>YES</v>
          </cell>
          <cell r="F52" t="str">
            <v>Required to get any compensation</v>
          </cell>
        </row>
        <row r="53">
          <cell r="B53" t="str">
            <v>Meet MGH</v>
          </cell>
          <cell r="D53" t="str">
            <v>YES</v>
          </cell>
          <cell r="F53" t="str">
            <v>Required to get above target compensation on Revenue</v>
          </cell>
        </row>
        <row r="54">
          <cell r="B54" t="str">
            <v>Applicable curve</v>
          </cell>
          <cell r="D54">
            <v>0.1</v>
          </cell>
        </row>
        <row r="55">
          <cell r="B55" t="str">
            <v>Final Payout</v>
          </cell>
          <cell r="D55">
            <v>0.1</v>
          </cell>
        </row>
        <row r="64">
          <cell r="T64">
            <v>2316.1999999999998</v>
          </cell>
          <cell r="U64">
            <v>2323.1075251120701</v>
          </cell>
          <cell r="V64">
            <v>2330.0150502241404</v>
          </cell>
          <cell r="W64">
            <v>2336.9225753362107</v>
          </cell>
          <cell r="X64">
            <v>2343.830100448281</v>
          </cell>
          <cell r="Y64">
            <v>2350.7376255603513</v>
          </cell>
          <cell r="Z64">
            <v>2357.6451506724216</v>
          </cell>
          <cell r="AA64">
            <v>2364.5526757844918</v>
          </cell>
          <cell r="AB64">
            <v>2371.4602008965621</v>
          </cell>
          <cell r="AC64">
            <v>2378.3677260086324</v>
          </cell>
          <cell r="AD64">
            <v>2385.2752511207027</v>
          </cell>
          <cell r="AE64">
            <v>2392.182776232773</v>
          </cell>
          <cell r="AF64">
            <v>2399.0903013448433</v>
          </cell>
          <cell r="AG64">
            <v>2405.9978264569136</v>
          </cell>
          <cell r="AH64">
            <v>2412.9053515689839</v>
          </cell>
          <cell r="AI64">
            <v>2419.8128766810541</v>
          </cell>
          <cell r="AJ64">
            <v>2426.7204017931244</v>
          </cell>
          <cell r="AK64">
            <v>2433.6279269051947</v>
          </cell>
          <cell r="AL64">
            <v>2440.535452017265</v>
          </cell>
          <cell r="AM64">
            <v>2447.4429771293353</v>
          </cell>
          <cell r="AN64">
            <v>2454.3505022414015</v>
          </cell>
          <cell r="AO64">
            <v>2461.2580273534718</v>
          </cell>
          <cell r="AP64">
            <v>2468.1655524655421</v>
          </cell>
          <cell r="AQ64">
            <v>2475.0730775776124</v>
          </cell>
          <cell r="AR64">
            <v>2481.9806026896827</v>
          </cell>
          <cell r="AS64">
            <v>2488.8881278017529</v>
          </cell>
          <cell r="AT64">
            <v>2495.7956529138232</v>
          </cell>
          <cell r="AU64">
            <v>2502.7031780258935</v>
          </cell>
          <cell r="AV64">
            <v>2509.6107031379638</v>
          </cell>
          <cell r="AW64">
            <v>2516.5182282500341</v>
          </cell>
          <cell r="AX64">
            <v>2523.4257533621044</v>
          </cell>
          <cell r="AY64">
            <v>2530.3332784741747</v>
          </cell>
          <cell r="AZ64">
            <v>2537.240803586245</v>
          </cell>
          <cell r="BA64">
            <v>2544.1483286983153</v>
          </cell>
          <cell r="BB64">
            <v>2551.0558538103855</v>
          </cell>
          <cell r="BC64">
            <v>2557.9633789224558</v>
          </cell>
        </row>
        <row r="65">
          <cell r="B65" t="str">
            <v>Maximum Payout</v>
          </cell>
          <cell r="S65">
            <v>0.45</v>
          </cell>
          <cell r="T65">
            <v>0</v>
          </cell>
          <cell r="U65">
            <v>0</v>
          </cell>
          <cell r="V65">
            <v>0</v>
          </cell>
          <cell r="W65">
            <v>0</v>
          </cell>
          <cell r="X65">
            <v>2.774235044452213E-2</v>
          </cell>
          <cell r="Y65">
            <v>3.9814419858374465E-2</v>
          </cell>
          <cell r="Z65">
            <v>5.1886489272226805E-2</v>
          </cell>
          <cell r="AA65">
            <v>6.3958558686079137E-2</v>
          </cell>
          <cell r="AB65">
            <v>7.6030628099931483E-2</v>
          </cell>
          <cell r="AC65">
            <v>8.8102697513783829E-2</v>
          </cell>
          <cell r="AD65">
            <v>0.20000000000000659</v>
          </cell>
          <cell r="AE65">
            <v>0.22500000000000742</v>
          </cell>
          <cell r="AF65">
            <v>0.25000000000000822</v>
          </cell>
          <cell r="AG65">
            <v>0.27500000000000907</v>
          </cell>
          <cell r="AH65">
            <v>0.30000000000000987</v>
          </cell>
          <cell r="AI65">
            <v>0.32500000000001072</v>
          </cell>
          <cell r="AJ65">
            <v>0.35000000000001152</v>
          </cell>
          <cell r="AK65">
            <v>0.37500000000001232</v>
          </cell>
          <cell r="AL65">
            <v>0.40000000000001318</v>
          </cell>
          <cell r="AM65">
            <v>0.42500000000001403</v>
          </cell>
          <cell r="AN65">
            <v>0.45</v>
          </cell>
          <cell r="AO65">
            <v>0.47982266260284212</v>
          </cell>
          <cell r="AP65">
            <v>0.50964532520568429</v>
          </cell>
          <cell r="AQ65">
            <v>0.53946798780852634</v>
          </cell>
          <cell r="AR65">
            <v>0.56929065041136839</v>
          </cell>
          <cell r="AS65">
            <v>0.59911331301421056</v>
          </cell>
          <cell r="AT65">
            <v>0.62893597561705272</v>
          </cell>
          <cell r="AU65">
            <v>0.65875863821989478</v>
          </cell>
          <cell r="AV65">
            <v>0.68858130082273683</v>
          </cell>
          <cell r="AW65">
            <v>0.718403963425579</v>
          </cell>
          <cell r="AX65">
            <v>0.74822662602842116</v>
          </cell>
          <cell r="AY65">
            <v>0.77804928863126321</v>
          </cell>
          <cell r="AZ65">
            <v>0.80787195123410527</v>
          </cell>
          <cell r="BA65">
            <v>0.83769461383694743</v>
          </cell>
          <cell r="BB65">
            <v>0.8675172764397896</v>
          </cell>
          <cell r="BC65">
            <v>0.89733993904263154</v>
          </cell>
        </row>
        <row r="66">
          <cell r="B66" t="str">
            <v>Revenue</v>
          </cell>
          <cell r="D66">
            <v>2558.5795022414013</v>
          </cell>
        </row>
        <row r="67">
          <cell r="B67" t="str">
            <v>OI</v>
          </cell>
          <cell r="D67">
            <v>433.51201081316924</v>
          </cell>
          <cell r="T67">
            <v>350.90000000000003</v>
          </cell>
          <cell r="U67">
            <v>353.4515505406585</v>
          </cell>
          <cell r="V67">
            <v>356.00310108131697</v>
          </cell>
          <cell r="W67">
            <v>358.55465162197544</v>
          </cell>
          <cell r="X67">
            <v>361.10620216263391</v>
          </cell>
          <cell r="Y67">
            <v>363.65775270329237</v>
          </cell>
          <cell r="Z67">
            <v>366.20930324395084</v>
          </cell>
          <cell r="AA67">
            <v>368.76085378460931</v>
          </cell>
          <cell r="AB67">
            <v>371.31240432526778</v>
          </cell>
          <cell r="AC67">
            <v>373.86395486592625</v>
          </cell>
          <cell r="AD67">
            <v>376.41550540658471</v>
          </cell>
          <cell r="AE67">
            <v>378.96705594724318</v>
          </cell>
          <cell r="AF67">
            <v>381.51860648790165</v>
          </cell>
          <cell r="AG67">
            <v>384.07015702856012</v>
          </cell>
          <cell r="AH67">
            <v>386.62170756921859</v>
          </cell>
          <cell r="AI67">
            <v>389.17325810987705</v>
          </cell>
          <cell r="AJ67">
            <v>391.72480865053552</v>
          </cell>
          <cell r="AK67">
            <v>394.27635919119399</v>
          </cell>
          <cell r="AL67">
            <v>396.82790973185246</v>
          </cell>
          <cell r="AM67">
            <v>399.37946027251093</v>
          </cell>
          <cell r="AN67">
            <v>401.93101081316922</v>
          </cell>
          <cell r="AO67">
            <v>404.48256135382769</v>
          </cell>
          <cell r="AP67">
            <v>407.03411189448616</v>
          </cell>
          <cell r="AQ67">
            <v>409.58566243514463</v>
          </cell>
          <cell r="AR67">
            <v>412.1372129758031</v>
          </cell>
          <cell r="AS67">
            <v>414.68876351646156</v>
          </cell>
          <cell r="AT67">
            <v>417.24031405712003</v>
          </cell>
          <cell r="AU67">
            <v>419.7918645977785</v>
          </cell>
          <cell r="AV67">
            <v>422.34341513843697</v>
          </cell>
          <cell r="AW67">
            <v>424.89496567909544</v>
          </cell>
          <cell r="AX67">
            <v>427.4465162197539</v>
          </cell>
          <cell r="AY67">
            <v>429.99806676041237</v>
          </cell>
          <cell r="AZ67">
            <v>432.54961730107084</v>
          </cell>
          <cell r="BA67">
            <v>435.10116784172931</v>
          </cell>
          <cell r="BB67">
            <v>437.65271838238777</v>
          </cell>
          <cell r="BC67">
            <v>440.20426892304624</v>
          </cell>
        </row>
        <row r="68">
          <cell r="B68" t="str">
            <v>FCF</v>
          </cell>
          <cell r="D68">
            <v>440.22951512680766</v>
          </cell>
          <cell r="S68">
            <v>0.45</v>
          </cell>
          <cell r="T68">
            <v>0</v>
          </cell>
          <cell r="U68">
            <v>0</v>
          </cell>
          <cell r="V68">
            <v>3.5120442061923572E-2</v>
          </cell>
          <cell r="W68">
            <v>4.327031287404861E-2</v>
          </cell>
          <cell r="X68">
            <v>5.1420183686173647E-2</v>
          </cell>
          <cell r="Y68">
            <v>5.9570054498298684E-2</v>
          </cell>
          <cell r="Z68">
            <v>6.7719925310423729E-2</v>
          </cell>
          <cell r="AA68">
            <v>7.5869796122548766E-2</v>
          </cell>
          <cell r="AB68">
            <v>8.4019666934673803E-2</v>
          </cell>
          <cell r="AC68">
            <v>9.2169537746798841E-2</v>
          </cell>
          <cell r="AD68">
            <v>0.20000000000000057</v>
          </cell>
          <cell r="AE68">
            <v>0.22500000000000067</v>
          </cell>
          <cell r="AF68">
            <v>0.25000000000000078</v>
          </cell>
          <cell r="AG68">
            <v>0.27500000000000091</v>
          </cell>
          <cell r="AH68">
            <v>0.30000000000000104</v>
          </cell>
          <cell r="AI68">
            <v>0.32500000000000112</v>
          </cell>
          <cell r="AJ68">
            <v>0.3500000000000012</v>
          </cell>
          <cell r="AK68">
            <v>0.37500000000000133</v>
          </cell>
          <cell r="AL68">
            <v>0.40000000000000147</v>
          </cell>
          <cell r="AM68">
            <v>0.4250000000000016</v>
          </cell>
          <cell r="AN68">
            <v>0.45</v>
          </cell>
          <cell r="AO68">
            <v>0.48635723198430419</v>
          </cell>
          <cell r="AP68">
            <v>0.52271446396860832</v>
          </cell>
          <cell r="AQ68">
            <v>0.55907169595291251</v>
          </cell>
          <cell r="AR68">
            <v>0.59542892793721669</v>
          </cell>
          <cell r="AS68">
            <v>0.63178615992152087</v>
          </cell>
          <cell r="AT68">
            <v>0.66814339190582506</v>
          </cell>
          <cell r="AU68">
            <v>0.70450062389012924</v>
          </cell>
          <cell r="AV68">
            <v>0.74085785587443342</v>
          </cell>
          <cell r="AW68">
            <v>0.77721508785873761</v>
          </cell>
          <cell r="AX68">
            <v>0.81357231984304179</v>
          </cell>
          <cell r="AY68">
            <v>0.84992955182734597</v>
          </cell>
          <cell r="AZ68">
            <v>0.88628678381165016</v>
          </cell>
          <cell r="BA68">
            <v>0.92264401579595445</v>
          </cell>
          <cell r="BB68">
            <v>0.95900124778025853</v>
          </cell>
          <cell r="BC68">
            <v>0.99535847976456293</v>
          </cell>
        </row>
        <row r="70">
          <cell r="T70">
            <v>352.97</v>
          </cell>
          <cell r="U70">
            <v>355.56812575634041</v>
          </cell>
          <cell r="V70">
            <v>358.16625151268079</v>
          </cell>
          <cell r="W70">
            <v>360.76437726902117</v>
          </cell>
          <cell r="X70">
            <v>363.36250302536155</v>
          </cell>
          <cell r="Y70">
            <v>365.96062878170193</v>
          </cell>
          <cell r="Z70">
            <v>368.55875453804231</v>
          </cell>
          <cell r="AA70">
            <v>371.15688029438269</v>
          </cell>
          <cell r="AB70">
            <v>373.75500605072307</v>
          </cell>
          <cell r="AC70">
            <v>376.35313180706345</v>
          </cell>
          <cell r="AD70">
            <v>378.95125756340383</v>
          </cell>
          <cell r="AE70">
            <v>381.54938331974421</v>
          </cell>
          <cell r="AF70">
            <v>384.14750907608459</v>
          </cell>
          <cell r="AG70">
            <v>386.74563483242497</v>
          </cell>
          <cell r="AH70">
            <v>389.34376058876535</v>
          </cell>
          <cell r="AI70">
            <v>391.94188634510573</v>
          </cell>
          <cell r="AJ70">
            <v>394.54001210144611</v>
          </cell>
          <cell r="AK70">
            <v>397.13813785778649</v>
          </cell>
          <cell r="AL70">
            <v>399.73626361412687</v>
          </cell>
          <cell r="AM70">
            <v>402.33438937046725</v>
          </cell>
          <cell r="AN70">
            <v>404.93251512680763</v>
          </cell>
          <cell r="AO70">
            <v>407.53064088314801</v>
          </cell>
          <cell r="AP70">
            <v>410.12876663948839</v>
          </cell>
          <cell r="AQ70">
            <v>412.72689239582877</v>
          </cell>
          <cell r="AR70">
            <v>415.32501815216915</v>
          </cell>
          <cell r="AS70">
            <v>417.92314390850953</v>
          </cell>
          <cell r="AT70">
            <v>420.52126966484991</v>
          </cell>
          <cell r="AU70">
            <v>423.11939542119029</v>
          </cell>
          <cell r="AV70">
            <v>425.71752117753067</v>
          </cell>
          <cell r="AW70">
            <v>428.31564693387105</v>
          </cell>
          <cell r="AX70">
            <v>430.91377269021143</v>
          </cell>
          <cell r="AY70">
            <v>433.51189844655181</v>
          </cell>
          <cell r="AZ70">
            <v>436.11002420289219</v>
          </cell>
          <cell r="BA70">
            <v>438.70814995923257</v>
          </cell>
          <cell r="BB70">
            <v>441.30627571557295</v>
          </cell>
          <cell r="BC70">
            <v>443.90440147191333</v>
          </cell>
        </row>
        <row r="71">
          <cell r="S71">
            <v>0.1</v>
          </cell>
          <cell r="T71">
            <v>0</v>
          </cell>
          <cell r="U71">
            <v>0</v>
          </cell>
          <cell r="V71">
            <v>1.1490968915689985E-2</v>
          </cell>
          <cell r="W71">
            <v>1.381578285420801E-2</v>
          </cell>
          <cell r="X71">
            <v>1.6140596792726034E-2</v>
          </cell>
          <cell r="Y71">
            <v>1.846541073124406E-2</v>
          </cell>
          <cell r="Z71">
            <v>2.0790224669762082E-2</v>
          </cell>
          <cell r="AA71">
            <v>2.3115038608280111E-2</v>
          </cell>
          <cell r="AB71">
            <v>2.5439852546798133E-2</v>
          </cell>
          <cell r="AC71">
            <v>2.7764666485316163E-2</v>
          </cell>
          <cell r="AD71">
            <v>0.06</v>
          </cell>
          <cell r="AE71">
            <v>6.4000000000000001E-2</v>
          </cell>
          <cell r="AF71">
            <v>6.8000000000000005E-2</v>
          </cell>
          <cell r="AG71">
            <v>7.1999999999999995E-2</v>
          </cell>
          <cell r="AH71">
            <v>7.5999999999999998E-2</v>
          </cell>
          <cell r="AI71">
            <v>0.08</v>
          </cell>
          <cell r="AJ71">
            <v>8.4000000000000005E-2</v>
          </cell>
          <cell r="AK71">
            <v>8.7999999999999995E-2</v>
          </cell>
          <cell r="AL71">
            <v>9.1999999999999998E-2</v>
          </cell>
          <cell r="AM71">
            <v>9.6000000000000002E-2</v>
          </cell>
          <cell r="AN71">
            <v>0.1</v>
          </cell>
          <cell r="AO71">
            <v>0.10736075518129128</v>
          </cell>
          <cell r="AP71">
            <v>0.11472151036258255</v>
          </cell>
          <cell r="AQ71">
            <v>0.12208226554387383</v>
          </cell>
          <cell r="AR71">
            <v>0.12944302072516509</v>
          </cell>
          <cell r="AS71">
            <v>0.13680377590645637</v>
          </cell>
          <cell r="AT71">
            <v>0.14416453108774763</v>
          </cell>
          <cell r="AU71">
            <v>0.15152528626903891</v>
          </cell>
          <cell r="AV71">
            <v>0.1588860414503302</v>
          </cell>
          <cell r="AW71">
            <v>0.16624679663162145</v>
          </cell>
          <cell r="AX71">
            <v>0.17360755181291271</v>
          </cell>
          <cell r="AY71">
            <v>0.18096830699420396</v>
          </cell>
          <cell r="AZ71">
            <v>0.18832906217549528</v>
          </cell>
          <cell r="BA71">
            <v>0.19568981735678653</v>
          </cell>
          <cell r="BB71">
            <v>0.20305057253807779</v>
          </cell>
          <cell r="BC71">
            <v>0.21041132771936907</v>
          </cell>
        </row>
        <row r="81">
          <cell r="S81" t="str">
            <v>2006 Payout Matrix (Revenue &amp; OI Only)</v>
          </cell>
        </row>
        <row r="82">
          <cell r="T82" t="str">
            <v>Revenue</v>
          </cell>
        </row>
        <row r="83">
          <cell r="S83">
            <v>0.9</v>
          </cell>
          <cell r="T83">
            <v>2316.1999999999998</v>
          </cell>
          <cell r="U83">
            <v>2330.0150502241404</v>
          </cell>
          <cell r="V83">
            <v>2339.4</v>
          </cell>
          <cell r="W83">
            <v>2357.6451506724216</v>
          </cell>
          <cell r="X83">
            <v>2371.4602008965621</v>
          </cell>
          <cell r="Y83">
            <v>2385.2752511207009</v>
          </cell>
          <cell r="Z83">
            <v>2399.0903013448433</v>
          </cell>
          <cell r="AA83">
            <v>2412.9053515689839</v>
          </cell>
          <cell r="AB83">
            <v>2426.7204017931244</v>
          </cell>
          <cell r="AC83">
            <v>2440.535452017265</v>
          </cell>
          <cell r="AD83">
            <v>2454.3505022414015</v>
          </cell>
          <cell r="AE83">
            <v>2468.1655524655421</v>
          </cell>
          <cell r="AF83">
            <v>2481.9806026896827</v>
          </cell>
          <cell r="AG83">
            <v>2495.7956529138232</v>
          </cell>
          <cell r="AH83">
            <v>2509.6107031379638</v>
          </cell>
          <cell r="AI83">
            <v>2523.4257533621044</v>
          </cell>
          <cell r="AJ83">
            <v>2537.240803586245</v>
          </cell>
          <cell r="AK83">
            <v>2558.5795022414013</v>
          </cell>
        </row>
        <row r="84">
          <cell r="S84">
            <v>350.90000000000003</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row>
        <row r="85">
          <cell r="S85">
            <v>352.65</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row>
        <row r="86">
          <cell r="S86">
            <v>354.4</v>
          </cell>
          <cell r="T86">
            <v>0</v>
          </cell>
          <cell r="U86">
            <v>0</v>
          </cell>
          <cell r="V86">
            <v>5.0000000000000017E-2</v>
          </cell>
          <cell r="W86">
            <v>8.1886489272226803E-2</v>
          </cell>
          <cell r="X86">
            <v>0.1060306280999315</v>
          </cell>
          <cell r="Y86">
            <v>0.23</v>
          </cell>
          <cell r="Z86">
            <v>0.28000000000000824</v>
          </cell>
          <cell r="AA86">
            <v>0.33000000000000984</v>
          </cell>
          <cell r="AB86">
            <v>0.38000000000001155</v>
          </cell>
          <cell r="AC86">
            <v>0.43000000000001315</v>
          </cell>
          <cell r="AD86">
            <v>0.48</v>
          </cell>
          <cell r="AE86">
            <v>0.48</v>
          </cell>
          <cell r="AF86">
            <v>0.48</v>
          </cell>
          <cell r="AG86">
            <v>0.48</v>
          </cell>
          <cell r="AH86">
            <v>0.48</v>
          </cell>
          <cell r="AI86">
            <v>0.48</v>
          </cell>
          <cell r="AJ86">
            <v>0.48</v>
          </cell>
          <cell r="AK86">
            <v>0.48</v>
          </cell>
        </row>
        <row r="87">
          <cell r="S87">
            <v>366.20930324395084</v>
          </cell>
          <cell r="T87">
            <v>0</v>
          </cell>
          <cell r="U87">
            <v>0</v>
          </cell>
          <cell r="V87">
            <v>8.7719925310423746E-2</v>
          </cell>
          <cell r="W87">
            <v>0.11960641458265053</v>
          </cell>
          <cell r="X87">
            <v>0.1437505534103552</v>
          </cell>
          <cell r="Y87">
            <v>0.26771992531042377</v>
          </cell>
          <cell r="Z87">
            <v>0.31771992531043192</v>
          </cell>
          <cell r="AA87">
            <v>0.36771992531043363</v>
          </cell>
          <cell r="AB87">
            <v>0.41771992531043523</v>
          </cell>
          <cell r="AC87">
            <v>0.46771992531043693</v>
          </cell>
          <cell r="AD87">
            <v>0.51771992531042377</v>
          </cell>
          <cell r="AE87">
            <v>0.51771992531042377</v>
          </cell>
          <cell r="AF87">
            <v>0.51771992531042377</v>
          </cell>
          <cell r="AG87">
            <v>0.51771992531042377</v>
          </cell>
          <cell r="AH87">
            <v>0.51771992531042377</v>
          </cell>
          <cell r="AI87">
            <v>0.51771992531042377</v>
          </cell>
          <cell r="AJ87">
            <v>0.51771992531042377</v>
          </cell>
          <cell r="AK87">
            <v>0.51771992531042377</v>
          </cell>
        </row>
        <row r="88">
          <cell r="S88">
            <v>371.31240432526778</v>
          </cell>
          <cell r="T88">
            <v>0</v>
          </cell>
          <cell r="U88">
            <v>0</v>
          </cell>
          <cell r="V88">
            <v>0.10401966693467382</v>
          </cell>
          <cell r="W88">
            <v>0.13590615620690061</v>
          </cell>
          <cell r="X88">
            <v>0.1600502950346053</v>
          </cell>
          <cell r="Y88">
            <v>0.28401966693467384</v>
          </cell>
          <cell r="Z88">
            <v>0.33401966693468199</v>
          </cell>
          <cell r="AA88">
            <v>0.3840196669346837</v>
          </cell>
          <cell r="AB88">
            <v>0.4340196669346853</v>
          </cell>
          <cell r="AC88">
            <v>0.48401966693468701</v>
          </cell>
          <cell r="AD88">
            <v>0.53401966693467384</v>
          </cell>
          <cell r="AE88">
            <v>0.53401966693467384</v>
          </cell>
          <cell r="AF88">
            <v>0.53401966693467384</v>
          </cell>
          <cell r="AG88">
            <v>0.53401966693467384</v>
          </cell>
          <cell r="AH88">
            <v>0.53401966693467384</v>
          </cell>
          <cell r="AI88">
            <v>0.53401966693467384</v>
          </cell>
          <cell r="AJ88">
            <v>0.53401966693467384</v>
          </cell>
          <cell r="AK88">
            <v>0.53401966693467384</v>
          </cell>
        </row>
        <row r="89">
          <cell r="S89">
            <v>376.41550540658471</v>
          </cell>
          <cell r="T89">
            <v>0</v>
          </cell>
          <cell r="U89">
            <v>0</v>
          </cell>
          <cell r="V89">
            <v>0.22000000000000056</v>
          </cell>
          <cell r="W89">
            <v>0.25188648927222734</v>
          </cell>
          <cell r="X89">
            <v>0.27603062809993206</v>
          </cell>
          <cell r="Y89">
            <v>0.40000000000000058</v>
          </cell>
          <cell r="Z89">
            <v>0.45000000000000884</v>
          </cell>
          <cell r="AA89">
            <v>0.50000000000001044</v>
          </cell>
          <cell r="AB89">
            <v>0.55000000000001203</v>
          </cell>
          <cell r="AC89">
            <v>0.60000000000001374</v>
          </cell>
          <cell r="AD89">
            <v>0.65000000000000058</v>
          </cell>
          <cell r="AE89">
            <v>0.70964532520568491</v>
          </cell>
          <cell r="AF89">
            <v>0.76929065041136901</v>
          </cell>
          <cell r="AG89">
            <v>0.82893597561705334</v>
          </cell>
          <cell r="AH89">
            <v>0.88858130082273745</v>
          </cell>
          <cell r="AI89">
            <v>0.94822662602842189</v>
          </cell>
          <cell r="AJ89">
            <v>1.0078719512341059</v>
          </cell>
          <cell r="AK89">
            <v>1.0999999999999999</v>
          </cell>
        </row>
        <row r="90">
          <cell r="S90">
            <v>381.51860648790165</v>
          </cell>
          <cell r="T90">
            <v>0</v>
          </cell>
          <cell r="U90">
            <v>0</v>
          </cell>
          <cell r="V90">
            <v>0.27000000000000079</v>
          </cell>
          <cell r="W90">
            <v>0.30188648927222761</v>
          </cell>
          <cell r="X90">
            <v>0.32603062809993233</v>
          </cell>
          <cell r="Y90">
            <v>0.45000000000000084</v>
          </cell>
          <cell r="Z90">
            <v>0.50000000000000899</v>
          </cell>
          <cell r="AA90">
            <v>0.5500000000000107</v>
          </cell>
          <cell r="AB90">
            <v>0.6000000000000123</v>
          </cell>
          <cell r="AC90">
            <v>0.6500000000000139</v>
          </cell>
          <cell r="AD90">
            <v>0.70000000000000084</v>
          </cell>
          <cell r="AE90">
            <v>0.75964532520568506</v>
          </cell>
          <cell r="AF90">
            <v>0.81929065041136917</v>
          </cell>
          <cell r="AG90">
            <v>0.8789359756170535</v>
          </cell>
          <cell r="AH90">
            <v>0.93858130082273761</v>
          </cell>
          <cell r="AI90">
            <v>0.99822662602842194</v>
          </cell>
          <cell r="AJ90">
            <v>1.0578719512341062</v>
          </cell>
          <cell r="AK90">
            <v>1.1499999999999999</v>
          </cell>
        </row>
        <row r="91">
          <cell r="S91">
            <v>386.62170756921859</v>
          </cell>
          <cell r="T91">
            <v>0</v>
          </cell>
          <cell r="U91">
            <v>0</v>
          </cell>
          <cell r="V91">
            <v>0.32000000000000106</v>
          </cell>
          <cell r="W91">
            <v>0.35188648927222788</v>
          </cell>
          <cell r="X91">
            <v>0.3760306280999326</v>
          </cell>
          <cell r="Y91">
            <v>0.50000000000000111</v>
          </cell>
          <cell r="Z91">
            <v>0.55000000000000926</v>
          </cell>
          <cell r="AA91">
            <v>0.60000000000001097</v>
          </cell>
          <cell r="AB91">
            <v>0.65000000000001257</v>
          </cell>
          <cell r="AC91">
            <v>0.70000000000001417</v>
          </cell>
          <cell r="AD91">
            <v>0.75000000000000111</v>
          </cell>
          <cell r="AE91">
            <v>0.80964532520568533</v>
          </cell>
          <cell r="AF91">
            <v>0.86929065041136944</v>
          </cell>
          <cell r="AG91">
            <v>0.92893597561705377</v>
          </cell>
          <cell r="AH91">
            <v>0.98858130082273787</v>
          </cell>
          <cell r="AI91">
            <v>1.0482266260284221</v>
          </cell>
          <cell r="AJ91">
            <v>1.1078719512341064</v>
          </cell>
          <cell r="AK91">
            <v>1.2000000000000002</v>
          </cell>
        </row>
        <row r="92">
          <cell r="S92">
            <v>391.72480865053552</v>
          </cell>
          <cell r="T92">
            <v>0</v>
          </cell>
          <cell r="U92">
            <v>0</v>
          </cell>
          <cell r="V92">
            <v>0.37000000000000122</v>
          </cell>
          <cell r="W92">
            <v>0.40188648927222803</v>
          </cell>
          <cell r="X92">
            <v>0.42603062809993275</v>
          </cell>
          <cell r="Y92">
            <v>0.55000000000000115</v>
          </cell>
          <cell r="Z92">
            <v>0.60000000000000941</v>
          </cell>
          <cell r="AA92">
            <v>0.65000000000001101</v>
          </cell>
          <cell r="AB92">
            <v>0.70000000000001272</v>
          </cell>
          <cell r="AC92">
            <v>0.75000000000001443</v>
          </cell>
          <cell r="AD92">
            <v>0.80000000000000115</v>
          </cell>
          <cell r="AE92">
            <v>0.85964532520568548</v>
          </cell>
          <cell r="AF92">
            <v>0.9192906504113697</v>
          </cell>
          <cell r="AG92">
            <v>0.97893597561705403</v>
          </cell>
          <cell r="AH92">
            <v>1.038581300822738</v>
          </cell>
          <cell r="AI92">
            <v>1.0982266260284224</v>
          </cell>
          <cell r="AJ92">
            <v>1.1578719512341065</v>
          </cell>
          <cell r="AK92">
            <v>1.2500000000000004</v>
          </cell>
        </row>
        <row r="93">
          <cell r="S93">
            <v>396.82790973185246</v>
          </cell>
          <cell r="T93">
            <v>0</v>
          </cell>
          <cell r="U93">
            <v>0</v>
          </cell>
          <cell r="V93">
            <v>0.42000000000000148</v>
          </cell>
          <cell r="W93">
            <v>0.4518864892722283</v>
          </cell>
          <cell r="X93">
            <v>0.47603062809993302</v>
          </cell>
          <cell r="Y93">
            <v>0.60000000000000142</v>
          </cell>
          <cell r="Z93">
            <v>0.65000000000000968</v>
          </cell>
          <cell r="AA93">
            <v>0.70000000000001128</v>
          </cell>
          <cell r="AB93">
            <v>0.75000000000001299</v>
          </cell>
          <cell r="AC93">
            <v>0.8000000000000147</v>
          </cell>
          <cell r="AD93">
            <v>0.85000000000000142</v>
          </cell>
          <cell r="AE93">
            <v>0.90964532520568586</v>
          </cell>
          <cell r="AF93">
            <v>0.96929065041136997</v>
          </cell>
          <cell r="AG93">
            <v>1.0289359756170542</v>
          </cell>
          <cell r="AH93">
            <v>1.0885813008227383</v>
          </cell>
          <cell r="AI93">
            <v>1.1482266260284226</v>
          </cell>
          <cell r="AJ93">
            <v>1.2078719512341067</v>
          </cell>
          <cell r="AK93">
            <v>1.3000000000000007</v>
          </cell>
        </row>
        <row r="94">
          <cell r="S94">
            <v>401.93101081316922</v>
          </cell>
          <cell r="T94">
            <v>0</v>
          </cell>
          <cell r="U94">
            <v>0</v>
          </cell>
          <cell r="V94">
            <v>0.47000000000000008</v>
          </cell>
          <cell r="W94">
            <v>0.50188648927222679</v>
          </cell>
          <cell r="X94">
            <v>0.52603062809993151</v>
          </cell>
          <cell r="Y94">
            <v>0.65</v>
          </cell>
          <cell r="Z94">
            <v>0.70000000000000817</v>
          </cell>
          <cell r="AA94">
            <v>0.75000000000000988</v>
          </cell>
          <cell r="AB94">
            <v>0.80000000000001159</v>
          </cell>
          <cell r="AC94">
            <v>0.85000000000001319</v>
          </cell>
          <cell r="AD94">
            <v>0.9</v>
          </cell>
          <cell r="AE94">
            <v>0.95964532520568435</v>
          </cell>
          <cell r="AF94">
            <v>1.0192906504113683</v>
          </cell>
          <cell r="AG94">
            <v>1.0789359756170527</v>
          </cell>
          <cell r="AH94">
            <v>1.1385813008227368</v>
          </cell>
          <cell r="AI94">
            <v>1.1982266260284211</v>
          </cell>
          <cell r="AJ94">
            <v>1.2578719512341052</v>
          </cell>
          <cell r="AK94">
            <v>1.3499999999999992</v>
          </cell>
        </row>
        <row r="95">
          <cell r="S95">
            <v>407.03411189448616</v>
          </cell>
          <cell r="T95">
            <v>0</v>
          </cell>
          <cell r="U95">
            <v>0</v>
          </cell>
          <cell r="V95">
            <v>0.47000000000000008</v>
          </cell>
          <cell r="W95">
            <v>0.50188648927222679</v>
          </cell>
          <cell r="X95">
            <v>0.52603062809993151</v>
          </cell>
          <cell r="Y95">
            <v>0.72271446396860828</v>
          </cell>
          <cell r="Z95">
            <v>0.77271446396861654</v>
          </cell>
          <cell r="AA95">
            <v>0.82271446396861814</v>
          </cell>
          <cell r="AB95">
            <v>0.87271446396861985</v>
          </cell>
          <cell r="AC95">
            <v>0.92271446396862167</v>
          </cell>
          <cell r="AD95">
            <v>0.97271446396860839</v>
          </cell>
          <cell r="AE95">
            <v>1.0323597891742926</v>
          </cell>
          <cell r="AF95">
            <v>1.0920051143799767</v>
          </cell>
          <cell r="AG95">
            <v>1.151650439585661</v>
          </cell>
          <cell r="AH95">
            <v>1.2112957647913452</v>
          </cell>
          <cell r="AI95">
            <v>1.2709410899970295</v>
          </cell>
          <cell r="AJ95">
            <v>1.3305864152027136</v>
          </cell>
          <cell r="AK95">
            <v>1.4227144639686076</v>
          </cell>
        </row>
        <row r="96">
          <cell r="S96">
            <v>412.1372129758031</v>
          </cell>
          <cell r="T96">
            <v>0</v>
          </cell>
          <cell r="U96">
            <v>0</v>
          </cell>
          <cell r="V96">
            <v>0.47000000000000008</v>
          </cell>
          <cell r="W96">
            <v>0.50188648927222679</v>
          </cell>
          <cell r="X96">
            <v>0.52603062809993151</v>
          </cell>
          <cell r="Y96">
            <v>0.79542892793721665</v>
          </cell>
          <cell r="Z96">
            <v>0.84542892793722491</v>
          </cell>
          <cell r="AA96">
            <v>0.8954289279372265</v>
          </cell>
          <cell r="AB96">
            <v>0.94542892793722821</v>
          </cell>
          <cell r="AC96">
            <v>0.99542892793723003</v>
          </cell>
          <cell r="AD96">
            <v>1.0454289279372166</v>
          </cell>
          <cell r="AE96">
            <v>1.105074253142901</v>
          </cell>
          <cell r="AF96">
            <v>1.1647195783485851</v>
          </cell>
          <cell r="AG96">
            <v>1.2243649035542694</v>
          </cell>
          <cell r="AH96">
            <v>1.2840102287599535</v>
          </cell>
          <cell r="AI96">
            <v>1.3436555539656378</v>
          </cell>
          <cell r="AJ96">
            <v>1.403300879171322</v>
          </cell>
          <cell r="AK96">
            <v>1.4954289279372159</v>
          </cell>
        </row>
        <row r="97">
          <cell r="S97">
            <v>417.24031405712003</v>
          </cell>
          <cell r="T97">
            <v>0</v>
          </cell>
          <cell r="U97">
            <v>0</v>
          </cell>
          <cell r="V97">
            <v>0.47000000000000008</v>
          </cell>
          <cell r="W97">
            <v>0.50188648927222679</v>
          </cell>
          <cell r="X97">
            <v>0.52603062809993151</v>
          </cell>
          <cell r="Y97">
            <v>0.86814339190582501</v>
          </cell>
          <cell r="Z97">
            <v>0.91814339190583338</v>
          </cell>
          <cell r="AA97">
            <v>0.96814339190583498</v>
          </cell>
          <cell r="AB97">
            <v>1.0181433919058365</v>
          </cell>
          <cell r="AC97">
            <v>1.0681433919058383</v>
          </cell>
          <cell r="AD97">
            <v>1.118143391905825</v>
          </cell>
          <cell r="AE97">
            <v>1.1777887171115093</v>
          </cell>
          <cell r="AF97">
            <v>1.2374340423171934</v>
          </cell>
          <cell r="AG97">
            <v>1.2970793675228778</v>
          </cell>
          <cell r="AH97">
            <v>1.3567246927285619</v>
          </cell>
          <cell r="AI97">
            <v>1.4163700179342462</v>
          </cell>
          <cell r="AJ97">
            <v>1.4760153431399303</v>
          </cell>
          <cell r="AK97">
            <v>1.5681433919058243</v>
          </cell>
        </row>
        <row r="98">
          <cell r="S98">
            <v>422.34341513843697</v>
          </cell>
          <cell r="T98">
            <v>0</v>
          </cell>
          <cell r="U98">
            <v>0</v>
          </cell>
          <cell r="V98">
            <v>0.47000000000000008</v>
          </cell>
          <cell r="W98">
            <v>0.50188648927222679</v>
          </cell>
          <cell r="X98">
            <v>0.52603062809993151</v>
          </cell>
          <cell r="Y98">
            <v>0.94085785587443349</v>
          </cell>
          <cell r="Z98">
            <v>0.99085785587444175</v>
          </cell>
          <cell r="AA98">
            <v>1.0408578558744432</v>
          </cell>
          <cell r="AB98">
            <v>1.0908578558744448</v>
          </cell>
          <cell r="AC98">
            <v>1.1408578558744467</v>
          </cell>
          <cell r="AD98">
            <v>1.1908578558744334</v>
          </cell>
          <cell r="AE98">
            <v>1.2505031810801177</v>
          </cell>
          <cell r="AF98">
            <v>1.3101485062858018</v>
          </cell>
          <cell r="AG98">
            <v>1.3697938314914861</v>
          </cell>
          <cell r="AH98">
            <v>1.4294391566971703</v>
          </cell>
          <cell r="AI98">
            <v>1.4890844819028546</v>
          </cell>
          <cell r="AJ98">
            <v>1.5487298071085387</v>
          </cell>
          <cell r="AK98">
            <v>1.6408578558744327</v>
          </cell>
        </row>
        <row r="99">
          <cell r="S99">
            <v>427.4465162197539</v>
          </cell>
          <cell r="T99">
            <v>0</v>
          </cell>
          <cell r="U99">
            <v>0</v>
          </cell>
          <cell r="V99">
            <v>0.47000000000000008</v>
          </cell>
          <cell r="W99">
            <v>0.50188648927222679</v>
          </cell>
          <cell r="X99">
            <v>0.52603062809993151</v>
          </cell>
          <cell r="Y99">
            <v>1.0135723198430417</v>
          </cell>
          <cell r="Z99">
            <v>1.06357231984305</v>
          </cell>
          <cell r="AA99">
            <v>1.1135723198430516</v>
          </cell>
          <cell r="AB99">
            <v>1.1635723198430532</v>
          </cell>
          <cell r="AC99">
            <v>1.213572319843055</v>
          </cell>
          <cell r="AD99">
            <v>1.2635723198430417</v>
          </cell>
          <cell r="AE99">
            <v>1.3232176450487261</v>
          </cell>
          <cell r="AF99">
            <v>1.3828629702544102</v>
          </cell>
          <cell r="AG99">
            <v>1.4425082954600945</v>
          </cell>
          <cell r="AH99">
            <v>1.5021536206657786</v>
          </cell>
          <cell r="AI99">
            <v>1.561798945871463</v>
          </cell>
          <cell r="AJ99">
            <v>1.6214442710771471</v>
          </cell>
          <cell r="AK99">
            <v>1.713572319843041</v>
          </cell>
        </row>
        <row r="100">
          <cell r="S100">
            <v>432.54961730107084</v>
          </cell>
          <cell r="T100">
            <v>0</v>
          </cell>
          <cell r="U100">
            <v>0</v>
          </cell>
          <cell r="V100">
            <v>0.47000000000000008</v>
          </cell>
          <cell r="W100">
            <v>0.50188648927222679</v>
          </cell>
          <cell r="X100">
            <v>0.52603062809993151</v>
          </cell>
          <cell r="Y100">
            <v>1.0862867838116501</v>
          </cell>
          <cell r="Z100">
            <v>1.1362867838116584</v>
          </cell>
          <cell r="AA100">
            <v>1.18628678381166</v>
          </cell>
          <cell r="AB100">
            <v>1.2362867838116616</v>
          </cell>
          <cell r="AC100">
            <v>1.2862867838116634</v>
          </cell>
          <cell r="AD100">
            <v>1.3362867838116501</v>
          </cell>
          <cell r="AE100">
            <v>1.3959321090173344</v>
          </cell>
          <cell r="AF100">
            <v>1.4555774342230186</v>
          </cell>
          <cell r="AG100">
            <v>1.5152227594287029</v>
          </cell>
          <cell r="AH100">
            <v>1.574868084634387</v>
          </cell>
          <cell r="AI100">
            <v>1.6345134098400713</v>
          </cell>
          <cell r="AJ100">
            <v>1.6941587350457554</v>
          </cell>
          <cell r="AK100">
            <v>1.7862867838116494</v>
          </cell>
        </row>
        <row r="101">
          <cell r="S101">
            <v>433.51201081316924</v>
          </cell>
          <cell r="T101">
            <v>0</v>
          </cell>
          <cell r="U101">
            <v>0</v>
          </cell>
          <cell r="V101">
            <v>0.47000000000000008</v>
          </cell>
          <cell r="W101">
            <v>0.50188648927222679</v>
          </cell>
          <cell r="X101">
            <v>0.52603062809993151</v>
          </cell>
          <cell r="Y101">
            <v>1.1000000000000001</v>
          </cell>
          <cell r="Z101">
            <v>1.1500000000000083</v>
          </cell>
          <cell r="AA101">
            <v>1.2000000000000099</v>
          </cell>
          <cell r="AB101">
            <v>1.2500000000000115</v>
          </cell>
          <cell r="AC101">
            <v>1.3000000000000134</v>
          </cell>
          <cell r="AD101">
            <v>1.35</v>
          </cell>
          <cell r="AE101">
            <v>1.4096453252056844</v>
          </cell>
          <cell r="AF101">
            <v>1.4692906504113685</v>
          </cell>
          <cell r="AG101">
            <v>1.5289359756170529</v>
          </cell>
          <cell r="AH101">
            <v>1.588581300822737</v>
          </cell>
          <cell r="AI101">
            <v>1.6482266260284213</v>
          </cell>
          <cell r="AJ101">
            <v>1.7078719512341054</v>
          </cell>
          <cell r="AK101">
            <v>1.7999999999999994</v>
          </cell>
        </row>
        <row r="103">
          <cell r="U103" t="str">
            <v xml:space="preserve"> = Likely range based on 2006 Plan</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sted Solicitations"/>
      <sheetName val="SH poison pill proposals by yr"/>
      <sheetName val="Shareholder proposals by type"/>
      <sheetName val="SandPTakeover"/>
      <sheetName val="2007ISSWatchlist"/>
    </sheetNames>
    <sheetDataSet>
      <sheetData sheetId="0"/>
      <sheetData sheetId="1">
        <row r="2">
          <cell r="B2" t="str">
            <v>Year</v>
          </cell>
        </row>
      </sheetData>
      <sheetData sheetId="2">
        <row r="2">
          <cell r="B2">
            <v>2002</v>
          </cell>
          <cell r="F2">
            <v>2006</v>
          </cell>
        </row>
        <row r="3">
          <cell r="B3" t="str">
            <v>Proposal</v>
          </cell>
          <cell r="C3" t="str">
            <v>Number</v>
          </cell>
          <cell r="F3" t="str">
            <v>Proposal</v>
          </cell>
          <cell r="G3" t="str">
            <v>Number</v>
          </cell>
        </row>
        <row r="4">
          <cell r="B4" t="str">
            <v>Board Related Issues</v>
          </cell>
          <cell r="C4">
            <v>115</v>
          </cell>
          <cell r="F4" t="str">
            <v>Board Related Issues</v>
          </cell>
          <cell r="G4">
            <v>235</v>
          </cell>
        </row>
        <row r="5">
          <cell r="B5" t="str">
            <v>Other</v>
          </cell>
          <cell r="C5">
            <v>55</v>
          </cell>
          <cell r="F5" t="str">
            <v>Executive Compensation Issues</v>
          </cell>
          <cell r="G5">
            <v>92</v>
          </cell>
        </row>
        <row r="6">
          <cell r="B6" t="str">
            <v>Rights Plan Issues</v>
          </cell>
          <cell r="C6">
            <v>50</v>
          </cell>
          <cell r="F6" t="str">
            <v>Super Majority Provisions</v>
          </cell>
          <cell r="G6">
            <v>24</v>
          </cell>
        </row>
        <row r="7">
          <cell r="B7" t="str">
            <v>Executive Compensation Issues</v>
          </cell>
          <cell r="C7">
            <v>43</v>
          </cell>
          <cell r="F7" t="str">
            <v>Other</v>
          </cell>
          <cell r="G7">
            <v>22</v>
          </cell>
        </row>
        <row r="8">
          <cell r="B8" t="str">
            <v>Super Majority Provisions</v>
          </cell>
          <cell r="C8">
            <v>10</v>
          </cell>
          <cell r="F8" t="str">
            <v>Rights Plan Issues</v>
          </cell>
          <cell r="G8">
            <v>12</v>
          </cell>
        </row>
      </sheetData>
      <sheetData sheetId="3"/>
      <sheetData sheetId="4">
        <row r="3">
          <cell r="B3" t="str">
            <v>Proposal</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e"/>
      <sheetName val="Output"/>
      <sheetName val="Input"/>
      <sheetName val="Exp Data"/>
      <sheetName val="Corp---&gt;"/>
      <sheetName val="PR Slide 1 "/>
      <sheetName val="Slide 1 "/>
      <sheetName val="Slide 2 "/>
      <sheetName val="Slide 3 "/>
      <sheetName val="Slide 4 "/>
      <sheetName val="Slide 5 "/>
      <sheetName val="Slide 6 "/>
      <sheetName val="Slide 7 "/>
      <sheetName val="Slide 8 "/>
      <sheetName val="IB---&gt;"/>
      <sheetName val="PR Slide 1"/>
      <sheetName val="Slide 1"/>
      <sheetName val="Slide 2"/>
      <sheetName val="Slide 3"/>
      <sheetName val="Slide 4"/>
      <sheetName val="Slide  5"/>
      <sheetName val="Slide 6"/>
      <sheetName val="Slide 7  "/>
      <sheetName val="Slide 8"/>
      <sheetName val="IM---&gt;"/>
      <sheetName val="PR Slide 1   "/>
      <sheetName val="Slide 1   "/>
      <sheetName val="Slide 2   "/>
      <sheetName val="Slide 3   "/>
      <sheetName val="Slide 4   "/>
      <sheetName val="Slide 5   "/>
      <sheetName val="Slide 6  "/>
      <sheetName val="Slide 7"/>
      <sheetName val="Slide 8   "/>
      <sheetName val="Tech---&gt;"/>
      <sheetName val="Slide 1     "/>
      <sheetName val="Slide 2  "/>
      <sheetName val="Corp,IB,IM---&gt;"/>
      <sheetName val="Slide 1    "/>
      <sheetName val="Slide 2    "/>
      <sheetName val="Slide 3    "/>
      <sheetName val="Slide 4    "/>
      <sheetName val="Slide 5    "/>
      <sheetName val="Slide 6   "/>
      <sheetName val="Slide 7   "/>
      <sheetName val="Slide 8    "/>
      <sheetName val="Slide 9"/>
      <sheetName val="HEADCOUNT -----&gt;"/>
      <sheetName val="Movements"/>
      <sheetName val="YTD Net Activity"/>
      <sheetName val="HC by Loc &amp; ME"/>
      <sheetName val="HC by Loc"/>
      <sheetName val="HC by Seg"/>
      <sheetName val=" + by Loc &amp; ME"/>
      <sheetName val=" - by Loc &amp; ME"/>
      <sheetName val="+ by Seg"/>
      <sheetName val="- by Seg"/>
      <sheetName val="05 Plan-Spider"/>
      <sheetName val="05 Exp Prior Fcst T &amp; OEssbase"/>
      <sheetName val="05 Exp Prior Fcst Essbase"/>
      <sheetName val="05 Exp Curr Fcst T &amp; O Essbase"/>
      <sheetName val="Tech"/>
      <sheetName val="04 Act-Essbase Organic"/>
      <sheetName val="CUR FYE-R-GSMS"/>
      <sheetName val="Pr FYE-R GSMS"/>
      <sheetName val="05 Plan-Spider Pub-SIC-Other"/>
      <sheetName val="05 Act-Spider Pub-SIC-Other"/>
      <sheetName val="Sales-Act-Prod."/>
      <sheetName val="05 Exp Curr Fcst Essbase "/>
      <sheetName val="04 Act-Spider"/>
      <sheetName val="Sales-Plan-Prod"/>
      <sheetName val="Rev Data"/>
      <sheetName val="Sales-Act-Effec"/>
      <sheetName val="04 Act-Spider Pub-SIC-Other"/>
      <sheetName val="04 R vs NR Act"/>
      <sheetName val="05 R vs NR Act_Fcst"/>
      <sheetName val="05 Act-Spider"/>
      <sheetName val="05 R vs NR Pln"/>
      <sheetName val="05 R vs NR PrFcst"/>
      <sheetName val="Sales-Plan-Effec"/>
      <sheetName val="Sales-Act-Effec 04"/>
      <sheetName val="Sales-Act-Effec Pr Fc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3">
          <cell r="C3" t="str">
            <v>Investment Banking</v>
          </cell>
        </row>
        <row r="4">
          <cell r="E4" t="str">
            <v>Jan</v>
          </cell>
          <cell r="F4" t="str">
            <v>Feb</v>
          </cell>
          <cell r="G4" t="str">
            <v>Mar</v>
          </cell>
          <cell r="H4" t="str">
            <v>Apr</v>
          </cell>
          <cell r="I4" t="str">
            <v>May</v>
          </cell>
          <cell r="J4" t="str">
            <v>Jun</v>
          </cell>
          <cell r="K4" t="str">
            <v>Jul</v>
          </cell>
          <cell r="L4" t="str">
            <v>Aug</v>
          </cell>
          <cell r="M4" t="str">
            <v>Sep</v>
          </cell>
          <cell r="N4" t="str">
            <v>Oct</v>
          </cell>
          <cell r="O4" t="str">
            <v>Nov</v>
          </cell>
          <cell r="P4" t="str">
            <v>Dec</v>
          </cell>
        </row>
        <row r="5">
          <cell r="E5" t="str">
            <v>Act</v>
          </cell>
          <cell r="F5" t="str">
            <v>Act</v>
          </cell>
          <cell r="G5" t="str">
            <v>Act</v>
          </cell>
          <cell r="H5" t="str">
            <v>Act</v>
          </cell>
          <cell r="I5" t="str">
            <v>Act</v>
          </cell>
          <cell r="J5" t="str">
            <v>Act</v>
          </cell>
          <cell r="K5" t="str">
            <v>Act</v>
          </cell>
          <cell r="L5" t="str">
            <v>Act</v>
          </cell>
          <cell r="M5" t="str">
            <v>Act</v>
          </cell>
          <cell r="N5" t="str">
            <v>Fcst</v>
          </cell>
          <cell r="O5" t="str">
            <v>Fcst</v>
          </cell>
          <cell r="P5" t="str">
            <v>Fcst</v>
          </cell>
        </row>
        <row r="6">
          <cell r="C6" t="str">
            <v>Americas</v>
          </cell>
          <cell r="D6" t="str">
            <v>Act</v>
          </cell>
          <cell r="E6">
            <v>34</v>
          </cell>
          <cell r="F6">
            <v>33</v>
          </cell>
          <cell r="G6">
            <v>34</v>
          </cell>
          <cell r="H6">
            <v>31</v>
          </cell>
          <cell r="I6">
            <v>31</v>
          </cell>
          <cell r="J6">
            <v>31</v>
          </cell>
          <cell r="K6">
            <v>34</v>
          </cell>
          <cell r="L6">
            <v>34</v>
          </cell>
          <cell r="M6">
            <v>36</v>
          </cell>
        </row>
        <row r="7">
          <cell r="D7" t="str">
            <v>Fcst</v>
          </cell>
          <cell r="N7">
            <v>36</v>
          </cell>
          <cell r="O7">
            <v>36</v>
          </cell>
          <cell r="P7">
            <v>38</v>
          </cell>
        </row>
        <row r="8">
          <cell r="C8" t="str">
            <v>Europe</v>
          </cell>
          <cell r="D8" t="str">
            <v>Act</v>
          </cell>
          <cell r="E8">
            <v>0</v>
          </cell>
          <cell r="F8">
            <v>0</v>
          </cell>
          <cell r="G8">
            <v>0</v>
          </cell>
          <cell r="H8">
            <v>0</v>
          </cell>
          <cell r="I8">
            <v>0</v>
          </cell>
          <cell r="J8">
            <v>0</v>
          </cell>
          <cell r="K8">
            <v>1</v>
          </cell>
          <cell r="L8">
            <v>1</v>
          </cell>
          <cell r="M8">
            <v>7</v>
          </cell>
        </row>
        <row r="9">
          <cell r="D9" t="str">
            <v>Fcst</v>
          </cell>
          <cell r="N9">
            <v>8.5</v>
          </cell>
          <cell r="O9">
            <v>8.5</v>
          </cell>
          <cell r="P9">
            <v>8.5</v>
          </cell>
        </row>
        <row r="10">
          <cell r="C10" t="str">
            <v>Asia</v>
          </cell>
          <cell r="D10" t="str">
            <v>Act</v>
          </cell>
          <cell r="E10">
            <v>0</v>
          </cell>
          <cell r="F10">
            <v>0</v>
          </cell>
          <cell r="G10">
            <v>0</v>
          </cell>
          <cell r="H10">
            <v>0</v>
          </cell>
          <cell r="I10">
            <v>0</v>
          </cell>
          <cell r="J10">
            <v>0</v>
          </cell>
          <cell r="K10">
            <v>0</v>
          </cell>
          <cell r="L10">
            <v>0</v>
          </cell>
          <cell r="M10">
            <v>0</v>
          </cell>
        </row>
        <row r="11">
          <cell r="D11" t="str">
            <v>Fcst</v>
          </cell>
          <cell r="N11">
            <v>0</v>
          </cell>
          <cell r="O11">
            <v>0</v>
          </cell>
          <cell r="P11">
            <v>0</v>
          </cell>
        </row>
        <row r="12">
          <cell r="C12" t="str">
            <v>Bangalore</v>
          </cell>
          <cell r="D12" t="str">
            <v>Act</v>
          </cell>
          <cell r="E12">
            <v>0</v>
          </cell>
          <cell r="F12">
            <v>0</v>
          </cell>
          <cell r="G12">
            <v>0</v>
          </cell>
          <cell r="H12">
            <v>0</v>
          </cell>
          <cell r="I12">
            <v>0</v>
          </cell>
          <cell r="J12">
            <v>0</v>
          </cell>
          <cell r="K12">
            <v>0</v>
          </cell>
          <cell r="L12">
            <v>1</v>
          </cell>
          <cell r="M12">
            <v>2</v>
          </cell>
        </row>
        <row r="13">
          <cell r="D13" t="str">
            <v>Fcst</v>
          </cell>
          <cell r="N13">
            <v>2</v>
          </cell>
          <cell r="O13">
            <v>2</v>
          </cell>
          <cell r="P13">
            <v>2</v>
          </cell>
        </row>
        <row r="14">
          <cell r="C14" t="str">
            <v>Worldwide</v>
          </cell>
          <cell r="D14" t="str">
            <v>Act</v>
          </cell>
          <cell r="E14">
            <v>34</v>
          </cell>
          <cell r="F14">
            <v>33</v>
          </cell>
          <cell r="G14">
            <v>34</v>
          </cell>
          <cell r="H14">
            <v>31</v>
          </cell>
          <cell r="I14">
            <v>31</v>
          </cell>
          <cell r="J14">
            <v>31</v>
          </cell>
          <cell r="K14">
            <v>35</v>
          </cell>
          <cell r="L14">
            <v>36</v>
          </cell>
          <cell r="M14">
            <v>45</v>
          </cell>
        </row>
        <row r="15">
          <cell r="D15" t="str">
            <v>Fcst</v>
          </cell>
          <cell r="N15">
            <v>46.5</v>
          </cell>
          <cell r="O15">
            <v>46.5</v>
          </cell>
          <cell r="P15">
            <v>48.5</v>
          </cell>
        </row>
        <row r="16">
          <cell r="E16" t="e">
            <v>#VALUE!</v>
          </cell>
          <cell r="F16" t="e">
            <v>#VALUE!</v>
          </cell>
          <cell r="G16" t="e">
            <v>#VALUE!</v>
          </cell>
          <cell r="H16" t="e">
            <v>#VALUE!</v>
          </cell>
          <cell r="I16" t="e">
            <v>#VALUE!</v>
          </cell>
          <cell r="J16" t="e">
            <v>#VALUE!</v>
          </cell>
          <cell r="K16" t="e">
            <v>#VALUE!</v>
          </cell>
          <cell r="L16" t="e">
            <v>#VALUE!</v>
          </cell>
          <cell r="M16" t="e">
            <v>#VALUE!</v>
          </cell>
          <cell r="N16" t="e">
            <v>#VALUE!</v>
          </cell>
          <cell r="O16" t="e">
            <v>#VALUE!</v>
          </cell>
          <cell r="P16" t="e">
            <v>#VALUE!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Data from Cognos"/>
      <sheetName val="Copy of Source Data"/>
      <sheetName val="Growth &amp; Margin Assums"/>
      <sheetName val="Target_Summary"/>
      <sheetName val="Target_Recon"/>
      <sheetName val="Corp Assumptions"/>
      <sheetName val="Summary"/>
      <sheetName val="MG Summary"/>
      <sheetName val="Model_Base"/>
      <sheetName val="TLR"/>
      <sheetName val="TL"/>
      <sheetName val="TF"/>
      <sheetName val="TSH"/>
      <sheetName val="Corp"/>
      <sheetName val="Acq"/>
      <sheetName val="Overlay"/>
      <sheetName val="DiscOps"/>
      <sheetName val="Debt"/>
      <sheetName val="Interest"/>
      <sheetName val="Taxes"/>
      <sheetName val="AcqDispProceeds"/>
      <sheetName val="Acq Template1"/>
      <sheetName val="Acq Template2"/>
      <sheetName val="Acq Template3"/>
      <sheetName val="Dividend"/>
      <sheetName val="Shares"/>
      <sheetName val="NCIB"/>
      <sheetName val="Acq (2)"/>
      <sheetName val="Credit Model---&gt;"/>
      <sheetName val="Credit Ratios"/>
      <sheetName val="ratio summary"/>
      <sheetName val="inputs"/>
      <sheetName val="SP Calcs"/>
      <sheetName val="SP Charts"/>
      <sheetName val="SP Threshold Charts"/>
      <sheetName val="M Calcs Adjusted"/>
      <sheetName val="M Threshold Chart Adjusted"/>
      <sheetName val="M Charts Adjusted"/>
      <sheetName val="DB Calcs"/>
      <sheetName val="DB Charts"/>
      <sheetName val="Interco Debt Model---&gt;"/>
      <sheetName val="Inputs (2)"/>
      <sheetName val="Key Metrics"/>
      <sheetName val="Covenants Summary"/>
      <sheetName val="Cov Calcs"/>
      <sheetName val="Cash flows"/>
      <sheetName val="Prepayment"/>
      <sheetName val="Interest (2)"/>
      <sheetName val="US Figures"/>
      <sheetName val="Worldwide Figures"/>
      <sheetName val="Debt Inputs"/>
      <sheetName val="AO inputs"/>
      <sheetName val="Allocations"/>
      <sheetName val="High Growth WW"/>
      <sheetName val="Low Growth WW"/>
      <sheetName val="Corporate"/>
      <sheetName val="EV Key Metrics"/>
      <sheetName val="EV Key Metrics-Targets"/>
      <sheetName val="TLR 2006 YTD Q2 Acquisitions"/>
      <sheetName val="MGP&amp;LDetail-07FL"/>
      <sheetName val="MGP&amp;LDetail-07T"/>
      <sheetName val="ConsolP&amp;L-Targets"/>
      <sheetName val="ConsolP&amp;L"/>
      <sheetName val="TLR Analysis"/>
      <sheetName val="TL Analysis"/>
      <sheetName val="TF Analysis"/>
      <sheetName val="TSH Analysis"/>
      <sheetName val="THOMSONplus"/>
      <sheetName val="Adjusted_Earnings"/>
      <sheetName val="MGSummary"/>
      <sheetName val="Corporate costs"/>
      <sheetName val="MGP&amp;LDetail"/>
      <sheetName val="ConsolP&amp;L-Walk"/>
      <sheetName val="Margin_Expansion"/>
      <sheetName val="2007P All In"/>
      <sheetName val="Leverage Analysis"/>
      <sheetName val="2006 LE"/>
      <sheetName val="2006P Discops"/>
      <sheetName val="2006 All DiscOps"/>
      <sheetName val="Analyst Recon 2006"/>
      <sheetName val="Analyst Recon 2007"/>
      <sheetName val="Target Walk"/>
      <sheetName val="Model 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1">
          <cell r="A1" t="str">
            <v>The Thomson Corporation</v>
          </cell>
        </row>
        <row r="2">
          <cell r="A2" t="str">
            <v>Summary of Rating Components</v>
          </cell>
        </row>
        <row r="3">
          <cell r="A3" t="str">
            <v>DBRS</v>
          </cell>
        </row>
        <row r="4">
          <cell r="D4" t="str">
            <v>2003A</v>
          </cell>
          <cell r="E4" t="str">
            <v>2004A</v>
          </cell>
          <cell r="F4" t="str">
            <v>2005A</v>
          </cell>
          <cell r="G4" t="str">
            <v>2006P</v>
          </cell>
          <cell r="H4" t="str">
            <v>2007F</v>
          </cell>
          <cell r="I4" t="str">
            <v>2008F</v>
          </cell>
          <cell r="J4" t="str">
            <v>2009F</v>
          </cell>
        </row>
        <row r="5">
          <cell r="A5" t="str">
            <v>Net Debt / EBITDA</v>
          </cell>
          <cell r="D5">
            <v>1.6539215686274509</v>
          </cell>
          <cell r="E5">
            <v>1.6635346756152125</v>
          </cell>
          <cell r="F5">
            <v>1.5944058314220528</v>
          </cell>
          <cell r="G5">
            <v>1.4373969785374048</v>
          </cell>
          <cell r="H5">
            <v>1.1341871140212532</v>
          </cell>
          <cell r="I5">
            <v>0.99648796673004802</v>
          </cell>
          <cell r="J5">
            <v>0.88551567401794018</v>
          </cell>
        </row>
        <row r="6">
          <cell r="A6" t="str">
            <v>Low Threshold</v>
          </cell>
          <cell r="D6">
            <v>1.8</v>
          </cell>
          <cell r="E6">
            <v>1.8</v>
          </cell>
          <cell r="F6">
            <v>1.8</v>
          </cell>
          <cell r="G6">
            <v>1.8</v>
          </cell>
          <cell r="H6">
            <v>1.8</v>
          </cell>
          <cell r="I6">
            <v>1.8</v>
          </cell>
          <cell r="J6">
            <v>1.8</v>
          </cell>
        </row>
        <row r="7">
          <cell r="A7" t="str">
            <v>High Threshold</v>
          </cell>
          <cell r="D7">
            <v>2</v>
          </cell>
          <cell r="E7">
            <v>2</v>
          </cell>
          <cell r="F7">
            <v>2</v>
          </cell>
          <cell r="G7">
            <v>2</v>
          </cell>
          <cell r="H7">
            <v>2</v>
          </cell>
          <cell r="I7">
            <v>2</v>
          </cell>
          <cell r="J7">
            <v>2</v>
          </cell>
        </row>
        <row r="8">
          <cell r="A8" t="str">
            <v>Gross Debt / EBITDA</v>
          </cell>
          <cell r="D8">
            <v>1.9882352941176471</v>
          </cell>
          <cell r="E8">
            <v>1.8447427293064877</v>
          </cell>
          <cell r="F8">
            <v>1.7706000137160458</v>
          </cell>
          <cell r="G8">
            <v>1.5997055739003248</v>
          </cell>
          <cell r="H8">
            <v>1.284628191451294</v>
          </cell>
          <cell r="I8">
            <v>1.1334823651930401</v>
          </cell>
          <cell r="J8">
            <v>1.0131367453245295</v>
          </cell>
        </row>
        <row r="9">
          <cell r="A9" t="str">
            <v>Low Threshold</v>
          </cell>
          <cell r="D9">
            <v>2.2999999999999998</v>
          </cell>
          <cell r="E9">
            <v>2.2999999999999998</v>
          </cell>
          <cell r="F9">
            <v>2.2999999999999998</v>
          </cell>
          <cell r="G9">
            <v>2.2999999999999998</v>
          </cell>
          <cell r="H9">
            <v>2.2999999999999998</v>
          </cell>
          <cell r="I9">
            <v>2.2999999999999998</v>
          </cell>
          <cell r="J9">
            <v>2.2999999999999998</v>
          </cell>
        </row>
        <row r="10">
          <cell r="A10" t="str">
            <v>High Threshold</v>
          </cell>
          <cell r="D10">
            <v>2.5</v>
          </cell>
          <cell r="E10">
            <v>2.5</v>
          </cell>
          <cell r="F10">
            <v>2.5</v>
          </cell>
          <cell r="G10">
            <v>2.5</v>
          </cell>
          <cell r="H10">
            <v>2.5</v>
          </cell>
          <cell r="I10">
            <v>2.5</v>
          </cell>
          <cell r="J10">
            <v>2.5</v>
          </cell>
        </row>
        <row r="11">
          <cell r="A11" t="str">
            <v>EBITDA / Interest Expense</v>
          </cell>
          <cell r="D11">
            <v>8.0952380952380949</v>
          </cell>
          <cell r="E11">
            <v>9.5106382978723403</v>
          </cell>
          <cell r="F11">
            <v>10.358581040242788</v>
          </cell>
          <cell r="G11">
            <v>10.53315067969509</v>
          </cell>
          <cell r="H11">
            <v>11.725384901325629</v>
          </cell>
          <cell r="I11">
            <v>13.844606033970098</v>
          </cell>
          <cell r="J11">
            <v>15.910665953769911</v>
          </cell>
        </row>
        <row r="12">
          <cell r="A12" t="str">
            <v>Low Threshold</v>
          </cell>
          <cell r="D12">
            <v>8</v>
          </cell>
          <cell r="E12">
            <v>8</v>
          </cell>
          <cell r="F12">
            <v>8</v>
          </cell>
          <cell r="G12">
            <v>8</v>
          </cell>
          <cell r="H12">
            <v>8</v>
          </cell>
          <cell r="I12">
            <v>8</v>
          </cell>
          <cell r="J12">
            <v>8</v>
          </cell>
        </row>
        <row r="13">
          <cell r="A13" t="str">
            <v>High Threshold</v>
          </cell>
          <cell r="D13">
            <v>8.5</v>
          </cell>
          <cell r="E13">
            <v>8.5</v>
          </cell>
          <cell r="F13">
            <v>8.5</v>
          </cell>
          <cell r="G13">
            <v>8.5</v>
          </cell>
          <cell r="H13">
            <v>8.5</v>
          </cell>
          <cell r="I13">
            <v>8.5</v>
          </cell>
          <cell r="J13">
            <v>8.5</v>
          </cell>
        </row>
        <row r="14">
          <cell r="A14" t="str">
            <v>Cash Flow / Gross Debt</v>
          </cell>
          <cell r="D14">
            <v>0.37687426556991771</v>
          </cell>
          <cell r="E14">
            <v>0.4127462340672074</v>
          </cell>
          <cell r="F14">
            <v>0.42969262829792199</v>
          </cell>
          <cell r="G14">
            <v>0.47524706341212053</v>
          </cell>
          <cell r="H14">
            <v>0.58988379493325416</v>
          </cell>
          <cell r="I14">
            <v>0.67225990266514513</v>
          </cell>
          <cell r="J14">
            <v>0.75597518688368659</v>
          </cell>
        </row>
        <row r="15">
          <cell r="A15" t="str">
            <v>Low Threshold</v>
          </cell>
          <cell r="D15">
            <v>0.37</v>
          </cell>
          <cell r="E15">
            <v>0.37</v>
          </cell>
          <cell r="F15">
            <v>0.37</v>
          </cell>
          <cell r="G15">
            <v>0.37</v>
          </cell>
          <cell r="H15">
            <v>0.37</v>
          </cell>
          <cell r="I15">
            <v>0.37</v>
          </cell>
          <cell r="J15">
            <v>0.37</v>
          </cell>
        </row>
        <row r="16">
          <cell r="A16" t="str">
            <v>High Threshold</v>
          </cell>
          <cell r="D16">
            <v>0.42</v>
          </cell>
          <cell r="E16">
            <v>0.42</v>
          </cell>
          <cell r="F16">
            <v>0.42</v>
          </cell>
          <cell r="G16">
            <v>0.42</v>
          </cell>
          <cell r="H16">
            <v>0.42</v>
          </cell>
          <cell r="I16">
            <v>0.42</v>
          </cell>
          <cell r="J16">
            <v>0.42</v>
          </cell>
        </row>
        <row r="17">
          <cell r="A17" t="str">
            <v>Total Debt / (Capital + TD)</v>
          </cell>
          <cell r="D17">
            <v>0.31640392623438429</v>
          </cell>
          <cell r="E17">
            <v>0.30223436296140643</v>
          </cell>
          <cell r="F17">
            <v>0.30061376852863636</v>
          </cell>
          <cell r="G17">
            <v>0.28952466696111745</v>
          </cell>
          <cell r="H17">
            <v>0.25987496604959781</v>
          </cell>
          <cell r="I17">
            <v>0.24817852473380744</v>
          </cell>
          <cell r="J17">
            <v>0.23485260053841855</v>
          </cell>
        </row>
        <row r="18">
          <cell r="A18" t="str">
            <v>Low Threshold</v>
          </cell>
          <cell r="D18">
            <v>0.3</v>
          </cell>
          <cell r="E18">
            <v>0.3</v>
          </cell>
          <cell r="F18">
            <v>0.3</v>
          </cell>
          <cell r="G18">
            <v>0.3</v>
          </cell>
          <cell r="H18">
            <v>0.3</v>
          </cell>
          <cell r="I18">
            <v>0.3</v>
          </cell>
          <cell r="J18">
            <v>0.3</v>
          </cell>
        </row>
        <row r="19">
          <cell r="A19" t="str">
            <v>High Threshold</v>
          </cell>
          <cell r="D19">
            <v>0.35</v>
          </cell>
          <cell r="E19">
            <v>0.35</v>
          </cell>
          <cell r="F19">
            <v>0.35</v>
          </cell>
          <cell r="G19">
            <v>0.35</v>
          </cell>
          <cell r="H19">
            <v>0.35</v>
          </cell>
          <cell r="I19">
            <v>0.35</v>
          </cell>
          <cell r="J19">
            <v>0.35</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row r="1">
          <cell r="A1" t="str">
            <v>The Thomson Corporation</v>
          </cell>
        </row>
        <row r="2">
          <cell r="A2" t="str">
            <v>Worldwide Debt Capacity Figues</v>
          </cell>
        </row>
        <row r="3">
          <cell r="A3" t="str">
            <v>(millions of US dollars)</v>
          </cell>
        </row>
        <row r="4">
          <cell r="A4" t="str">
            <v>U:\Plan - 2008\Target Setting\2008 Targeting - First Look &amp; Targeting Analysis - 7.16.07\[Target setting model v6.0 - used for final 8-4-06 deck.xls]Allocations</v>
          </cell>
        </row>
        <row r="6">
          <cell r="C6" t="str">
            <v>Actual</v>
          </cell>
          <cell r="M6" t="str">
            <v xml:space="preserve"> </v>
          </cell>
        </row>
        <row r="7">
          <cell r="C7">
            <v>2003</v>
          </cell>
          <cell r="D7">
            <v>2004</v>
          </cell>
          <cell r="F7" t="str">
            <v>Allocation Calc.</v>
          </cell>
          <cell r="H7" t="str">
            <v>Allocation Utilized</v>
          </cell>
          <cell r="J7" t="str">
            <v>Rationale for methodology change</v>
          </cell>
        </row>
        <row r="9">
          <cell r="A9" t="str">
            <v>Sales</v>
          </cell>
          <cell r="C9">
            <v>7436</v>
          </cell>
          <cell r="D9">
            <v>8098</v>
          </cell>
          <cell r="F9">
            <v>0.76528260589674268</v>
          </cell>
          <cell r="H9">
            <v>0.76528260589674268</v>
          </cell>
        </row>
        <row r="11">
          <cell r="A11" t="str">
            <v>EBITDA before royalties/sales of assets</v>
          </cell>
          <cell r="C11">
            <v>1761</v>
          </cell>
          <cell r="D11">
            <v>1961</v>
          </cell>
          <cell r="F11">
            <v>0.95819451907576558</v>
          </cell>
          <cell r="H11">
            <v>0.87</v>
          </cell>
          <cell r="J11" t="str">
            <v>US Contribution will most likely decline over LT period</v>
          </cell>
        </row>
        <row r="13">
          <cell r="A13" t="str">
            <v>Royalties/sales of assets</v>
          </cell>
          <cell r="C13">
            <v>0</v>
          </cell>
          <cell r="D13">
            <v>0</v>
          </cell>
          <cell r="F13" t="str">
            <v>NMF</v>
          </cell>
          <cell r="H13" t="str">
            <v>NMF</v>
          </cell>
        </row>
        <row r="15">
          <cell r="A15" t="str">
            <v>EBITDA after royalties</v>
          </cell>
          <cell r="C15">
            <v>1761</v>
          </cell>
          <cell r="D15">
            <v>1961</v>
          </cell>
          <cell r="F15">
            <v>0.96824288017195059</v>
          </cell>
          <cell r="H15">
            <v>0.87</v>
          </cell>
          <cell r="J15" t="str">
            <v>US Contribution will most likely decline over LT period</v>
          </cell>
        </row>
        <row r="17">
          <cell r="A17" t="str">
            <v>Adj. Operating Profit</v>
          </cell>
          <cell r="C17">
            <v>1174</v>
          </cell>
          <cell r="D17">
            <v>1341</v>
          </cell>
        </row>
        <row r="19">
          <cell r="A19" t="str">
            <v>Depreciation</v>
          </cell>
          <cell r="C19">
            <v>587</v>
          </cell>
          <cell r="D19">
            <v>620</v>
          </cell>
          <cell r="F19">
            <v>0.77406793703396848</v>
          </cell>
          <cell r="H19">
            <v>0.77406793703396848</v>
          </cell>
        </row>
        <row r="21">
          <cell r="A21" t="str">
            <v>Capex</v>
          </cell>
          <cell r="C21">
            <v>-568</v>
          </cell>
          <cell r="D21">
            <v>-619</v>
          </cell>
          <cell r="F21">
            <v>0.83327716933445661</v>
          </cell>
          <cell r="H21">
            <v>0.83327716933445661</v>
          </cell>
        </row>
        <row r="23">
          <cell r="A23" t="str">
            <v>Non-cash Charges (minority interest)</v>
          </cell>
          <cell r="C23">
            <v>92</v>
          </cell>
          <cell r="D23">
            <v>170</v>
          </cell>
          <cell r="F23">
            <v>0.60648854961832066</v>
          </cell>
          <cell r="H23">
            <v>0.8</v>
          </cell>
          <cell r="J23" t="str">
            <v>Reflect a more conservative estimate over LT period</v>
          </cell>
        </row>
        <row r="25">
          <cell r="A25" t="str">
            <v>Voluntary pension contributions</v>
          </cell>
          <cell r="C25">
            <v>-81</v>
          </cell>
          <cell r="D25">
            <v>-7</v>
          </cell>
          <cell r="F25">
            <v>0.56818181818181823</v>
          </cell>
          <cell r="H25">
            <v>0.8</v>
          </cell>
          <cell r="J25" t="str">
            <v>Reflect a more conservative estimate over LT period</v>
          </cell>
        </row>
        <row r="27">
          <cell r="A27" t="str">
            <v>Working Capital</v>
          </cell>
          <cell r="C27">
            <v>-107</v>
          </cell>
          <cell r="D27">
            <v>-157</v>
          </cell>
          <cell r="F27">
            <v>0.55454545454545445</v>
          </cell>
          <cell r="H27">
            <v>0.8</v>
          </cell>
          <cell r="J27" t="str">
            <v>Reflect a more conservative estimate over LT period</v>
          </cell>
        </row>
        <row r="29">
          <cell r="A29" t="str">
            <v>Other investing</v>
          </cell>
          <cell r="C29">
            <v>-83</v>
          </cell>
          <cell r="D29">
            <v>-60</v>
          </cell>
          <cell r="F29">
            <v>0.19230769230769232</v>
          </cell>
          <cell r="H29">
            <v>0.19230769230769232</v>
          </cell>
        </row>
        <row r="31">
          <cell r="A31" t="str">
            <v>Operating Cash</v>
          </cell>
          <cell r="C31">
            <v>1014</v>
          </cell>
          <cell r="D31">
            <v>1288</v>
          </cell>
        </row>
        <row r="33">
          <cell r="H33" t="str">
            <v>% of TLR in US</v>
          </cell>
        </row>
        <row r="34">
          <cell r="F34" t="str">
            <v>Rev</v>
          </cell>
          <cell r="H34">
            <v>0.8</v>
          </cell>
        </row>
        <row r="35">
          <cell r="F35" t="str">
            <v>EBITDA</v>
          </cell>
          <cell r="H35">
            <v>0.96</v>
          </cell>
        </row>
        <row r="38">
          <cell r="L38">
            <v>2003</v>
          </cell>
          <cell r="N38">
            <v>2004</v>
          </cell>
        </row>
        <row r="39">
          <cell r="L39" t="str">
            <v>TTC</v>
          </cell>
          <cell r="M39" t="str">
            <v>US - TCDI</v>
          </cell>
          <cell r="N39" t="str">
            <v>TTC</v>
          </cell>
          <cell r="O39" t="str">
            <v>US - TCDI</v>
          </cell>
        </row>
        <row r="40">
          <cell r="J40" t="str">
            <v>Revenues</v>
          </cell>
          <cell r="L40">
            <v>7436</v>
          </cell>
          <cell r="M40">
            <v>5707</v>
          </cell>
          <cell r="N40">
            <v>8098</v>
          </cell>
          <cell r="O40">
            <v>6180.9000000000005</v>
          </cell>
        </row>
        <row r="41">
          <cell r="M41">
            <v>0.7674825174825175</v>
          </cell>
          <cell r="O41">
            <v>0.76326253395900234</v>
          </cell>
        </row>
        <row r="42">
          <cell r="J42" t="str">
            <v>EBITDA</v>
          </cell>
          <cell r="L42">
            <v>1761</v>
          </cell>
          <cell r="M42">
            <v>1725.6000000000001</v>
          </cell>
          <cell r="N42">
            <v>1961</v>
          </cell>
          <cell r="O42">
            <v>1840.7999999999997</v>
          </cell>
        </row>
        <row r="43">
          <cell r="M43">
            <v>0.97989778534923344</v>
          </cell>
          <cell r="O43">
            <v>0.93870474247832725</v>
          </cell>
        </row>
        <row r="135">
          <cell r="A135" t="str">
            <v>The Thomson Corporation</v>
          </cell>
        </row>
        <row r="136">
          <cell r="A136" t="str">
            <v>THI (US) Inc. Debt Capacity</v>
          </cell>
        </row>
        <row r="137">
          <cell r="A137" t="str">
            <v>(millions of US dollars)</v>
          </cell>
        </row>
        <row r="138">
          <cell r="A138" t="str">
            <v>U:\Plan - 2008\Target Setting\2008 Targeting - First Look &amp; Targeting Analysis - 7.16.07\[Target setting model v6.0 - used for final 8-4-06 deck.xls]Allocations</v>
          </cell>
        </row>
        <row r="140">
          <cell r="A140" t="str">
            <v>Other Adj</v>
          </cell>
          <cell r="C140">
            <v>2000</v>
          </cell>
          <cell r="D140">
            <v>2001</v>
          </cell>
        </row>
        <row r="142">
          <cell r="A142" t="str">
            <v>Operating Profit</v>
          </cell>
        </row>
        <row r="143">
          <cell r="A143" t="str">
            <v>Plan updates</v>
          </cell>
        </row>
        <row r="146">
          <cell r="A146" t="str">
            <v>Acq/Disp (per BP)</v>
          </cell>
        </row>
        <row r="150">
          <cell r="C150">
            <v>0</v>
          </cell>
          <cell r="D150">
            <v>0</v>
          </cell>
        </row>
        <row r="152">
          <cell r="A152" t="str">
            <v>Depreciation</v>
          </cell>
        </row>
        <row r="153">
          <cell r="A153" t="str">
            <v>Plan updates</v>
          </cell>
        </row>
        <row r="154">
          <cell r="C154">
            <v>0</v>
          </cell>
          <cell r="D154">
            <v>0</v>
          </cell>
        </row>
        <row r="156">
          <cell r="A156" t="str">
            <v>Acq/Disp (per BP)</v>
          </cell>
        </row>
        <row r="160">
          <cell r="C160">
            <v>0</v>
          </cell>
          <cell r="D160">
            <v>0</v>
          </cell>
        </row>
        <row r="162">
          <cell r="A162" t="str">
            <v>CAPEX</v>
          </cell>
        </row>
        <row r="164">
          <cell r="A164" t="str">
            <v>Plan updates</v>
          </cell>
        </row>
        <row r="165">
          <cell r="C165">
            <v>0</v>
          </cell>
          <cell r="D165">
            <v>0</v>
          </cell>
        </row>
        <row r="167">
          <cell r="A167" t="str">
            <v>Acquisitions</v>
          </cell>
        </row>
        <row r="173">
          <cell r="C173">
            <v>0</v>
          </cell>
          <cell r="D173">
            <v>0</v>
          </cell>
        </row>
        <row r="175">
          <cell r="A175" t="str">
            <v>Mgmt Cash</v>
          </cell>
        </row>
        <row r="176">
          <cell r="A176" t="str">
            <v>Plan updates</v>
          </cell>
        </row>
        <row r="177">
          <cell r="C177" t="e">
            <v>#REF!</v>
          </cell>
          <cell r="D177" t="e">
            <v>#REF!</v>
          </cell>
        </row>
        <row r="179">
          <cell r="A179" t="str">
            <v>Acq/Disp (per BP)</v>
          </cell>
        </row>
        <row r="183">
          <cell r="C183" t="e">
            <v>#REF!</v>
          </cell>
          <cell r="D183" t="e">
            <v>#REF!</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Tabs----&gt;"/>
      <sheetName val="Organic Growth Adjustments"/>
      <sheetName val="Summary Free Cash Flow"/>
      <sheetName val="Sales (Corp)"/>
      <sheetName val="EBITDA (Corp)"/>
      <sheetName val="Operating Profit (Corp)"/>
      <sheetName val="Qtrly Schedules----&gt;"/>
      <sheetName val="Financial Summary Slides"/>
      <sheetName val="YoY Walk"/>
      <sheetName val="Unique Items"/>
      <sheetName val="FYE"/>
      <sheetName val="FCF Detail"/>
      <sheetName val="Revenue Dynamics"/>
      <sheetName val="PoG"/>
      <sheetName val="Capex"/>
      <sheetName val="Projects"/>
      <sheetName val="Expense Savings"/>
      <sheetName val="2008 First Look"/>
      <sheetName val="2008 Waterfall"/>
      <sheetName val="Metrics - A&amp;G"/>
      <sheetName val="Metrics - Phar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C5" t="str">
            <v>($Millions @ 07 Plan Rates)</v>
          </cell>
          <cell r="E5" t="str">
            <v>Q2 Only</v>
          </cell>
          <cell r="J5" t="str">
            <v>H1 YTD</v>
          </cell>
          <cell r="O5" t="str">
            <v>Remaining Year's Activity</v>
          </cell>
          <cell r="T5" t="str">
            <v>Latest Estimate</v>
          </cell>
          <cell r="Z5" t="str">
            <v>Q2 2006</v>
          </cell>
          <cell r="AA5" t="str">
            <v>1H 2006</v>
          </cell>
          <cell r="AB5" t="str">
            <v>FY 2006</v>
          </cell>
        </row>
        <row r="6">
          <cell r="E6" t="str">
            <v>Actuals</v>
          </cell>
          <cell r="F6" t="str">
            <v>Plan</v>
          </cell>
          <cell r="G6" t="str">
            <v>B/W Plan</v>
          </cell>
          <cell r="H6" t="str">
            <v>Growth</v>
          </cell>
          <cell r="J6" t="str">
            <v>Actuals</v>
          </cell>
          <cell r="K6" t="str">
            <v>Plan</v>
          </cell>
          <cell r="L6" t="str">
            <v>B/W Plan</v>
          </cell>
          <cell r="M6" t="str">
            <v>Growth</v>
          </cell>
          <cell r="O6" t="str">
            <v>LE</v>
          </cell>
          <cell r="P6" t="str">
            <v>Plan</v>
          </cell>
          <cell r="Q6" t="str">
            <v>B/W Plan</v>
          </cell>
          <cell r="R6" t="str">
            <v>Growth</v>
          </cell>
          <cell r="T6" t="str">
            <v>Actuals</v>
          </cell>
          <cell r="U6" t="str">
            <v>Plan</v>
          </cell>
          <cell r="V6" t="str">
            <v>B/W Plan</v>
          </cell>
          <cell r="W6" t="str">
            <v>Growth</v>
          </cell>
        </row>
        <row r="8">
          <cell r="C8" t="str">
            <v>Revenue</v>
          </cell>
          <cell r="E8">
            <v>160.86360807579084</v>
          </cell>
          <cell r="F8">
            <v>161.43299999999999</v>
          </cell>
          <cell r="G8">
            <v>-0.56939192420915674</v>
          </cell>
          <cell r="H8">
            <v>4.8661386813413587E-2</v>
          </cell>
          <cell r="J8">
            <v>308.2687053479001</v>
          </cell>
          <cell r="K8">
            <v>312.83600000000001</v>
          </cell>
          <cell r="L8">
            <v>-4.5672946520999176</v>
          </cell>
          <cell r="M8">
            <v>4.5598932749597587E-2</v>
          </cell>
          <cell r="O8">
            <v>479.93639192420915</v>
          </cell>
          <cell r="P8">
            <v>490.66700000000003</v>
          </cell>
          <cell r="Q8">
            <v>-10.730608075790911</v>
          </cell>
          <cell r="R8">
            <v>6.5029055375496192E-2</v>
          </cell>
          <cell r="T8">
            <v>640.79999999999995</v>
          </cell>
          <cell r="U8">
            <v>652.1</v>
          </cell>
          <cell r="V8">
            <v>-11.300000000000068</v>
          </cell>
          <cell r="W8">
            <v>6.0872342994154893E-2</v>
          </cell>
          <cell r="Z8">
            <v>153.399</v>
          </cell>
          <cell r="AA8">
            <v>294.82499999999999</v>
          </cell>
          <cell r="AB8">
            <v>604.03120529227579</v>
          </cell>
        </row>
        <row r="10">
          <cell r="C10" t="str">
            <v>Operating Income</v>
          </cell>
          <cell r="E10">
            <v>44.729355227996173</v>
          </cell>
          <cell r="F10">
            <v>41.923999999999999</v>
          </cell>
          <cell r="G10">
            <v>2.8053552279961735</v>
          </cell>
          <cell r="H10">
            <v>0.15840145101380809</v>
          </cell>
          <cell r="J10">
            <v>78.678285466611314</v>
          </cell>
          <cell r="K10">
            <v>74.709000000000003</v>
          </cell>
          <cell r="L10">
            <v>3.9692854666113107</v>
          </cell>
          <cell r="M10">
            <v>0.1764801343772251</v>
          </cell>
          <cell r="O10">
            <v>134.67064477200384</v>
          </cell>
          <cell r="P10">
            <v>137.476</v>
          </cell>
          <cell r="Q10">
            <v>-2.8053552279961735</v>
          </cell>
          <cell r="R10">
            <v>0.19421344481708513</v>
          </cell>
          <cell r="T10">
            <v>179.4</v>
          </cell>
          <cell r="U10">
            <v>179.4</v>
          </cell>
          <cell r="V10">
            <v>0</v>
          </cell>
          <cell r="W10">
            <v>6.3E-2</v>
          </cell>
          <cell r="Z10">
            <v>38.613</v>
          </cell>
          <cell r="AA10">
            <v>66.876000000000005</v>
          </cell>
          <cell r="AB10">
            <v>151.38232558118287</v>
          </cell>
        </row>
        <row r="12">
          <cell r="C12" t="str">
            <v>Depreciation</v>
          </cell>
          <cell r="E12">
            <v>7.1356588753758885</v>
          </cell>
          <cell r="F12">
            <v>6.7482949999999997</v>
          </cell>
          <cell r="G12">
            <v>0.38736387537588879</v>
          </cell>
          <cell r="H12">
            <v>0.28808412432192521</v>
          </cell>
          <cell r="J12">
            <v>14.688066447795059</v>
          </cell>
          <cell r="K12">
            <v>13.676</v>
          </cell>
          <cell r="L12">
            <v>1.0120664477950587</v>
          </cell>
          <cell r="M12">
            <v>0.34015204815648414</v>
          </cell>
          <cell r="O12">
            <v>22.302045124624112</v>
          </cell>
          <cell r="P12">
            <v>21.689409000000001</v>
          </cell>
          <cell r="Q12">
            <v>0.61263612462411121</v>
          </cell>
          <cell r="R12">
            <v>0.23971279348129348</v>
          </cell>
          <cell r="T12">
            <v>29.437704</v>
          </cell>
          <cell r="U12">
            <v>28.437704</v>
          </cell>
          <cell r="V12">
            <v>1</v>
          </cell>
          <cell r="W12">
            <v>0.25110129088108502</v>
          </cell>
          <cell r="Z12">
            <v>5.5397460000000001</v>
          </cell>
          <cell r="AA12">
            <v>10.959999999999994</v>
          </cell>
          <cell r="AB12">
            <v>23.529433000000001</v>
          </cell>
        </row>
        <row r="13">
          <cell r="C13" t="str">
            <v>Accounts Receivable/Deferred Revenue</v>
          </cell>
          <cell r="E13">
            <v>-4.1317905961526336</v>
          </cell>
          <cell r="F13">
            <v>2.1070000000000002</v>
          </cell>
          <cell r="G13">
            <v>-6.2387905961526338</v>
          </cell>
          <cell r="H13" t="str">
            <v>-100%+</v>
          </cell>
          <cell r="J13">
            <v>29.158677733945133</v>
          </cell>
          <cell r="K13">
            <v>37.762999999999998</v>
          </cell>
          <cell r="L13">
            <v>-8.6043222660548651</v>
          </cell>
          <cell r="M13" t="str">
            <v>-100%+</v>
          </cell>
          <cell r="O13">
            <v>-0.66820840384736613</v>
          </cell>
          <cell r="P13">
            <v>-4.1069990000000001</v>
          </cell>
          <cell r="Q13">
            <v>3.4387905961526339</v>
          </cell>
          <cell r="R13">
            <v>-0.92461976396565826</v>
          </cell>
          <cell r="T13">
            <v>-4.7999989999999997</v>
          </cell>
          <cell r="U13">
            <v>-1.9999990000000001</v>
          </cell>
          <cell r="V13">
            <v>-2.8</v>
          </cell>
          <cell r="W13">
            <v>-0.30254722882340424</v>
          </cell>
          <cell r="Z13">
            <v>1.9823189999999999</v>
          </cell>
          <cell r="AA13">
            <v>36.097883000000003</v>
          </cell>
          <cell r="AB13">
            <v>-6.8821849999999998</v>
          </cell>
        </row>
        <row r="14">
          <cell r="C14" t="str">
            <v>Accounts Payable &amp; Accrued Expenses</v>
          </cell>
          <cell r="E14">
            <v>-15.005074285905136</v>
          </cell>
          <cell r="F14">
            <v>-8.4260000000000002</v>
          </cell>
          <cell r="G14">
            <v>-6.5790742859051363</v>
          </cell>
          <cell r="H14" t="str">
            <v>100%+</v>
          </cell>
          <cell r="J14">
            <v>-16.5239307125225</v>
          </cell>
          <cell r="K14">
            <v>-25.030999999999999</v>
          </cell>
          <cell r="L14">
            <v>8.5070692874774991</v>
          </cell>
          <cell r="M14">
            <v>-0.27983529442815769</v>
          </cell>
          <cell r="O14">
            <v>18.275745285905138</v>
          </cell>
          <cell r="P14">
            <v>7.6966710000000003</v>
          </cell>
          <cell r="Q14">
            <v>10.579074285905136</v>
          </cell>
          <cell r="R14">
            <v>0.49091673371005462</v>
          </cell>
          <cell r="T14">
            <v>3.2706710000000001</v>
          </cell>
          <cell r="U14">
            <v>-0.72932900000000001</v>
          </cell>
          <cell r="V14">
            <v>4</v>
          </cell>
          <cell r="W14">
            <v>-0.32514561071490178</v>
          </cell>
          <cell r="Z14">
            <v>-7.411575</v>
          </cell>
          <cell r="AA14">
            <v>-22.944655000000001</v>
          </cell>
          <cell r="AB14">
            <v>4.8464840000000002</v>
          </cell>
        </row>
        <row r="15">
          <cell r="C15" t="str">
            <v>Other Working Capital Items</v>
          </cell>
          <cell r="E15">
            <v>-1.778361962501664</v>
          </cell>
          <cell r="F15">
            <v>3.6970000000000001</v>
          </cell>
          <cell r="G15">
            <v>-5.4753619625016636</v>
          </cell>
          <cell r="H15" t="str">
            <v>-100%+</v>
          </cell>
          <cell r="J15">
            <v>1.9816380374983358</v>
          </cell>
          <cell r="K15">
            <v>6.85</v>
          </cell>
          <cell r="L15">
            <v>-4.8683619625016643</v>
          </cell>
          <cell r="M15" t="str">
            <v>-100%+</v>
          </cell>
          <cell r="O15">
            <v>8.394983962501664</v>
          </cell>
          <cell r="P15">
            <v>8.9196220000000004</v>
          </cell>
          <cell r="Q15">
            <v>-0.52463803749833637</v>
          </cell>
          <cell r="R15" t="str">
            <v>-100%+</v>
          </cell>
          <cell r="T15">
            <v>6.6166219999999996</v>
          </cell>
          <cell r="U15">
            <v>12.616622</v>
          </cell>
          <cell r="V15">
            <v>-6</v>
          </cell>
          <cell r="W15" t="str">
            <v>-100%+</v>
          </cell>
          <cell r="Z15">
            <v>0.253521</v>
          </cell>
          <cell r="AA15">
            <v>3.2864230000000001</v>
          </cell>
          <cell r="AB15">
            <v>-7.2409999999999997</v>
          </cell>
        </row>
        <row r="16">
          <cell r="C16" t="str">
            <v>Capital Expenditures, net</v>
          </cell>
          <cell r="E16">
            <v>-15.107021414419009</v>
          </cell>
          <cell r="F16">
            <v>-9.4619999999999997</v>
          </cell>
          <cell r="G16">
            <v>-5.6450214144190092</v>
          </cell>
          <cell r="H16" t="str">
            <v>100%+</v>
          </cell>
          <cell r="J16">
            <v>-20.700021414419009</v>
          </cell>
          <cell r="K16">
            <v>-18.190000000000001</v>
          </cell>
          <cell r="L16">
            <v>-2.5100214144190076</v>
          </cell>
          <cell r="M16" t="str">
            <v>100%+</v>
          </cell>
          <cell r="O16">
            <v>-22.092978585580994</v>
          </cell>
          <cell r="P16">
            <v>-27.738000000000003</v>
          </cell>
          <cell r="Q16">
            <v>5.6450214144190092</v>
          </cell>
          <cell r="R16">
            <v>9.4036772584975559E-2</v>
          </cell>
          <cell r="T16">
            <v>-37.200000000000003</v>
          </cell>
          <cell r="U16">
            <v>-37.200000000000003</v>
          </cell>
          <cell r="V16">
            <v>0</v>
          </cell>
          <cell r="W16">
            <v>0.50643881104721822</v>
          </cell>
          <cell r="Z16">
            <v>-4.5</v>
          </cell>
          <cell r="AA16">
            <v>-7.2249999999999996</v>
          </cell>
          <cell r="AB16">
            <v>-24.693999999999999</v>
          </cell>
        </row>
        <row r="17">
          <cell r="C17" t="str">
            <v>Impact of Exchange Rates</v>
          </cell>
          <cell r="E17">
            <v>0</v>
          </cell>
          <cell r="F17">
            <v>0</v>
          </cell>
          <cell r="G17">
            <v>0</v>
          </cell>
          <cell r="H17" t="e">
            <v>#DIV/0!</v>
          </cell>
          <cell r="L17">
            <v>0</v>
          </cell>
          <cell r="M17" t="e">
            <v>#DIV/0!</v>
          </cell>
          <cell r="O17">
            <v>0</v>
          </cell>
          <cell r="P17">
            <v>0</v>
          </cell>
          <cell r="Q17">
            <v>0</v>
          </cell>
          <cell r="R17" t="e">
            <v>#DIV/0!</v>
          </cell>
          <cell r="T17">
            <v>0</v>
          </cell>
          <cell r="U17">
            <v>0</v>
          </cell>
          <cell r="V17">
            <v>0</v>
          </cell>
          <cell r="W17" t="e">
            <v>#DIV/0!</v>
          </cell>
          <cell r="Z17">
            <v>0</v>
          </cell>
          <cell r="AB17">
            <v>0</v>
          </cell>
        </row>
        <row r="18">
          <cell r="C18" t="str">
            <v>All Other Cash Flows</v>
          </cell>
          <cell r="E18">
            <v>1.3912916030574904</v>
          </cell>
          <cell r="F18">
            <v>-2.6</v>
          </cell>
          <cell r="G18">
            <v>3.9912916030574905</v>
          </cell>
          <cell r="H18" t="str">
            <v>-100%+</v>
          </cell>
          <cell r="J18">
            <v>3.5843264041202514</v>
          </cell>
          <cell r="K18">
            <v>-4.8149999999999995</v>
          </cell>
          <cell r="L18">
            <v>8.3993264041202504</v>
          </cell>
          <cell r="M18" t="str">
            <v>-100%+</v>
          </cell>
          <cell r="O18">
            <v>-8.1162916030574905</v>
          </cell>
          <cell r="P18">
            <v>-7.9250000000000007</v>
          </cell>
          <cell r="Q18">
            <v>-0.19129160305749071</v>
          </cell>
          <cell r="R18" t="str">
            <v>100%+</v>
          </cell>
          <cell r="T18">
            <v>-6.7250000000000005</v>
          </cell>
          <cell r="U18">
            <v>-10.525</v>
          </cell>
          <cell r="V18">
            <v>3.8</v>
          </cell>
          <cell r="W18">
            <v>0.40104166666666674</v>
          </cell>
          <cell r="Z18">
            <v>-1.6</v>
          </cell>
          <cell r="AA18">
            <v>-2.1</v>
          </cell>
          <cell r="AB18">
            <v>-4.8</v>
          </cell>
        </row>
        <row r="19">
          <cell r="C19" t="str">
            <v>Free Cash Flow</v>
          </cell>
          <cell r="E19">
            <v>17.234057447451107</v>
          </cell>
          <cell r="F19">
            <v>33.988295000000001</v>
          </cell>
          <cell r="G19">
            <v>-16.75423755254889</v>
          </cell>
          <cell r="H19">
            <v>-0.47580218142546138</v>
          </cell>
          <cell r="J19">
            <v>90.867041963028583</v>
          </cell>
          <cell r="K19">
            <v>84.962000000000003</v>
          </cell>
          <cell r="L19">
            <v>5.905041963028582</v>
          </cell>
          <cell r="M19">
            <v>6.9645033832979042E-2</v>
          </cell>
          <cell r="O19">
            <v>152.7659405525489</v>
          </cell>
          <cell r="P19">
            <v>85.037998000000002</v>
          </cell>
          <cell r="Q19">
            <v>67.727942552548896</v>
          </cell>
          <cell r="R19">
            <v>0.47937201388335304</v>
          </cell>
          <cell r="T19">
            <v>169.99999800000001</v>
          </cell>
          <cell r="U19">
            <v>169.99999800000001</v>
          </cell>
          <cell r="V19">
            <v>0</v>
          </cell>
          <cell r="W19">
            <v>0.24870484349386346</v>
          </cell>
          <cell r="Z19">
            <v>32.877010999999996</v>
          </cell>
          <cell r="AA19">
            <v>84.950650999999993</v>
          </cell>
          <cell r="AB19">
            <v>136.14105758118288</v>
          </cell>
        </row>
        <row r="20">
          <cell r="C20" t="str">
            <v>% of Revenue</v>
          </cell>
          <cell r="E20">
            <v>0.10713459466438977</v>
          </cell>
          <cell r="F20">
            <v>0.21054118426839619</v>
          </cell>
          <cell r="G20">
            <v>-0.10340658960400642</v>
          </cell>
          <cell r="J20">
            <v>0.2947657040323946</v>
          </cell>
          <cell r="K20">
            <v>0.27158639031313531</v>
          </cell>
          <cell r="L20">
            <v>2.3179313719259298E-2</v>
          </cell>
          <cell r="O20">
            <v>0.31830455686026299</v>
          </cell>
          <cell r="P20">
            <v>0.17331101948979655</v>
          </cell>
          <cell r="Q20">
            <v>0.14499353737046644</v>
          </cell>
          <cell r="T20">
            <v>0.26529338014981274</v>
          </cell>
          <cell r="U20">
            <v>0.26069620917037262</v>
          </cell>
          <cell r="V20">
            <v>4.5971709794401239E-3</v>
          </cell>
        </row>
        <row r="21">
          <cell r="C21" t="str">
            <v>% of OI</v>
          </cell>
          <cell r="E21">
            <v>0.38529635313554184</v>
          </cell>
          <cell r="F21">
            <v>0.81071212193492992</v>
          </cell>
          <cell r="G21">
            <v>-0.42541576879938808</v>
          </cell>
          <cell r="J21">
            <v>1.1549189388676981</v>
          </cell>
          <cell r="K21">
            <v>1.1372391545864622</v>
          </cell>
          <cell r="L21">
            <v>1.7679784281235955E-2</v>
          </cell>
          <cell r="O21">
            <v>1.1343670390171534</v>
          </cell>
          <cell r="P21">
            <v>0.61856613517995873</v>
          </cell>
          <cell r="Q21">
            <v>0.51580090383719468</v>
          </cell>
          <cell r="T21">
            <v>0.94760311036789302</v>
          </cell>
          <cell r="U21">
            <v>0.94760311036789302</v>
          </cell>
          <cell r="V21">
            <v>0</v>
          </cell>
        </row>
        <row r="23">
          <cell r="C23" t="str">
            <v>CapEx % of Rev</v>
          </cell>
          <cell r="E23">
            <v>9.3911989138658017E-2</v>
          </cell>
          <cell r="F23">
            <v>5.8612551337087211E-2</v>
          </cell>
          <cell r="G23">
            <v>-3.5299437801570806E-2</v>
          </cell>
          <cell r="J23">
            <v>6.7149279363462364E-2</v>
          </cell>
          <cell r="K23">
            <v>5.8145481977777497E-2</v>
          </cell>
          <cell r="L23">
            <v>-9.0037973856848669E-3</v>
          </cell>
          <cell r="O23">
            <v>4.6033138885350218E-2</v>
          </cell>
          <cell r="P23">
            <v>5.6531211595644303E-2</v>
          </cell>
          <cell r="Q23">
            <v>1.0498072710294085E-2</v>
          </cell>
          <cell r="T23">
            <v>5.8052434456928849E-2</v>
          </cell>
          <cell r="U23">
            <v>5.7046465266063488E-2</v>
          </cell>
          <cell r="V23">
            <v>-1.0059691908653606E-3</v>
          </cell>
        </row>
        <row r="26">
          <cell r="E26" t="str">
            <v>Q1 2007</v>
          </cell>
        </row>
        <row r="27">
          <cell r="E27">
            <v>7.5524075724191704</v>
          </cell>
        </row>
        <row r="28">
          <cell r="E28">
            <v>33.290468330097767</v>
          </cell>
        </row>
        <row r="29">
          <cell r="E29">
            <v>-1.5188564266173639</v>
          </cell>
        </row>
        <row r="30">
          <cell r="E30">
            <v>3.76</v>
          </cell>
        </row>
        <row r="31">
          <cell r="E31">
            <v>-5.593</v>
          </cell>
        </row>
        <row r="33">
          <cell r="E33">
            <v>2.1930348010627609</v>
          </cell>
        </row>
      </sheetData>
      <sheetData sheetId="12" refreshError="1">
        <row r="2">
          <cell r="B2" t="str">
            <v>Segment Financials</v>
          </cell>
          <cell r="D2" t="str">
            <v>Q2</v>
          </cell>
          <cell r="E2" t="str">
            <v>B/(W)</v>
          </cell>
          <cell r="F2" t="str">
            <v>YoY</v>
          </cell>
          <cell r="G2" t="str">
            <v>Organic</v>
          </cell>
          <cell r="H2" t="str">
            <v>YTD</v>
          </cell>
          <cell r="I2" t="str">
            <v>B/(W)</v>
          </cell>
          <cell r="J2" t="str">
            <v>PY</v>
          </cell>
          <cell r="K2" t="str">
            <v>Organic</v>
          </cell>
          <cell r="M2" t="str">
            <v>B/(W)</v>
          </cell>
          <cell r="N2" t="str">
            <v>PY</v>
          </cell>
          <cell r="O2" t="str">
            <v>Organic</v>
          </cell>
        </row>
        <row r="3">
          <cell r="B3" t="str">
            <v>USD millions</v>
          </cell>
          <cell r="D3" t="str">
            <v>Actuals</v>
          </cell>
          <cell r="E3" t="str">
            <v>Plan</v>
          </cell>
          <cell r="F3" t="str">
            <v>Growth</v>
          </cell>
          <cell r="G3" t="str">
            <v>Growth</v>
          </cell>
          <cell r="H3" t="str">
            <v>Actuals</v>
          </cell>
          <cell r="I3" t="str">
            <v>Plan</v>
          </cell>
          <cell r="J3" t="str">
            <v>Growth</v>
          </cell>
          <cell r="K3" t="str">
            <v>Growth</v>
          </cell>
          <cell r="L3" t="str">
            <v>FYE</v>
          </cell>
          <cell r="M3" t="str">
            <v>Plan</v>
          </cell>
          <cell r="N3" t="str">
            <v>Growth</v>
          </cell>
          <cell r="O3" t="str">
            <v>Growth</v>
          </cell>
        </row>
        <row r="5">
          <cell r="B5" t="str">
            <v>REVENUE</v>
          </cell>
          <cell r="Q5" t="str">
            <v>Q2 Plan</v>
          </cell>
          <cell r="R5" t="str">
            <v>H1 Plan</v>
          </cell>
          <cell r="S5" t="str">
            <v>Q2 PY</v>
          </cell>
          <cell r="T5" t="str">
            <v>H1 PY</v>
          </cell>
          <cell r="V5" t="str">
            <v>FY Plan</v>
          </cell>
          <cell r="W5" t="str">
            <v>PY @ '07</v>
          </cell>
          <cell r="X5" t="str">
            <v>Acq Imp</v>
          </cell>
        </row>
        <row r="6">
          <cell r="B6" t="str">
            <v>Academic &amp; Government</v>
          </cell>
          <cell r="D6">
            <v>54.922999999999995</v>
          </cell>
          <cell r="E6">
            <v>2.8810556275000039</v>
          </cell>
          <cell r="F6">
            <v>0.13764033307096391</v>
          </cell>
          <cell r="G6">
            <v>7.8314462540285401E-2</v>
          </cell>
          <cell r="H6">
            <v>104.485</v>
          </cell>
          <cell r="I6">
            <v>2.8206727250000085</v>
          </cell>
          <cell r="J6">
            <v>0.14196249016350437</v>
          </cell>
          <cell r="K6">
            <v>8.3846850631029923E-2</v>
          </cell>
          <cell r="L6">
            <v>216.00328326999994</v>
          </cell>
          <cell r="M6">
            <v>3.04</v>
          </cell>
          <cell r="N6">
            <v>0.11427486715804558</v>
          </cell>
          <cell r="O6">
            <v>7.7303830903164839E-2</v>
          </cell>
          <cell r="Q6">
            <v>52.041944372499991</v>
          </cell>
          <cell r="R6">
            <v>101.66432727499999</v>
          </cell>
          <cell r="S6">
            <v>48.277999999999999</v>
          </cell>
          <cell r="T6">
            <v>91.495999999999995</v>
          </cell>
          <cell r="V6">
            <v>212.96328326999995</v>
          </cell>
          <cell r="W6">
            <v>193.85098743267503</v>
          </cell>
          <cell r="X6">
            <v>6.6526003888888896</v>
          </cell>
        </row>
        <row r="7">
          <cell r="B7" t="str">
            <v>Pharma</v>
          </cell>
          <cell r="D7">
            <v>50.528000000000006</v>
          </cell>
          <cell r="E7">
            <v>-4.7406005799999917</v>
          </cell>
          <cell r="F7">
            <v>-8.1268894036353734E-3</v>
          </cell>
          <cell r="G7">
            <v>-1.8864260818066025E-2</v>
          </cell>
          <cell r="H7">
            <v>95.618999999999971</v>
          </cell>
          <cell r="I7">
            <v>-7.2654696600000364</v>
          </cell>
          <cell r="J7">
            <v>1.423464895997939E-2</v>
          </cell>
          <cell r="K7">
            <v>3.5832136829638817E-3</v>
          </cell>
          <cell r="L7">
            <v>204.45600514</v>
          </cell>
          <cell r="M7">
            <v>-11</v>
          </cell>
          <cell r="N7">
            <v>5.0377627228358479E-2</v>
          </cell>
          <cell r="O7">
            <v>4.5005766095273847E-2</v>
          </cell>
          <cell r="Q7">
            <v>55.268600579999998</v>
          </cell>
          <cell r="R7">
            <v>102.88446966000001</v>
          </cell>
          <cell r="S7">
            <v>50.942</v>
          </cell>
          <cell r="T7">
            <v>94.277000000000001</v>
          </cell>
          <cell r="V7">
            <v>215.45600514</v>
          </cell>
          <cell r="W7">
            <v>194.65</v>
          </cell>
          <cell r="X7">
            <v>1.0005999999999999</v>
          </cell>
        </row>
        <row r="8">
          <cell r="B8" t="str">
            <v>Corporate</v>
          </cell>
          <cell r="D8">
            <v>33.543999999999997</v>
          </cell>
          <cell r="E8">
            <v>3.1279554875000066</v>
          </cell>
          <cell r="F8">
            <v>9.6675058031189698E-2</v>
          </cell>
          <cell r="G8">
            <v>9.6675058031189698E-2</v>
          </cell>
          <cell r="H8">
            <v>64.394999999999996</v>
          </cell>
          <cell r="I8">
            <v>3.7199110750000131</v>
          </cell>
          <cell r="J8">
            <v>7.6623420049488411E-2</v>
          </cell>
          <cell r="K8">
            <v>7.6623420049488411E-2</v>
          </cell>
          <cell r="L8">
            <v>132.69400050999994</v>
          </cell>
          <cell r="M8">
            <v>3.84</v>
          </cell>
          <cell r="N8">
            <v>8.9605274199310081E-2</v>
          </cell>
          <cell r="O8">
            <v>8.9605274199310081E-2</v>
          </cell>
          <cell r="Q8">
            <v>30.41604451249999</v>
          </cell>
          <cell r="R8">
            <v>60.675088924999983</v>
          </cell>
          <cell r="S8">
            <v>30.587</v>
          </cell>
          <cell r="T8">
            <v>59.811999999999998</v>
          </cell>
          <cell r="V8">
            <v>128.83400050999992</v>
          </cell>
          <cell r="W8">
            <v>121.78171641791045</v>
          </cell>
        </row>
        <row r="9">
          <cell r="B9" t="str">
            <v>Dialog</v>
          </cell>
          <cell r="D9">
            <v>26.716999999999999</v>
          </cell>
          <cell r="E9">
            <v>-1.6394134850000022</v>
          </cell>
          <cell r="F9">
            <v>-6.6394101408253858E-2</v>
          </cell>
          <cell r="G9">
            <v>-6.6394101408253858E-2</v>
          </cell>
          <cell r="H9">
            <v>53.254999999999995</v>
          </cell>
          <cell r="I9">
            <v>-3.6927340800000081</v>
          </cell>
          <cell r="J9">
            <v>-9.2048283152044275E-2</v>
          </cell>
          <cell r="K9">
            <v>-9.2048283152044275E-2</v>
          </cell>
          <cell r="L9">
            <v>106.25009100000001</v>
          </cell>
          <cell r="M9">
            <v>-7.2</v>
          </cell>
          <cell r="N9">
            <v>-6.2441326638888905E-2</v>
          </cell>
          <cell r="O9">
            <v>-6.2441326638888905E-2</v>
          </cell>
          <cell r="Q9">
            <v>28.356413485000001</v>
          </cell>
          <cell r="R9">
            <v>56.947734080000004</v>
          </cell>
          <cell r="S9">
            <v>28.617000000000001</v>
          </cell>
          <cell r="T9">
            <v>58.654000000000003</v>
          </cell>
          <cell r="V9">
            <v>113.45009100000001</v>
          </cell>
          <cell r="W9">
            <v>113.32633788037776</v>
          </cell>
        </row>
        <row r="10">
          <cell r="B10" t="str">
            <v>SBU Center / Eliminations</v>
          </cell>
          <cell r="D10">
            <v>-4.851414367098335</v>
          </cell>
          <cell r="E10">
            <v>-0.2014143670983346</v>
          </cell>
          <cell r="F10">
            <v>-2.6602253792468944E-2</v>
          </cell>
          <cell r="G10">
            <v>-2.6602253792468944E-2</v>
          </cell>
          <cell r="H10">
            <v>-9.4902344684385547</v>
          </cell>
          <cell r="I10">
            <v>-0.15466125843855494</v>
          </cell>
          <cell r="J10">
            <v>5.4056643327353715E-3</v>
          </cell>
          <cell r="K10">
            <v>5.4056643327353715E-3</v>
          </cell>
          <cell r="L10">
            <v>-18.64</v>
          </cell>
          <cell r="M10">
            <v>0</v>
          </cell>
          <cell r="N10">
            <v>4.9255865921787545E-2</v>
          </cell>
          <cell r="O10">
            <v>4.9255865921787545E-2</v>
          </cell>
          <cell r="Q10">
            <v>-4.6500000000000004</v>
          </cell>
          <cell r="R10">
            <v>-9.3355732099999997</v>
          </cell>
          <cell r="S10">
            <v>-4.984</v>
          </cell>
          <cell r="T10">
            <v>-9.4392092715501121</v>
          </cell>
          <cell r="V10">
            <v>-18.64</v>
          </cell>
          <cell r="W10">
            <v>-19.605695509309964</v>
          </cell>
        </row>
        <row r="11">
          <cell r="B11" t="str">
            <v>SBU Revenue at Plan Rates</v>
          </cell>
          <cell r="D11">
            <v>160.86458563290165</v>
          </cell>
          <cell r="E11">
            <v>-0.572417317098318</v>
          </cell>
          <cell r="F11">
            <v>4.8729288955614347E-2</v>
          </cell>
          <cell r="G11">
            <v>2.7208591662318815E-2</v>
          </cell>
          <cell r="H11">
            <v>308.26376553156143</v>
          </cell>
          <cell r="I11">
            <v>-4.5722811984385778</v>
          </cell>
          <cell r="J11">
            <v>4.5671588741098113E-2</v>
          </cell>
          <cell r="K11">
            <v>2.5132085345859423E-2</v>
          </cell>
          <cell r="L11">
            <v>640.76337991999992</v>
          </cell>
          <cell r="M11">
            <v>-11.299999999999955</v>
          </cell>
          <cell r="N11">
            <v>6.0860645770092425E-2</v>
          </cell>
          <cell r="O11">
            <v>4.7586890830730866E-2</v>
          </cell>
          <cell r="Q11">
            <v>161.43300294999995</v>
          </cell>
          <cell r="R11">
            <v>312.83604673000002</v>
          </cell>
          <cell r="S11">
            <v>153.38999999999996</v>
          </cell>
          <cell r="T11">
            <v>294.79979072844986</v>
          </cell>
          <cell r="V11">
            <v>652.06337991999987</v>
          </cell>
          <cell r="W11">
            <v>604.00334622165337</v>
          </cell>
          <cell r="X11">
            <v>7.6532003888888891</v>
          </cell>
        </row>
        <row r="13">
          <cell r="B13" t="str">
            <v>Currency Translation</v>
          </cell>
          <cell r="D13">
            <v>2.044614915180091</v>
          </cell>
          <cell r="E13">
            <v>2.044614915180091</v>
          </cell>
          <cell r="F13" t="str">
            <v>n/m</v>
          </cell>
          <cell r="G13" t="str">
            <v>n/m</v>
          </cell>
          <cell r="H13">
            <v>3.229013530582904</v>
          </cell>
          <cell r="I13">
            <v>3.229013530582904</v>
          </cell>
          <cell r="J13" t="str">
            <v>n/m</v>
          </cell>
          <cell r="K13" t="str">
            <v>n/m</v>
          </cell>
          <cell r="L13">
            <v>3.229013530582904</v>
          </cell>
          <cell r="M13">
            <v>3.229013530582904</v>
          </cell>
          <cell r="N13" t="str">
            <v>n/m</v>
          </cell>
          <cell r="O13" t="str">
            <v>n/m</v>
          </cell>
          <cell r="Q13">
            <v>0</v>
          </cell>
          <cell r="R13">
            <v>0</v>
          </cell>
          <cell r="S13">
            <v>-0.86334984340209076</v>
          </cell>
          <cell r="T13">
            <v>-3.1440000000000001</v>
          </cell>
          <cell r="V13">
            <v>0</v>
          </cell>
          <cell r="W13">
            <v>-2.3901100571326879</v>
          </cell>
          <cell r="X13">
            <v>0</v>
          </cell>
        </row>
        <row r="15">
          <cell r="B15" t="str">
            <v>SBU Revenue at Avg Rates</v>
          </cell>
          <cell r="D15">
            <v>162.90920054808174</v>
          </cell>
          <cell r="E15">
            <v>1.472197598081773</v>
          </cell>
          <cell r="F15">
            <v>6.8070401997448959E-2</v>
          </cell>
          <cell r="G15">
            <v>4.6031310141855908E-2</v>
          </cell>
          <cell r="H15">
            <v>311.49277906214434</v>
          </cell>
          <cell r="I15">
            <v>-1.3432676678556739</v>
          </cell>
          <cell r="J15">
            <v>6.801506763897569E-2</v>
          </cell>
          <cell r="K15">
            <v>4.6815030132761892E-2</v>
          </cell>
          <cell r="L15">
            <v>643.99239345058277</v>
          </cell>
          <cell r="M15">
            <v>-8.0709864694170506</v>
          </cell>
          <cell r="N15">
            <v>7.0442528087052869E-2</v>
          </cell>
          <cell r="O15">
            <v>5.6996339883116143E-2</v>
          </cell>
          <cell r="Q15">
            <v>161.43300294999995</v>
          </cell>
          <cell r="R15">
            <v>312.83604673000002</v>
          </cell>
          <cell r="S15">
            <v>152.52665015659787</v>
          </cell>
          <cell r="T15">
            <v>291.65579072844986</v>
          </cell>
          <cell r="V15">
            <v>652.06337991999987</v>
          </cell>
          <cell r="W15">
            <v>601.61323616452069</v>
          </cell>
          <cell r="X15">
            <v>7.6532003888888891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row r="3">
          <cell r="B3" t="str">
            <v>Thomson Pharma Customers</v>
          </cell>
          <cell r="C3" t="str">
            <v>Q2 '06</v>
          </cell>
          <cell r="D3" t="str">
            <v>Q2 '07</v>
          </cell>
          <cell r="E3" t="str">
            <v>Growth</v>
          </cell>
        </row>
        <row r="4">
          <cell r="B4" t="str">
            <v>Large Companies</v>
          </cell>
          <cell r="C4">
            <v>17</v>
          </cell>
          <cell r="D4">
            <v>19</v>
          </cell>
          <cell r="E4">
            <v>0.11764705882352944</v>
          </cell>
        </row>
        <row r="5">
          <cell r="B5" t="str">
            <v>Medium Companies</v>
          </cell>
          <cell r="C5">
            <v>50</v>
          </cell>
          <cell r="D5">
            <v>50</v>
          </cell>
          <cell r="E5">
            <v>0</v>
          </cell>
        </row>
        <row r="6">
          <cell r="B6" t="str">
            <v>Small Companies</v>
          </cell>
          <cell r="C6">
            <v>133</v>
          </cell>
          <cell r="D6">
            <v>197</v>
          </cell>
          <cell r="E6">
            <v>0.48120300751879697</v>
          </cell>
        </row>
        <row r="7">
          <cell r="B7" t="str">
            <v>Total</v>
          </cell>
          <cell r="C7">
            <v>200</v>
          </cell>
          <cell r="D7">
            <v>266</v>
          </cell>
          <cell r="E7">
            <v>0.33000000000000007</v>
          </cell>
        </row>
        <row r="9">
          <cell r="B9" t="str">
            <v>Annual Contract Value</v>
          </cell>
        </row>
        <row r="10">
          <cell r="B10" t="str">
            <v>Large Companies</v>
          </cell>
          <cell r="C10">
            <v>9.7390000000000008</v>
          </cell>
          <cell r="D10">
            <v>13.522</v>
          </cell>
          <cell r="E10">
            <v>0.38843823801211608</v>
          </cell>
        </row>
        <row r="11">
          <cell r="B11" t="str">
            <v>Medium Companies</v>
          </cell>
          <cell r="C11">
            <v>6.5880000000000001</v>
          </cell>
          <cell r="D11">
            <v>8.3290000000000006</v>
          </cell>
          <cell r="E11">
            <v>0.2642683667273833</v>
          </cell>
        </row>
        <row r="12">
          <cell r="B12" t="str">
            <v>Small Companies</v>
          </cell>
          <cell r="C12">
            <v>6.5140000000000002</v>
          </cell>
          <cell r="D12">
            <v>9.0990000000000002</v>
          </cell>
          <cell r="E12">
            <v>0.39683758059564012</v>
          </cell>
        </row>
        <row r="13">
          <cell r="B13" t="str">
            <v>Total</v>
          </cell>
          <cell r="C13">
            <v>22.841000000000001</v>
          </cell>
          <cell r="D13">
            <v>30.95</v>
          </cell>
          <cell r="E13">
            <v>0.35501948250952231</v>
          </cell>
        </row>
        <row r="34">
          <cell r="C34" t="str">
            <v>Seats</v>
          </cell>
          <cell r="D34" t="str">
            <v>ACV (millions)</v>
          </cell>
        </row>
        <row r="35">
          <cell r="B35" t="str">
            <v>Q1 2006</v>
          </cell>
          <cell r="C35">
            <v>3680</v>
          </cell>
          <cell r="D35">
            <v>18.3</v>
          </cell>
        </row>
        <row r="36">
          <cell r="B36" t="str">
            <v>Q2 2006</v>
          </cell>
          <cell r="C36">
            <v>4742</v>
          </cell>
          <cell r="D36">
            <v>22.84</v>
          </cell>
        </row>
        <row r="37">
          <cell r="B37" t="str">
            <v>Q3 2006</v>
          </cell>
          <cell r="C37">
            <v>5170</v>
          </cell>
          <cell r="D37">
            <v>24.38</v>
          </cell>
        </row>
        <row r="38">
          <cell r="B38" t="str">
            <v>Q4 2006</v>
          </cell>
          <cell r="C38">
            <v>5209</v>
          </cell>
          <cell r="D38">
            <v>24.9</v>
          </cell>
        </row>
        <row r="39">
          <cell r="B39" t="str">
            <v>Q1 2007</v>
          </cell>
          <cell r="C39">
            <v>5636</v>
          </cell>
          <cell r="D39">
            <v>28.7</v>
          </cell>
        </row>
        <row r="40">
          <cell r="B40" t="str">
            <v>Q2 2007</v>
          </cell>
          <cell r="C40">
            <v>6188</v>
          </cell>
          <cell r="D40">
            <v>30.95</v>
          </cell>
        </row>
        <row r="61">
          <cell r="B61" t="str">
            <v>WOS/WOK Renewals</v>
          </cell>
          <cell r="C61" t="str">
            <v>Q2 YTD</v>
          </cell>
          <cell r="D61" t="str">
            <v>FY Plan</v>
          </cell>
          <cell r="E61" t="str">
            <v>FY 2006</v>
          </cell>
        </row>
        <row r="62">
          <cell r="B62" t="str">
            <v>Thomson Pharma</v>
          </cell>
          <cell r="C62">
            <v>0.96599999999999997</v>
          </cell>
          <cell r="D62">
            <v>0.97</v>
          </cell>
          <cell r="E62">
            <v>0.61799999999999999</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Data from Cognos"/>
      <sheetName val="Copy of Source Data"/>
      <sheetName val="Growth &amp; Margin Assums"/>
      <sheetName val="Target_Summary"/>
      <sheetName val="Target_Recon"/>
      <sheetName val="Corp Assumptions"/>
      <sheetName val="Summary"/>
      <sheetName val="MG Summary"/>
      <sheetName val="Model_Base"/>
      <sheetName val="TLR"/>
      <sheetName val="TL"/>
      <sheetName val="TF"/>
      <sheetName val="TSH"/>
      <sheetName val="Corp"/>
      <sheetName val="Acq"/>
      <sheetName val="Overlay"/>
      <sheetName val="DiscOps"/>
      <sheetName val="Debt"/>
      <sheetName val="Interest"/>
      <sheetName val="Taxes"/>
      <sheetName val="AcqDispProceeds"/>
      <sheetName val="Acq Template1"/>
      <sheetName val="Acq Template2"/>
      <sheetName val="Acq Template3"/>
      <sheetName val="Dividend"/>
      <sheetName val="Shares"/>
      <sheetName val="NCIB"/>
      <sheetName val="Acq (2)"/>
      <sheetName val="Credit Model---&gt;"/>
      <sheetName val="Credit Ratios"/>
      <sheetName val="ratio summary"/>
      <sheetName val="inputs"/>
      <sheetName val="SP Calcs"/>
      <sheetName val="SP Charts"/>
      <sheetName val="SP Threshold Charts"/>
      <sheetName val="M Calcs Adjusted"/>
      <sheetName val="M Threshold Chart Adjusted"/>
      <sheetName val="M Charts Adjusted"/>
      <sheetName val="DB Calcs"/>
      <sheetName val="DB Charts"/>
      <sheetName val="Interco Debt Model---&gt;"/>
      <sheetName val="Inputs (2)"/>
      <sheetName val="Key Metrics"/>
      <sheetName val="Covenants Summary"/>
      <sheetName val="Cov Calcs"/>
      <sheetName val="Cash flows"/>
      <sheetName val="Prepayment"/>
      <sheetName val="Interest (2)"/>
      <sheetName val="US Figures"/>
      <sheetName val="Worldwide Figures"/>
      <sheetName val="Debt Inputs"/>
      <sheetName val="AO inputs"/>
      <sheetName val="Allocations"/>
      <sheetName val="High Growth WW"/>
      <sheetName val="Low Growth WW"/>
      <sheetName val="Corporate"/>
      <sheetName val="EV Key Metrics"/>
      <sheetName val="EV Key Metrics-Targets"/>
      <sheetName val="TLR 2006 YTD Q2 Acquisitions"/>
      <sheetName val="MGP&amp;LDetail-07FL"/>
      <sheetName val="MGP&amp;LDetail-07T"/>
      <sheetName val="ConsolP&amp;L-Targets"/>
      <sheetName val="ConsolP&amp;L"/>
      <sheetName val="TLR Analysis"/>
      <sheetName val="TL Analysis"/>
      <sheetName val="TF Analysis"/>
      <sheetName val="TSH Analysis"/>
      <sheetName val="THOMSONplus"/>
      <sheetName val="Adjusted_Earnings"/>
      <sheetName val="MGSummary"/>
      <sheetName val="Corporate costs"/>
      <sheetName val="MGP&amp;LDetail"/>
      <sheetName val="ConsolP&amp;L-Walk"/>
      <sheetName val="Margin_Expansion"/>
      <sheetName val="2007P All In"/>
      <sheetName val="Leverage Analysis"/>
      <sheetName val="2006 LE"/>
      <sheetName val="2006P Discops"/>
      <sheetName val="2006 All DiscOps"/>
      <sheetName val="Analyst Recon 2006"/>
      <sheetName val="Analyst Recon 2007"/>
      <sheetName val="Target Walk"/>
      <sheetName val="Model 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The Thomson Corporation</v>
          </cell>
        </row>
        <row r="2">
          <cell r="A2" t="str">
            <v>Financial Model</v>
          </cell>
        </row>
        <row r="3">
          <cell r="A3" t="str">
            <v>Market Group: Consolidated</v>
          </cell>
        </row>
        <row r="5">
          <cell r="A5" t="str">
            <v>(US$ in Millions)</v>
          </cell>
        </row>
        <row r="6">
          <cell r="A6">
            <v>39287.563684722219</v>
          </cell>
        </row>
        <row r="7">
          <cell r="B7" t="str">
            <v>2004A</v>
          </cell>
          <cell r="C7" t="str">
            <v>2005A</v>
          </cell>
          <cell r="D7" t="str">
            <v>2006 LE</v>
          </cell>
          <cell r="E7">
            <v>2007</v>
          </cell>
          <cell r="F7">
            <v>2008</v>
          </cell>
          <cell r="G7">
            <v>2009</v>
          </cell>
          <cell r="H7">
            <v>2010</v>
          </cell>
          <cell r="I7">
            <v>2011</v>
          </cell>
          <cell r="J7">
            <v>2012</v>
          </cell>
          <cell r="K7">
            <v>2013</v>
          </cell>
          <cell r="L7">
            <v>2014</v>
          </cell>
          <cell r="M7" t="str">
            <v>05-09
CAGR</v>
          </cell>
          <cell r="N7" t="str">
            <v>05-10
CAGR</v>
          </cell>
          <cell r="O7" t="str">
            <v>08-14
CAGR</v>
          </cell>
        </row>
        <row r="8">
          <cell r="A8" t="str">
            <v>P&amp;L Summary</v>
          </cell>
        </row>
        <row r="9">
          <cell r="A9" t="str">
            <v>Revenue</v>
          </cell>
        </row>
        <row r="10">
          <cell r="A10" t="str">
            <v>Ongoing Revenue at plan rates</v>
          </cell>
          <cell r="B10">
            <v>7323.8370000000004</v>
          </cell>
          <cell r="C10">
            <v>7899.5129999999999</v>
          </cell>
          <cell r="D10">
            <v>8423.7522018467043</v>
          </cell>
          <cell r="E10">
            <v>8978.3876834416224</v>
          </cell>
          <cell r="F10">
            <v>9575.3435408618716</v>
          </cell>
          <cell r="G10">
            <v>10212.847283802028</v>
          </cell>
          <cell r="H10">
            <v>10893.726410519579</v>
          </cell>
          <cell r="I10">
            <v>11621.011128203172</v>
          </cell>
          <cell r="J10">
            <v>12397.949298775602</v>
          </cell>
          <cell r="K10">
            <v>13228.022517022137</v>
          </cell>
          <cell r="L10">
            <v>14114.963409030812</v>
          </cell>
          <cell r="M10">
            <v>6.6317728769634821E-2</v>
          </cell>
          <cell r="N10">
            <v>6.6387950484893876E-2</v>
          </cell>
          <cell r="O10">
            <v>6.6811197198161754E-2</v>
          </cell>
        </row>
        <row r="11">
          <cell r="A11" t="str">
            <v>Organic Growth Y/Y %</v>
          </cell>
          <cell r="B11">
            <v>0</v>
          </cell>
          <cell r="C11">
            <v>0</v>
          </cell>
          <cell r="D11">
            <v>0</v>
          </cell>
          <cell r="E11">
            <v>0</v>
          </cell>
          <cell r="F11">
            <v>0</v>
          </cell>
          <cell r="G11">
            <v>0</v>
          </cell>
          <cell r="H11">
            <v>0</v>
          </cell>
          <cell r="I11">
            <v>0</v>
          </cell>
          <cell r="J11">
            <v>0</v>
          </cell>
          <cell r="K11">
            <v>0</v>
          </cell>
          <cell r="L11">
            <v>0</v>
          </cell>
        </row>
        <row r="12">
          <cell r="A12" t="str">
            <v>Total Growth Y/Y %</v>
          </cell>
          <cell r="C12">
            <v>7.8603060117258039E-2</v>
          </cell>
          <cell r="D12">
            <v>6.6363483653575139E-2</v>
          </cell>
          <cell r="E12">
            <v>6.5841856254191367E-2</v>
          </cell>
          <cell r="F12">
            <v>6.6488091010057815E-2</v>
          </cell>
          <cell r="G12">
            <v>6.6577636637230819E-2</v>
          </cell>
          <cell r="H12">
            <v>6.6668883593065331E-2</v>
          </cell>
          <cell r="I12">
            <v>6.6761793924004387E-2</v>
          </cell>
          <cell r="J12">
            <v>6.6856331346836884E-2</v>
          </cell>
          <cell r="K12">
            <v>6.6952461108105377E-2</v>
          </cell>
          <cell r="L12">
            <v>6.7050149851751284E-2</v>
          </cell>
        </row>
        <row r="13">
          <cell r="A13" t="str">
            <v>Revenue from disposals</v>
          </cell>
          <cell r="B13">
            <v>0</v>
          </cell>
          <cell r="C13">
            <v>0</v>
          </cell>
        </row>
        <row r="14">
          <cell r="A14" t="str">
            <v>Exchange to average rates</v>
          </cell>
          <cell r="B14">
            <v>-9.8000000000000025</v>
          </cell>
          <cell r="C14">
            <v>11.499999999999998</v>
          </cell>
        </row>
        <row r="15">
          <cell r="A15" t="str">
            <v>Total Revenue</v>
          </cell>
          <cell r="B15">
            <v>7314.0370000000003</v>
          </cell>
          <cell r="C15">
            <v>7911.0129999999999</v>
          </cell>
          <cell r="D15">
            <v>8423.7522018467043</v>
          </cell>
          <cell r="E15">
            <v>8978.3876834416224</v>
          </cell>
          <cell r="F15">
            <v>9575.3435408618716</v>
          </cell>
          <cell r="G15">
            <v>10212.847283802028</v>
          </cell>
          <cell r="H15">
            <v>10893.726410519579</v>
          </cell>
          <cell r="I15">
            <v>11621.011128203172</v>
          </cell>
          <cell r="J15">
            <v>12397.949298775602</v>
          </cell>
          <cell r="K15">
            <v>13228.022517022137</v>
          </cell>
          <cell r="L15">
            <v>14114.963409030812</v>
          </cell>
          <cell r="M15">
            <v>6.5929998897108488E-2</v>
          </cell>
          <cell r="N15">
            <v>6.607773487874069E-2</v>
          </cell>
          <cell r="O15">
            <v>6.6811197198161754E-2</v>
          </cell>
        </row>
        <row r="16">
          <cell r="A16" t="str">
            <v>Growth Y/Y %</v>
          </cell>
          <cell r="C16">
            <v>8.1620587918819654E-2</v>
          </cell>
          <cell r="D16">
            <v>6.4813343353967934E-2</v>
          </cell>
          <cell r="E16">
            <v>6.5841856254191367E-2</v>
          </cell>
          <cell r="F16">
            <v>6.6488091010057815E-2</v>
          </cell>
          <cell r="G16">
            <v>6.6577636637230819E-2</v>
          </cell>
          <cell r="H16">
            <v>6.6668883593065331E-2</v>
          </cell>
          <cell r="I16">
            <v>6.6761793924004387E-2</v>
          </cell>
          <cell r="J16">
            <v>6.6856331346836884E-2</v>
          </cell>
          <cell r="K16">
            <v>6.6952461108105377E-2</v>
          </cell>
          <cell r="L16">
            <v>6.7050149851751284E-2</v>
          </cell>
        </row>
        <row r="18">
          <cell r="A18" t="str">
            <v xml:space="preserve">Operating expenses - ongoing </v>
          </cell>
          <cell r="B18">
            <v>5159.1480000000001</v>
          </cell>
          <cell r="C18">
            <v>5589.8615890000001</v>
          </cell>
          <cell r="D18">
            <v>5959.3109373184434</v>
          </cell>
          <cell r="E18">
            <v>6319.5394032170216</v>
          </cell>
          <cell r="F18">
            <v>6655.5161282975769</v>
          </cell>
          <cell r="G18">
            <v>7078.5686266430366</v>
          </cell>
          <cell r="H18">
            <v>7531.5259904577752</v>
          </cell>
          <cell r="I18">
            <v>8016.4412725115499</v>
          </cell>
          <cell r="J18">
            <v>8535.5175626479086</v>
          </cell>
          <cell r="K18">
            <v>9091.1190175260926</v>
          </cell>
          <cell r="L18">
            <v>9685.7827337508879</v>
          </cell>
        </row>
        <row r="19">
          <cell r="A19" t="str">
            <v>Growth Y/Y %</v>
          </cell>
          <cell r="C19">
            <v>8.3485410575544705E-2</v>
          </cell>
          <cell r="D19">
            <v>6.6092754254499564E-2</v>
          </cell>
          <cell r="E19">
            <v>6.0448006436910839E-2</v>
          </cell>
          <cell r="F19">
            <v>5.3164748827980057E-2</v>
          </cell>
          <cell r="G19">
            <v>6.3564190994406466E-2</v>
          </cell>
          <cell r="H19">
            <v>6.3989965726948261E-2</v>
          </cell>
          <cell r="I19">
            <v>6.4384731947834783E-2</v>
          </cell>
          <cell r="J19">
            <v>6.4751461713600467E-2</v>
          </cell>
          <cell r="K19">
            <v>6.5092884034301468E-2</v>
          </cell>
          <cell r="L19">
            <v>6.5411498307126781E-2</v>
          </cell>
        </row>
        <row r="20">
          <cell r="A20" t="str">
            <v>Operating expenses - disposals</v>
          </cell>
          <cell r="B20">
            <v>0</v>
          </cell>
          <cell r="C20">
            <v>0</v>
          </cell>
        </row>
        <row r="21">
          <cell r="A21" t="str">
            <v>Operating expenses - exchange to average rates</v>
          </cell>
          <cell r="B21">
            <v>-11.799999999999999</v>
          </cell>
          <cell r="C21">
            <v>5.6</v>
          </cell>
        </row>
        <row r="22">
          <cell r="A22" t="str">
            <v>Total Operating expenses</v>
          </cell>
          <cell r="B22">
            <v>5147.348</v>
          </cell>
          <cell r="C22">
            <v>5595.4615890000005</v>
          </cell>
          <cell r="D22">
            <v>5959.3109373184434</v>
          </cell>
          <cell r="E22">
            <v>6319.5394032170216</v>
          </cell>
          <cell r="F22">
            <v>6655.5161282975769</v>
          </cell>
          <cell r="G22">
            <v>7078.5686266430366</v>
          </cell>
          <cell r="H22">
            <v>7531.5259904577752</v>
          </cell>
          <cell r="I22">
            <v>8016.4412725115499</v>
          </cell>
          <cell r="J22">
            <v>8535.5175626479086</v>
          </cell>
          <cell r="K22">
            <v>9091.1190175260926</v>
          </cell>
          <cell r="L22">
            <v>9685.7827337508879</v>
          </cell>
          <cell r="M22">
            <v>6.0540802771778868E-2</v>
          </cell>
          <cell r="N22">
            <v>6.1229739701808228E-2</v>
          </cell>
          <cell r="O22">
            <v>6.4532268475040899E-2</v>
          </cell>
        </row>
        <row r="24">
          <cell r="A24" t="str">
            <v>EBITDA</v>
          </cell>
        </row>
        <row r="25">
          <cell r="A25" t="str">
            <v>Ongoing EBITDA at plan rates</v>
          </cell>
          <cell r="B25">
            <v>2164.6890000000003</v>
          </cell>
          <cell r="C25">
            <v>2309.6514110000003</v>
          </cell>
          <cell r="D25">
            <v>2464.4412645282605</v>
          </cell>
          <cell r="E25">
            <v>2658.8482802245994</v>
          </cell>
          <cell r="F25">
            <v>2919.8274125642938</v>
          </cell>
          <cell r="G25">
            <v>3134.27865715899</v>
          </cell>
          <cell r="H25">
            <v>3362.2004200618048</v>
          </cell>
          <cell r="I25">
            <v>3604.5698556916223</v>
          </cell>
          <cell r="J25">
            <v>3862.431736127694</v>
          </cell>
          <cell r="K25">
            <v>4136.9034994960448</v>
          </cell>
          <cell r="L25">
            <v>4429.1806752799248</v>
          </cell>
          <cell r="M25">
            <v>7.9313953816196658E-2</v>
          </cell>
          <cell r="N25">
            <v>7.79917372267529E-2</v>
          </cell>
          <cell r="O25">
            <v>7.1916696806538782E-2</v>
          </cell>
        </row>
        <row r="26">
          <cell r="A26" t="str">
            <v>Growth Y/Y %</v>
          </cell>
          <cell r="C26">
            <v>6.6966853437145035E-2</v>
          </cell>
          <cell r="D26">
            <v>6.7018708014142003E-2</v>
          </cell>
          <cell r="E26">
            <v>7.888482411592479E-2</v>
          </cell>
          <cell r="F26">
            <v>9.8154954639852132E-2</v>
          </cell>
          <cell r="G26">
            <v>7.3446548132225953E-2</v>
          </cell>
          <cell r="H26">
            <v>7.2719048889357651E-2</v>
          </cell>
          <cell r="I26">
            <v>7.20865520638303E-2</v>
          </cell>
          <cell r="J26">
            <v>7.1537490119357061E-2</v>
          </cell>
          <cell r="K26">
            <v>7.1061906622464699E-2</v>
          </cell>
          <cell r="L26">
            <v>7.0651194986657284E-2</v>
          </cell>
        </row>
        <row r="27">
          <cell r="A27" t="str">
            <v>EBITDA Margin %</v>
          </cell>
          <cell r="B27">
            <v>0.29556761025675476</v>
          </cell>
          <cell r="C27">
            <v>0.29237896196892144</v>
          </cell>
          <cell r="D27">
            <v>0.29255861348675372</v>
          </cell>
          <cell r="E27">
            <v>0.296138724899146</v>
          </cell>
          <cell r="F27">
            <v>0.30493187007904277</v>
          </cell>
          <cell r="G27">
            <v>0.30689567464012485</v>
          </cell>
          <cell r="H27">
            <v>0.30863639248504349</v>
          </cell>
          <cell r="I27">
            <v>0.31017695585400895</v>
          </cell>
          <cell r="J27">
            <v>0.3115379522086883</v>
          </cell>
          <cell r="K27">
            <v>0.31273786343896665</v>
          </cell>
          <cell r="L27">
            <v>0.31379328071414742</v>
          </cell>
        </row>
        <row r="28">
          <cell r="A28" t="str">
            <v>EBITDA from disposals</v>
          </cell>
          <cell r="B28">
            <v>0</v>
          </cell>
          <cell r="C28">
            <v>0</v>
          </cell>
        </row>
        <row r="29">
          <cell r="A29" t="str">
            <v>Exchange to average rates</v>
          </cell>
          <cell r="B29">
            <v>-3.3</v>
          </cell>
          <cell r="C29">
            <v>0.30000000000000004</v>
          </cell>
        </row>
        <row r="30">
          <cell r="A30" t="str">
            <v>Total EBITDA</v>
          </cell>
          <cell r="B30">
            <v>2161.3890000000001</v>
          </cell>
          <cell r="C30">
            <v>2309.9514110000005</v>
          </cell>
          <cell r="D30">
            <v>2464.4412645282605</v>
          </cell>
          <cell r="E30">
            <v>2658.8482802245994</v>
          </cell>
          <cell r="F30">
            <v>2919.8274125642938</v>
          </cell>
          <cell r="G30">
            <v>3134.27865715899</v>
          </cell>
          <cell r="H30">
            <v>3362.2004200618048</v>
          </cell>
          <cell r="I30">
            <v>3604.5698556916223</v>
          </cell>
          <cell r="J30">
            <v>3862.431736127694</v>
          </cell>
          <cell r="K30">
            <v>4136.9034994960448</v>
          </cell>
          <cell r="L30">
            <v>4429.1806752799248</v>
          </cell>
          <cell r="M30">
            <v>7.9278908711424512E-2</v>
          </cell>
          <cell r="N30">
            <v>7.7963735397696077E-2</v>
          </cell>
          <cell r="O30">
            <v>7.1916696806538782E-2</v>
          </cell>
        </row>
        <row r="31">
          <cell r="A31" t="str">
            <v>Growth Y/Y %</v>
          </cell>
          <cell r="C31">
            <v>6.8734693754803233E-2</v>
          </cell>
          <cell r="D31">
            <v>6.6880131241106922E-2</v>
          </cell>
          <cell r="E31">
            <v>7.888482411592479E-2</v>
          </cell>
          <cell r="F31">
            <v>9.8154954639852132E-2</v>
          </cell>
          <cell r="G31">
            <v>7.3446548132225953E-2</v>
          </cell>
          <cell r="H31">
            <v>7.2719048889357651E-2</v>
          </cell>
          <cell r="I31">
            <v>7.20865520638303E-2</v>
          </cell>
          <cell r="J31">
            <v>7.1537490119357061E-2</v>
          </cell>
          <cell r="K31">
            <v>7.1061906622464699E-2</v>
          </cell>
          <cell r="L31">
            <v>7.0651194986657284E-2</v>
          </cell>
        </row>
        <row r="32">
          <cell r="A32" t="str">
            <v>% EBITDA Margin</v>
          </cell>
          <cell r="B32">
            <v>0.29551245092142686</v>
          </cell>
          <cell r="C32">
            <v>0.29199186134569627</v>
          </cell>
          <cell r="D32">
            <v>0.29255861348675372</v>
          </cell>
          <cell r="E32">
            <v>0.296138724899146</v>
          </cell>
          <cell r="F32">
            <v>0.30493187007904277</v>
          </cell>
          <cell r="G32">
            <v>0.30689567464012485</v>
          </cell>
          <cell r="H32">
            <v>0.30863639248504349</v>
          </cell>
          <cell r="I32">
            <v>0.31017695585400895</v>
          </cell>
          <cell r="J32">
            <v>0.3115379522086883</v>
          </cell>
          <cell r="K32">
            <v>0.31273786343896665</v>
          </cell>
          <cell r="L32">
            <v>0.31379328071414742</v>
          </cell>
        </row>
        <row r="34">
          <cell r="A34" t="str">
            <v xml:space="preserve">Depreciation expense - ongoing </v>
          </cell>
          <cell r="B34">
            <v>570.06600000000026</v>
          </cell>
          <cell r="C34">
            <v>569.55729500000029</v>
          </cell>
          <cell r="D34">
            <v>615.45196299360498</v>
          </cell>
          <cell r="E34">
            <v>646.81297263117767</v>
          </cell>
          <cell r="F34">
            <v>686.60235888086072</v>
          </cell>
          <cell r="G34">
            <v>731.088533897047</v>
          </cell>
          <cell r="H34">
            <v>778.55195224957993</v>
          </cell>
          <cell r="I34">
            <v>829.19644910324212</v>
          </cell>
          <cell r="J34">
            <v>883.24015767674996</v>
          </cell>
          <cell r="K34">
            <v>940.91653760469649</v>
          </cell>
          <cell r="L34">
            <v>1002.4754791334901</v>
          </cell>
        </row>
        <row r="35">
          <cell r="A35" t="str">
            <v>Growth Y/Y %</v>
          </cell>
          <cell r="C35">
            <v>-8.9236158620220607E-4</v>
          </cell>
          <cell r="D35">
            <v>8.0579545546167752E-2</v>
          </cell>
          <cell r="E35">
            <v>5.0956064036306481E-2</v>
          </cell>
          <cell r="F35">
            <v>6.1516060953173746E-2</v>
          </cell>
          <cell r="G35">
            <v>6.4791759656487757E-2</v>
          </cell>
          <cell r="H35">
            <v>6.4921573998063531E-2</v>
          </cell>
          <cell r="I35">
            <v>6.5049604855948129E-2</v>
          </cell>
          <cell r="J35">
            <v>6.5176000972935855E-2</v>
          </cell>
          <cell r="K35">
            <v>6.5300903074489769E-2</v>
          </cell>
          <cell r="L35">
            <v>6.5424444218511679E-2</v>
          </cell>
        </row>
        <row r="36">
          <cell r="A36" t="str">
            <v>Depreciation % Revenue</v>
          </cell>
          <cell r="C36">
            <v>7.2100304790940942E-2</v>
          </cell>
          <cell r="D36">
            <v>7.3061498990756396E-2</v>
          </cell>
          <cell r="E36">
            <v>7.2041105311598602E-2</v>
          </cell>
          <cell r="F36">
            <v>7.1705245451596608E-2</v>
          </cell>
          <cell r="G36">
            <v>7.1705245451596608E-2</v>
          </cell>
          <cell r="H36">
            <v>7.1705245451596608E-2</v>
          </cell>
          <cell r="I36">
            <v>7.1705245451596608E-2</v>
          </cell>
          <cell r="J36">
            <v>7.1705245451596608E-2</v>
          </cell>
          <cell r="K36">
            <v>7.1705245451596608E-2</v>
          </cell>
          <cell r="L36">
            <v>7.1705245451596608E-2</v>
          </cell>
        </row>
        <row r="37">
          <cell r="A37" t="str">
            <v>Depreciation expense - disposals</v>
          </cell>
          <cell r="B37">
            <v>0</v>
          </cell>
          <cell r="C37">
            <v>0</v>
          </cell>
        </row>
        <row r="38">
          <cell r="A38" t="str">
            <v>Depreciation expense - exchange to average rates</v>
          </cell>
          <cell r="B38">
            <v>0.70000000000000007</v>
          </cell>
          <cell r="C38">
            <v>0.99999999999999989</v>
          </cell>
        </row>
        <row r="39">
          <cell r="A39" t="str">
            <v>Total Depreciation expense</v>
          </cell>
          <cell r="B39">
            <v>570.7660000000003</v>
          </cell>
          <cell r="C39">
            <v>570.55729500000029</v>
          </cell>
          <cell r="D39">
            <v>615.45196299360498</v>
          </cell>
          <cell r="E39">
            <v>646.81297263117767</v>
          </cell>
          <cell r="F39">
            <v>686.60235888086072</v>
          </cell>
          <cell r="G39">
            <v>731.088533897047</v>
          </cell>
          <cell r="H39">
            <v>778.55195224957993</v>
          </cell>
          <cell r="I39">
            <v>829.19644910324212</v>
          </cell>
          <cell r="J39">
            <v>883.24015767674996</v>
          </cell>
          <cell r="K39">
            <v>940.91653760469649</v>
          </cell>
          <cell r="L39">
            <v>1002.4754791334901</v>
          </cell>
        </row>
        <row r="41">
          <cell r="A41" t="str">
            <v>Adjusted Operating Profit</v>
          </cell>
        </row>
        <row r="42">
          <cell r="A42" t="str">
            <v>Ongoing Adj Operating Profit at plan rates</v>
          </cell>
          <cell r="B42">
            <v>1594.6229999999998</v>
          </cell>
          <cell r="C42">
            <v>1740.094116</v>
          </cell>
          <cell r="D42">
            <v>1848.9893015346552</v>
          </cell>
          <cell r="E42">
            <v>2012.0353075934222</v>
          </cell>
          <cell r="F42">
            <v>2233.2250536834331</v>
          </cell>
          <cell r="G42">
            <v>2403.190123261943</v>
          </cell>
          <cell r="H42">
            <v>2583.6484678122247</v>
          </cell>
          <cell r="I42">
            <v>2775.3734065883805</v>
          </cell>
          <cell r="J42">
            <v>2979.1915784509438</v>
          </cell>
          <cell r="K42">
            <v>3195.9869618913481</v>
          </cell>
          <cell r="L42">
            <v>3426.7051961464349</v>
          </cell>
          <cell r="M42">
            <v>8.4061317994434948E-2</v>
          </cell>
          <cell r="N42">
            <v>8.2261319675347E-2</v>
          </cell>
          <cell r="O42">
            <v>7.3966435457474944E-2</v>
          </cell>
        </row>
        <row r="43">
          <cell r="A43" t="str">
            <v>Growth Y/Y %</v>
          </cell>
          <cell r="C43">
            <v>9.1226023956759716E-2</v>
          </cell>
          <cell r="D43">
            <v>6.2580055028848225E-2</v>
          </cell>
          <cell r="E43">
            <v>8.8181151682943382E-2</v>
          </cell>
          <cell r="F43">
            <v>0.10993333231044233</v>
          </cell>
          <cell r="G43">
            <v>7.6107452447828017E-2</v>
          </cell>
          <cell r="H43">
            <v>7.5091164366695384E-2</v>
          </cell>
          <cell r="I43">
            <v>7.4207052996843714E-2</v>
          </cell>
          <cell r="J43">
            <v>7.3438107960076771E-2</v>
          </cell>
          <cell r="K43">
            <v>7.2769869856146974E-2</v>
          </cell>
          <cell r="L43">
            <v>7.2189979810978411E-2</v>
          </cell>
        </row>
        <row r="44">
          <cell r="A44" t="str">
            <v>Adj Operating Profit Margin %</v>
          </cell>
          <cell r="B44">
            <v>0.21773054206422121</v>
          </cell>
          <cell r="C44">
            <v>0.22027865717798045</v>
          </cell>
          <cell r="D44">
            <v>0.21949711449599726</v>
          </cell>
          <cell r="E44">
            <v>0.22409761958754745</v>
          </cell>
          <cell r="F44">
            <v>0.23322662462744617</v>
          </cell>
          <cell r="G44">
            <v>0.23531049241023078</v>
          </cell>
          <cell r="H44">
            <v>0.23716847389496692</v>
          </cell>
          <cell r="I44">
            <v>0.23882374571114498</v>
          </cell>
          <cell r="J44">
            <v>0.24029712548874216</v>
          </cell>
          <cell r="K44">
            <v>0.24160731188495299</v>
          </cell>
          <cell r="L44">
            <v>0.24277110020377488</v>
          </cell>
        </row>
        <row r="45">
          <cell r="A45" t="str">
            <v>Adj Operating Profit from disposals</v>
          </cell>
          <cell r="B45">
            <v>0</v>
          </cell>
          <cell r="C45">
            <v>0</v>
          </cell>
        </row>
        <row r="46">
          <cell r="A46" t="str">
            <v>Exchange to average rates</v>
          </cell>
          <cell r="B46">
            <v>-3.5999999999999996</v>
          </cell>
          <cell r="C46">
            <v>-0.7</v>
          </cell>
        </row>
        <row r="47">
          <cell r="A47" t="str">
            <v>Total Adjusted Operating Profit</v>
          </cell>
          <cell r="B47">
            <v>1591.0229999999999</v>
          </cell>
          <cell r="C47">
            <v>1739.3941159999999</v>
          </cell>
          <cell r="D47">
            <v>1848.9893015346552</v>
          </cell>
          <cell r="E47">
            <v>2012.0353075934222</v>
          </cell>
          <cell r="F47">
            <v>2233.2250536834331</v>
          </cell>
          <cell r="G47">
            <v>2403.190123261943</v>
          </cell>
          <cell r="H47">
            <v>2583.6484678122247</v>
          </cell>
          <cell r="I47">
            <v>2775.3734065883805</v>
          </cell>
          <cell r="J47">
            <v>2979.1915784509438</v>
          </cell>
          <cell r="K47">
            <v>3195.9869618913481</v>
          </cell>
          <cell r="L47">
            <v>3426.7051961464349</v>
          </cell>
          <cell r="M47">
            <v>8.4170368672197293E-2</v>
          </cell>
          <cell r="N47">
            <v>8.2348414485417187E-2</v>
          </cell>
          <cell r="O47">
            <v>7.3966435457474944E-2</v>
          </cell>
        </row>
        <row r="48">
          <cell r="A48" t="str">
            <v>Growth Y/Y %</v>
          </cell>
          <cell r="C48">
            <v>9.3255167272880524E-2</v>
          </cell>
          <cell r="D48">
            <v>6.3007678666112676E-2</v>
          </cell>
          <cell r="E48">
            <v>8.8181151682943382E-2</v>
          </cell>
          <cell r="F48">
            <v>0.10993333231044233</v>
          </cell>
          <cell r="G48">
            <v>7.6107452447828017E-2</v>
          </cell>
          <cell r="H48">
            <v>7.5091164366695384E-2</v>
          </cell>
          <cell r="I48">
            <v>7.4207052996843714E-2</v>
          </cell>
          <cell r="J48">
            <v>7.3438107960076771E-2</v>
          </cell>
          <cell r="K48">
            <v>7.2769869856146974E-2</v>
          </cell>
          <cell r="L48">
            <v>7.2189979810978411E-2</v>
          </cell>
        </row>
        <row r="49">
          <cell r="A49" t="str">
            <v>Adj Operating Profit Margin %</v>
          </cell>
          <cell r="B49">
            <v>0.21753007265344704</v>
          </cell>
          <cell r="C49">
            <v>0.21986996052212276</v>
          </cell>
          <cell r="D49">
            <v>0.21949711449599726</v>
          </cell>
          <cell r="E49">
            <v>0.22409761958754745</v>
          </cell>
          <cell r="F49">
            <v>0.23322662462744617</v>
          </cell>
          <cell r="G49">
            <v>0.23531049241023078</v>
          </cell>
          <cell r="H49">
            <v>0.23716847389496692</v>
          </cell>
          <cell r="I49">
            <v>0.23882374571114498</v>
          </cell>
          <cell r="J49">
            <v>0.24029712548874216</v>
          </cell>
          <cell r="K49">
            <v>0.24160731188495299</v>
          </cell>
          <cell r="L49">
            <v>0.24277110020377488</v>
          </cell>
        </row>
        <row r="50">
          <cell r="A50" t="str">
            <v xml:space="preserve">Amortization </v>
          </cell>
          <cell r="B50">
            <v>-273.11500000000001</v>
          </cell>
          <cell r="C50">
            <v>-283.5</v>
          </cell>
          <cell r="D50">
            <v>-289.3</v>
          </cell>
          <cell r="E50">
            <v>-268.2</v>
          </cell>
          <cell r="F50">
            <v>-250.884513</v>
          </cell>
          <cell r="G50">
            <v>-252.1</v>
          </cell>
          <cell r="H50">
            <v>-252.1</v>
          </cell>
          <cell r="I50">
            <v>-252.1</v>
          </cell>
          <cell r="J50">
            <v>-252.1</v>
          </cell>
          <cell r="K50">
            <v>-252.1</v>
          </cell>
          <cell r="L50">
            <v>-252.1</v>
          </cell>
        </row>
        <row r="51">
          <cell r="A51" t="str">
            <v>Growth Y/Y %</v>
          </cell>
          <cell r="C51">
            <v>3.8024275488347303E-2</v>
          </cell>
          <cell r="D51">
            <v>2.0458553791887102E-2</v>
          </cell>
          <cell r="E51">
            <v>-7.2934669892844917E-2</v>
          </cell>
          <cell r="F51">
            <v>-6.4561845637583826E-2</v>
          </cell>
          <cell r="G51">
            <v>4.8448068215354301E-3</v>
          </cell>
          <cell r="H51">
            <v>0</v>
          </cell>
          <cell r="I51">
            <v>0</v>
          </cell>
          <cell r="J51">
            <v>0</v>
          </cell>
          <cell r="K51">
            <v>0</v>
          </cell>
          <cell r="L51">
            <v>0</v>
          </cell>
        </row>
        <row r="52">
          <cell r="A52" t="str">
            <v>Amortization % Revenue</v>
          </cell>
          <cell r="C52">
            <v>-3.5888288303342245E-2</v>
          </cell>
          <cell r="D52">
            <v>-3.4343365411031196E-2</v>
          </cell>
          <cell r="E52">
            <v>-2.9871733038953911E-2</v>
          </cell>
          <cell r="F52">
            <v>-2.6201097843578571E-2</v>
          </cell>
          <cell r="G52">
            <v>-2.6201097843578571E-2</v>
          </cell>
          <cell r="H52">
            <v>-2.6201097843578571E-2</v>
          </cell>
          <cell r="I52">
            <v>-2.6201097843578571E-2</v>
          </cell>
          <cell r="J52">
            <v>-2.6201097843578571E-2</v>
          </cell>
          <cell r="K52">
            <v>-2.6201097843578571E-2</v>
          </cell>
          <cell r="L52">
            <v>-2.6201097843578571E-2</v>
          </cell>
        </row>
        <row r="53">
          <cell r="A53" t="str">
            <v xml:space="preserve">Total Operating Profit   </v>
          </cell>
          <cell r="B53">
            <v>1317.9079999999999</v>
          </cell>
          <cell r="C53">
            <v>1455.8941159999999</v>
          </cell>
          <cell r="D53">
            <v>1559.6893015346552</v>
          </cell>
          <cell r="E53">
            <v>1743.8353075934222</v>
          </cell>
          <cell r="F53">
            <v>1982.3405406834331</v>
          </cell>
          <cell r="G53">
            <v>2151.0901232619431</v>
          </cell>
          <cell r="H53">
            <v>2331.5484678122248</v>
          </cell>
          <cell r="I53">
            <v>2523.2734065883806</v>
          </cell>
          <cell r="J53">
            <v>2727.0915784509439</v>
          </cell>
          <cell r="K53">
            <v>2943.8869618913482</v>
          </cell>
          <cell r="L53">
            <v>3174.605196146435</v>
          </cell>
          <cell r="M53">
            <v>0.1025091534776803</v>
          </cell>
          <cell r="N53">
            <v>9.8760229545146405E-2</v>
          </cell>
          <cell r="O53">
            <v>8.1646236010398443E-2</v>
          </cell>
        </row>
        <row r="54">
          <cell r="A54" t="str">
            <v>Growth Y/Y %</v>
          </cell>
          <cell r="C54">
            <v>0.10470087138100692</v>
          </cell>
          <cell r="D54">
            <v>7.1293086766383462E-2</v>
          </cell>
          <cell r="E54">
            <v>0.11806582623704398</v>
          </cell>
          <cell r="F54">
            <v>0.13677050352831754</v>
          </cell>
          <cell r="G54">
            <v>8.512643469437986E-2</v>
          </cell>
          <cell r="H54">
            <v>8.3891577855711663E-2</v>
          </cell>
          <cell r="I54">
            <v>8.2230732675292906E-2</v>
          </cell>
          <cell r="J54">
            <v>8.0775302165189355E-2</v>
          </cell>
          <cell r="K54">
            <v>7.9496920878450839E-2</v>
          </cell>
          <cell r="L54">
            <v>7.8371974617822415E-2</v>
          </cell>
        </row>
        <row r="55">
          <cell r="A55" t="str">
            <v>Operating Profit Margin %</v>
          </cell>
          <cell r="B55">
            <v>0.18018886150015373</v>
          </cell>
          <cell r="C55">
            <v>0.18403384193655098</v>
          </cell>
          <cell r="D55">
            <v>0.18515374908496607</v>
          </cell>
          <cell r="E55">
            <v>0.19422588654859355</v>
          </cell>
          <cell r="F55">
            <v>0.2070255267838676</v>
          </cell>
          <cell r="G55">
            <v>0.2106258973120704</v>
          </cell>
          <cell r="H55">
            <v>0.2140267140875462</v>
          </cell>
          <cell r="I55">
            <v>0.21713028055404043</v>
          </cell>
          <cell r="J55">
            <v>0.21996311750688208</v>
          </cell>
          <cell r="K55">
            <v>0.22254928566254584</v>
          </cell>
          <cell r="L55">
            <v>0.22491062173886398</v>
          </cell>
        </row>
        <row r="56">
          <cell r="A56" t="str">
            <v>Contingency fund</v>
          </cell>
          <cell r="B56">
            <v>0</v>
          </cell>
          <cell r="C56">
            <v>0</v>
          </cell>
          <cell r="D56">
            <v>0</v>
          </cell>
          <cell r="E56">
            <v>0</v>
          </cell>
          <cell r="F56">
            <v>0</v>
          </cell>
          <cell r="G56">
            <v>0</v>
          </cell>
          <cell r="H56">
            <v>0</v>
          </cell>
          <cell r="I56">
            <v>0</v>
          </cell>
          <cell r="J56">
            <v>0</v>
          </cell>
          <cell r="K56">
            <v>0</v>
          </cell>
          <cell r="L56">
            <v>0</v>
          </cell>
        </row>
        <row r="57">
          <cell r="A57" t="str">
            <v>Other income / (expense)</v>
          </cell>
          <cell r="B57">
            <v>24</v>
          </cell>
          <cell r="C57">
            <v>-28</v>
          </cell>
          <cell r="D57">
            <v>41</v>
          </cell>
          <cell r="E57">
            <v>2</v>
          </cell>
          <cell r="F57">
            <v>2</v>
          </cell>
          <cell r="G57">
            <v>2.0000100000000001</v>
          </cell>
          <cell r="H57">
            <v>1.0000000000000001E-5</v>
          </cell>
          <cell r="I57">
            <v>1.0000000000000001E-5</v>
          </cell>
          <cell r="J57">
            <v>1.0000000000000001E-5</v>
          </cell>
          <cell r="K57">
            <v>1.0000000000000001E-5</v>
          </cell>
          <cell r="L57">
            <v>1.0000000000000001E-5</v>
          </cell>
        </row>
        <row r="58">
          <cell r="A58" t="str">
            <v>Net interest expense and other financing costs</v>
          </cell>
          <cell r="B58">
            <v>-234.99999000000003</v>
          </cell>
          <cell r="C58">
            <v>-222.99882600000001</v>
          </cell>
          <cell r="D58">
            <v>-233.97</v>
          </cell>
          <cell r="E58">
            <v>-226.76</v>
          </cell>
          <cell r="F58">
            <v>-210.9</v>
          </cell>
          <cell r="G58">
            <v>-196.99229851635127</v>
          </cell>
          <cell r="H58">
            <v>-184.52972247973062</v>
          </cell>
          <cell r="I58">
            <v>-164.20102268657035</v>
          </cell>
          <cell r="J58">
            <v>-137.41547842470902</v>
          </cell>
          <cell r="K58">
            <v>-137.41547842470902</v>
          </cell>
          <cell r="L58">
            <v>-137.41547842470902</v>
          </cell>
        </row>
        <row r="59">
          <cell r="A59" t="str">
            <v>Income taxes</v>
          </cell>
          <cell r="B59">
            <v>-271.94485600000002</v>
          </cell>
          <cell r="C59">
            <v>-270.2</v>
          </cell>
          <cell r="D59">
            <v>-237.4768</v>
          </cell>
          <cell r="E59">
            <v>-288.61570000000006</v>
          </cell>
          <cell r="F59">
            <v>-300.30738335862037</v>
          </cell>
          <cell r="G59">
            <v>-331.23784466973609</v>
          </cell>
          <cell r="H59">
            <v>-363.56763570280697</v>
          </cell>
          <cell r="I59">
            <v>-399.47595733499708</v>
          </cell>
          <cell r="J59">
            <v>-438.52547548541241</v>
          </cell>
          <cell r="K59">
            <v>-475.23674537672036</v>
          </cell>
          <cell r="L59">
            <v>-514.30565557292311</v>
          </cell>
        </row>
        <row r="60">
          <cell r="A60" t="str">
            <v>Tax Rate %</v>
          </cell>
          <cell r="B60">
            <v>0.24567972545433114</v>
          </cell>
          <cell r="C60">
            <v>0.22425185179369403</v>
          </cell>
          <cell r="D60">
            <v>0.17375682024344222</v>
          </cell>
          <cell r="E60">
            <v>0.18999433310336419</v>
          </cell>
          <cell r="F60">
            <v>0.16933603155530128</v>
          </cell>
          <cell r="G60">
            <v>0.16933603155530128</v>
          </cell>
          <cell r="H60">
            <v>0.16933603155530128</v>
          </cell>
          <cell r="I60">
            <v>0.16933603155530128</v>
          </cell>
          <cell r="J60">
            <v>0.16933603155530128</v>
          </cell>
          <cell r="K60">
            <v>0.16933603155530128</v>
          </cell>
          <cell r="L60">
            <v>0.16933603155530128</v>
          </cell>
        </row>
        <row r="61">
          <cell r="A61" t="str">
            <v>Equity in losses of associates, net of tax</v>
          </cell>
          <cell r="B61">
            <v>0</v>
          </cell>
          <cell r="C61">
            <v>0</v>
          </cell>
          <cell r="D61">
            <v>0</v>
          </cell>
          <cell r="E61">
            <v>0</v>
          </cell>
          <cell r="F61">
            <v>0</v>
          </cell>
          <cell r="G61">
            <v>1.0000000000000001E-5</v>
          </cell>
          <cell r="H61">
            <v>1.0000000000000001E-5</v>
          </cell>
          <cell r="I61">
            <v>1.0000000000000001E-5</v>
          </cell>
          <cell r="J61">
            <v>1.0000000000000001E-5</v>
          </cell>
          <cell r="K61">
            <v>1.0000000000000001E-5</v>
          </cell>
          <cell r="L61">
            <v>1.0000000000000001E-5</v>
          </cell>
        </row>
        <row r="62">
          <cell r="A62" t="str">
            <v>Earnings from continuing operations</v>
          </cell>
          <cell r="B62">
            <v>834.9631539999998</v>
          </cell>
          <cell r="C62">
            <v>934.69528999999989</v>
          </cell>
          <cell r="D62">
            <v>1129.2425015346553</v>
          </cell>
          <cell r="E62">
            <v>1230.4596075934221</v>
          </cell>
          <cell r="F62">
            <v>1473.1331573248126</v>
          </cell>
          <cell r="G62">
            <v>1624.8600000758561</v>
          </cell>
          <cell r="H62">
            <v>1783.4511296296878</v>
          </cell>
          <cell r="I62">
            <v>1959.5964465668135</v>
          </cell>
          <cell r="J62">
            <v>2151.1506445408231</v>
          </cell>
          <cell r="K62">
            <v>2331.2347580899195</v>
          </cell>
          <cell r="L62">
            <v>2522.8840821488034</v>
          </cell>
        </row>
        <row r="63">
          <cell r="A63" t="str">
            <v>Discontinued operations, net of tax</v>
          </cell>
          <cell r="B63">
            <v>136.412856</v>
          </cell>
          <cell r="C63">
            <v>12.422439999999995</v>
          </cell>
          <cell r="D63">
            <v>38.043365000000001</v>
          </cell>
          <cell r="E63">
            <v>0</v>
          </cell>
          <cell r="F63">
            <v>0</v>
          </cell>
          <cell r="G63">
            <v>0</v>
          </cell>
          <cell r="H63">
            <v>0</v>
          </cell>
          <cell r="I63">
            <v>0</v>
          </cell>
          <cell r="J63">
            <v>0</v>
          </cell>
          <cell r="K63">
            <v>0</v>
          </cell>
          <cell r="L63">
            <v>0</v>
          </cell>
        </row>
        <row r="64">
          <cell r="A64" t="str">
            <v>Net earnings</v>
          </cell>
          <cell r="B64">
            <v>971.37600999999984</v>
          </cell>
          <cell r="C64">
            <v>947.11772999999994</v>
          </cell>
          <cell r="D64">
            <v>1167.2858665346553</v>
          </cell>
          <cell r="E64">
            <v>1230.4596075934221</v>
          </cell>
          <cell r="F64">
            <v>1473.1331573248126</v>
          </cell>
          <cell r="G64">
            <v>1624.8600000758561</v>
          </cell>
          <cell r="H64">
            <v>1783.4511296296878</v>
          </cell>
          <cell r="I64">
            <v>1959.5964465668135</v>
          </cell>
          <cell r="J64">
            <v>2151.1506445408231</v>
          </cell>
          <cell r="K64">
            <v>2331.2347580899195</v>
          </cell>
          <cell r="L64">
            <v>2522.8840821488034</v>
          </cell>
          <cell r="M64">
            <v>0.14446626385614825</v>
          </cell>
          <cell r="N64">
            <v>0.13493620208351986</v>
          </cell>
          <cell r="O64">
            <v>9.3811660051631218E-2</v>
          </cell>
        </row>
        <row r="65">
          <cell r="A65" t="str">
            <v>Preference dividends</v>
          </cell>
          <cell r="B65">
            <v>-2.9999899999999999</v>
          </cell>
          <cell r="C65">
            <v>-13.59999</v>
          </cell>
          <cell r="D65">
            <v>-4.9999900000000004</v>
          </cell>
          <cell r="E65">
            <v>-4.9999900000000004</v>
          </cell>
          <cell r="F65">
            <v>-4.9999900000000004</v>
          </cell>
          <cell r="G65">
            <v>-4.9999900000000004</v>
          </cell>
          <cell r="H65">
            <v>-4.9999900000000004</v>
          </cell>
          <cell r="I65">
            <v>-4.9999900000000004</v>
          </cell>
          <cell r="J65">
            <v>-4.9999900000000004</v>
          </cell>
          <cell r="K65">
            <v>-4.9999900000000004</v>
          </cell>
          <cell r="L65">
            <v>-4.9999900000000004</v>
          </cell>
        </row>
        <row r="66">
          <cell r="A66" t="str">
            <v xml:space="preserve">Earnings attributable to common shares </v>
          </cell>
          <cell r="B66">
            <v>968.37601999999981</v>
          </cell>
          <cell r="C66">
            <v>933.51773999999989</v>
          </cell>
          <cell r="D66">
            <v>1162.2858765346552</v>
          </cell>
          <cell r="E66">
            <v>1225.4596175934221</v>
          </cell>
          <cell r="F66">
            <v>1468.1331673248126</v>
          </cell>
          <cell r="G66">
            <v>1619.8600100758561</v>
          </cell>
          <cell r="H66">
            <v>1778.4511396296878</v>
          </cell>
          <cell r="I66">
            <v>1954.5964565668135</v>
          </cell>
          <cell r="J66">
            <v>2146.1506545408233</v>
          </cell>
          <cell r="K66">
            <v>2326.2347680899197</v>
          </cell>
          <cell r="L66">
            <v>2517.8840921488036</v>
          </cell>
          <cell r="M66">
            <v>0.14772734014373956</v>
          </cell>
          <cell r="N66">
            <v>0.13758504096070823</v>
          </cell>
          <cell r="O66">
            <v>9.4069843068502745E-2</v>
          </cell>
        </row>
        <row r="67">
          <cell r="A67" t="str">
            <v>Earnings Growth</v>
          </cell>
          <cell r="C67">
            <v>-3.5996636926222014E-2</v>
          </cell>
          <cell r="D67">
            <v>0.24506029905190174</v>
          </cell>
          <cell r="E67">
            <v>5.4353014464151306E-2</v>
          </cell>
          <cell r="F67">
            <v>0.19802655774815081</v>
          </cell>
          <cell r="G67">
            <v>0.10334678497013683</v>
          </cell>
          <cell r="H67">
            <v>9.7904219233367673E-2</v>
          </cell>
          <cell r="I67">
            <v>9.9044226187626982E-2</v>
          </cell>
          <cell r="J67">
            <v>9.8001916114423215E-2</v>
          </cell>
          <cell r="K67">
            <v>8.3910285220692549E-2</v>
          </cell>
          <cell r="L67">
            <v>8.2386062957973794E-2</v>
          </cell>
        </row>
        <row r="68">
          <cell r="A68" t="str">
            <v>EPS</v>
          </cell>
          <cell r="B68">
            <v>1.4777598351899892</v>
          </cell>
          <cell r="C68">
            <v>1.4265246638141809</v>
          </cell>
          <cell r="D68">
            <v>1.8038813898803479</v>
          </cell>
          <cell r="E68">
            <v>1.9303208846113702</v>
          </cell>
          <cell r="F68">
            <v>2.3548136123230079</v>
          </cell>
          <cell r="G68">
            <v>2.5981760283605051</v>
          </cell>
          <cell r="H68">
            <v>2.8525484238479928</v>
          </cell>
          <cell r="I68">
            <v>3.1350768751507521</v>
          </cell>
          <cell r="J68">
            <v>3.4423204160815444</v>
          </cell>
          <cell r="K68">
            <v>3.7311665040159596</v>
          </cell>
          <cell r="L68">
            <v>4.0385626225225018</v>
          </cell>
          <cell r="M68">
            <v>0.16170891372257978</v>
          </cell>
          <cell r="N68">
            <v>0.14865801726049344</v>
          </cell>
          <cell r="O68">
            <v>9.4069843068502745E-2</v>
          </cell>
        </row>
        <row r="69">
          <cell r="A69" t="str">
            <v>EPS Growth</v>
          </cell>
          <cell r="C69">
            <v>-3.4670837679940947E-2</v>
          </cell>
          <cell r="D69">
            <v>0.26452870787190363</v>
          </cell>
          <cell r="E69">
            <v>7.0093020217592672E-2</v>
          </cell>
          <cell r="F69">
            <v>0.21990785630291754</v>
          </cell>
          <cell r="G69">
            <v>0.10334678497013683</v>
          </cell>
          <cell r="H69">
            <v>9.7904219233367895E-2</v>
          </cell>
          <cell r="I69">
            <v>9.9044226187626982E-2</v>
          </cell>
          <cell r="J69">
            <v>9.8001916114423215E-2</v>
          </cell>
          <cell r="K69">
            <v>8.3910285220692549E-2</v>
          </cell>
          <cell r="L69">
            <v>8.2386062957973794E-2</v>
          </cell>
        </row>
        <row r="70">
          <cell r="A70" t="str">
            <v>Adjusted earnings attributable to common shares</v>
          </cell>
          <cell r="B70">
            <v>776.96316399999978</v>
          </cell>
          <cell r="C70">
            <v>938.09529999999972</v>
          </cell>
          <cell r="D70">
            <v>1083.2425115346553</v>
          </cell>
          <cell r="E70">
            <v>1223.4596175934221</v>
          </cell>
          <cell r="F70">
            <v>1466.1331673248126</v>
          </cell>
          <cell r="G70">
            <v>1621.860020075856</v>
          </cell>
          <cell r="H70">
            <v>1778.4511496296877</v>
          </cell>
          <cell r="I70">
            <v>1954.5964665668134</v>
          </cell>
          <cell r="J70">
            <v>2146.1506645408235</v>
          </cell>
          <cell r="K70">
            <v>2326.2347780899199</v>
          </cell>
          <cell r="L70">
            <v>2517.8841021488038</v>
          </cell>
          <cell r="M70">
            <v>0.14667832152432103</v>
          </cell>
          <cell r="N70">
            <v>0.1130396891637715</v>
          </cell>
          <cell r="O70">
            <v>9.4318445245210158E-2</v>
          </cell>
        </row>
        <row r="71">
          <cell r="A71" t="str">
            <v>Adjusted EPS</v>
          </cell>
          <cell r="B71">
            <v>1.1856602533190903</v>
          </cell>
          <cell r="C71">
            <v>1.4335197127139361</v>
          </cell>
          <cell r="D71">
            <v>1.6812051550609632</v>
          </cell>
          <cell r="E71">
            <v>1.9271705223197066</v>
          </cell>
          <cell r="F71">
            <v>2.3516057103904959</v>
          </cell>
          <cell r="G71">
            <v>2.6013839463325268</v>
          </cell>
          <cell r="H71">
            <v>2.8525484398875021</v>
          </cell>
          <cell r="I71">
            <v>3.1350768911902613</v>
          </cell>
          <cell r="J71">
            <v>3.4423204321210541</v>
          </cell>
          <cell r="K71">
            <v>3.7311665200554693</v>
          </cell>
          <cell r="L71">
            <v>4.0385626385620119</v>
          </cell>
        </row>
        <row r="72">
          <cell r="A72" t="str">
            <v>Adjusted EPS Growth</v>
          </cell>
          <cell r="C72">
            <v>0.20904762447842695</v>
          </cell>
          <cell r="D72">
            <v>0.17278132986264261</v>
          </cell>
          <cell r="E72">
            <v>0.14630300562564247</v>
          </cell>
          <cell r="F72">
            <v>0.22023748451688796</v>
          </cell>
          <cell r="G72">
            <v>0.10621603563828486</v>
          </cell>
          <cell r="H72">
            <v>9.6550335796863562E-2</v>
          </cell>
          <cell r="I72">
            <v>9.9044225630714022E-2</v>
          </cell>
          <cell r="J72">
            <v>9.8001915613031398E-2</v>
          </cell>
          <cell r="K72">
            <v>8.3910284829712189E-2</v>
          </cell>
          <cell r="L72">
            <v>8.2386062603813537E-2</v>
          </cell>
        </row>
        <row r="73">
          <cell r="A73" t="str">
            <v xml:space="preserve">Weighted Average Shares </v>
          </cell>
          <cell r="B73">
            <v>655.29999999999995</v>
          </cell>
          <cell r="C73">
            <v>654.4</v>
          </cell>
          <cell r="D73">
            <v>644.32500000000005</v>
          </cell>
          <cell r="E73">
            <v>634.84761904761899</v>
          </cell>
          <cell r="F73">
            <v>623.46045548654229</v>
          </cell>
          <cell r="G73">
            <v>623.46045548654229</v>
          </cell>
          <cell r="H73">
            <v>623.46045548654229</v>
          </cell>
          <cell r="I73">
            <v>623.46045548654229</v>
          </cell>
          <cell r="J73">
            <v>623.46045548654229</v>
          </cell>
          <cell r="K73">
            <v>623.46045548654229</v>
          </cell>
          <cell r="L73">
            <v>623.46045548654229</v>
          </cell>
        </row>
        <row r="75">
          <cell r="A75" t="str">
            <v>Cash Flow Summary - source/(use)</v>
          </cell>
        </row>
        <row r="76">
          <cell r="A76" t="str">
            <v>Operations</v>
          </cell>
        </row>
        <row r="77">
          <cell r="A77" t="str">
            <v>Net earnings before preference dividends</v>
          </cell>
          <cell r="B77">
            <v>971.37600999999984</v>
          </cell>
          <cell r="C77">
            <v>947.11772999999994</v>
          </cell>
          <cell r="D77">
            <v>1167.2858665346553</v>
          </cell>
          <cell r="E77">
            <v>1230.4596075934221</v>
          </cell>
          <cell r="F77">
            <v>1473.1331573248126</v>
          </cell>
          <cell r="G77">
            <v>1624.8600000758561</v>
          </cell>
          <cell r="H77">
            <v>1783.4511296296878</v>
          </cell>
          <cell r="I77">
            <v>1959.5964465668135</v>
          </cell>
          <cell r="J77">
            <v>2151.1506445408231</v>
          </cell>
          <cell r="K77">
            <v>2331.2347580899195</v>
          </cell>
          <cell r="L77">
            <v>2522.8840821488034</v>
          </cell>
        </row>
        <row r="78">
          <cell r="A78" t="str">
            <v>Remove earnings from discontinued operations</v>
          </cell>
          <cell r="B78">
            <v>-136.412856</v>
          </cell>
          <cell r="C78">
            <v>-12.422439999999995</v>
          </cell>
          <cell r="D78">
            <v>-38.043365000000001</v>
          </cell>
          <cell r="E78">
            <v>0</v>
          </cell>
          <cell r="F78">
            <v>0</v>
          </cell>
          <cell r="G78">
            <v>0</v>
          </cell>
          <cell r="H78">
            <v>0</v>
          </cell>
          <cell r="I78">
            <v>0</v>
          </cell>
          <cell r="J78">
            <v>0</v>
          </cell>
          <cell r="K78">
            <v>0</v>
          </cell>
          <cell r="L78">
            <v>0</v>
          </cell>
        </row>
        <row r="80">
          <cell r="A80" t="str">
            <v>Add back (deduct) items not involving cash</v>
          </cell>
        </row>
        <row r="81">
          <cell r="A81" t="str">
            <v>Depreciation</v>
          </cell>
          <cell r="B81">
            <v>570.7660000000003</v>
          </cell>
          <cell r="C81">
            <v>570.55729500000029</v>
          </cell>
          <cell r="D81">
            <v>615.45196299360498</v>
          </cell>
          <cell r="E81">
            <v>646.81297263117767</v>
          </cell>
          <cell r="F81">
            <v>686.60235888086072</v>
          </cell>
          <cell r="G81">
            <v>731.088533897047</v>
          </cell>
          <cell r="H81">
            <v>778.55195224957993</v>
          </cell>
          <cell r="I81">
            <v>829.19644910324212</v>
          </cell>
          <cell r="J81">
            <v>883.24015767674996</v>
          </cell>
          <cell r="K81">
            <v>940.91653760469649</v>
          </cell>
          <cell r="L81">
            <v>1002.4754791334901</v>
          </cell>
        </row>
        <row r="82">
          <cell r="A82" t="str">
            <v>Amortization</v>
          </cell>
          <cell r="B82">
            <v>273.11500000000001</v>
          </cell>
          <cell r="C82">
            <v>283.5</v>
          </cell>
          <cell r="D82">
            <v>289.3</v>
          </cell>
          <cell r="E82">
            <v>268.2</v>
          </cell>
          <cell r="F82">
            <v>250.884513</v>
          </cell>
          <cell r="G82">
            <v>252.1</v>
          </cell>
          <cell r="H82">
            <v>252.1</v>
          </cell>
          <cell r="I82">
            <v>252.1</v>
          </cell>
          <cell r="J82">
            <v>252.1</v>
          </cell>
          <cell r="K82">
            <v>252.1</v>
          </cell>
          <cell r="L82">
            <v>252.1</v>
          </cell>
        </row>
        <row r="83">
          <cell r="A83" t="str">
            <v>Net (gains) and exchange to Plan rates</v>
          </cell>
          <cell r="B83">
            <v>-49.4</v>
          </cell>
          <cell r="C83">
            <v>-4.3</v>
          </cell>
          <cell r="D83">
            <v>0</v>
          </cell>
          <cell r="E83">
            <v>0</v>
          </cell>
          <cell r="F83">
            <v>0</v>
          </cell>
          <cell r="G83">
            <v>0</v>
          </cell>
          <cell r="H83">
            <v>0</v>
          </cell>
          <cell r="I83">
            <v>0</v>
          </cell>
          <cell r="J83">
            <v>0</v>
          </cell>
          <cell r="K83">
            <v>0</v>
          </cell>
          <cell r="L83">
            <v>0</v>
          </cell>
        </row>
        <row r="84">
          <cell r="A84" t="str">
            <v>Loss from redemption of bonds and other Income</v>
          </cell>
          <cell r="B84">
            <v>53</v>
          </cell>
          <cell r="C84">
            <v>23</v>
          </cell>
          <cell r="D84">
            <v>-41</v>
          </cell>
          <cell r="E84">
            <v>-2</v>
          </cell>
          <cell r="F84">
            <v>-2</v>
          </cell>
          <cell r="G84">
            <v>-2</v>
          </cell>
          <cell r="H84">
            <v>-2</v>
          </cell>
          <cell r="I84">
            <v>-2</v>
          </cell>
          <cell r="J84">
            <v>-2</v>
          </cell>
          <cell r="K84">
            <v>-2</v>
          </cell>
          <cell r="L84">
            <v>-2</v>
          </cell>
        </row>
        <row r="85">
          <cell r="A85" t="str">
            <v>Deferred taxes</v>
          </cell>
          <cell r="B85">
            <v>5.9448560000000032</v>
          </cell>
          <cell r="C85">
            <v>-16</v>
          </cell>
          <cell r="D85">
            <v>-89.082999999999998</v>
          </cell>
          <cell r="E85">
            <v>-39.850999999999999</v>
          </cell>
          <cell r="F85">
            <v>-34.710999999999999</v>
          </cell>
          <cell r="G85">
            <v>-34.710999999999999</v>
          </cell>
          <cell r="H85">
            <v>-34.710999999999999</v>
          </cell>
          <cell r="I85">
            <v>-34.710999999999999</v>
          </cell>
          <cell r="J85">
            <v>-34.710999999999999</v>
          </cell>
          <cell r="K85">
            <v>-34.710999999999999</v>
          </cell>
          <cell r="L85">
            <v>-34.710999999999999</v>
          </cell>
        </row>
        <row r="86">
          <cell r="A86" t="str">
            <v>Thomson Plus</v>
          </cell>
          <cell r="B86">
            <v>0</v>
          </cell>
          <cell r="C86">
            <v>0</v>
          </cell>
          <cell r="D86">
            <v>-59.797000000000004</v>
          </cell>
          <cell r="E86">
            <v>-48.183499999999988</v>
          </cell>
          <cell r="F86">
            <v>0</v>
          </cell>
          <cell r="G86">
            <v>0</v>
          </cell>
          <cell r="H86">
            <v>0</v>
          </cell>
          <cell r="I86">
            <v>0</v>
          </cell>
          <cell r="J86">
            <v>0</v>
          </cell>
          <cell r="K86">
            <v>0</v>
          </cell>
          <cell r="L86">
            <v>0</v>
          </cell>
        </row>
        <row r="87">
          <cell r="A87" t="str">
            <v>Other, net</v>
          </cell>
          <cell r="B87">
            <v>161.130548</v>
          </cell>
          <cell r="C87">
            <v>44.637725999999994</v>
          </cell>
          <cell r="D87">
            <v>99.710852037630758</v>
          </cell>
          <cell r="E87">
            <v>65.529172190614673</v>
          </cell>
          <cell r="F87">
            <v>80.930799858802004</v>
          </cell>
          <cell r="G87">
            <v>73.681578014516731</v>
          </cell>
          <cell r="H87">
            <v>189</v>
          </cell>
          <cell r="I87">
            <v>189</v>
          </cell>
          <cell r="J87">
            <v>189</v>
          </cell>
          <cell r="K87">
            <v>189</v>
          </cell>
          <cell r="L87">
            <v>189</v>
          </cell>
        </row>
        <row r="88">
          <cell r="A88" t="str">
            <v>Voluntary pension contribution</v>
          </cell>
          <cell r="B88">
            <v>-7</v>
          </cell>
          <cell r="C88">
            <v>-25</v>
          </cell>
          <cell r="D88">
            <v>-15</v>
          </cell>
          <cell r="E88">
            <v>-30</v>
          </cell>
          <cell r="F88">
            <v>-30</v>
          </cell>
          <cell r="G88">
            <v>-30</v>
          </cell>
          <cell r="H88">
            <v>-30</v>
          </cell>
          <cell r="I88">
            <v>-30</v>
          </cell>
          <cell r="J88">
            <v>-30</v>
          </cell>
          <cell r="K88">
            <v>-30</v>
          </cell>
          <cell r="L88">
            <v>-30</v>
          </cell>
        </row>
        <row r="89">
          <cell r="A89" t="str">
            <v>Changes in working capital and other items</v>
          </cell>
          <cell r="B89">
            <v>-127.94283300000001</v>
          </cell>
          <cell r="C89">
            <v>11.574830000000006</v>
          </cell>
          <cell r="D89">
            <v>-27.281846799999897</v>
          </cell>
          <cell r="E89">
            <v>-11.629893869035875</v>
          </cell>
          <cell r="F89">
            <v>-45.168762482644119</v>
          </cell>
          <cell r="G89">
            <v>-45.168762482644119</v>
          </cell>
          <cell r="H89">
            <v>-45.168762482644119</v>
          </cell>
          <cell r="I89">
            <v>-45.168762482644119</v>
          </cell>
          <cell r="J89">
            <v>-45.168762482644119</v>
          </cell>
          <cell r="K89">
            <v>-45.168762482644119</v>
          </cell>
          <cell r="L89">
            <v>-45.168762482644119</v>
          </cell>
        </row>
        <row r="90">
          <cell r="A90" t="str">
            <v>Cash provided by discontinued  operations</v>
          </cell>
          <cell r="B90">
            <v>50.848137000000008</v>
          </cell>
          <cell r="C90">
            <v>0.32746900000000068</v>
          </cell>
          <cell r="D90">
            <v>58.618079999999992</v>
          </cell>
          <cell r="E90">
            <v>0</v>
          </cell>
          <cell r="F90">
            <v>0</v>
          </cell>
          <cell r="G90">
            <v>0</v>
          </cell>
          <cell r="H90">
            <v>0</v>
          </cell>
          <cell r="I90">
            <v>0</v>
          </cell>
          <cell r="J90">
            <v>0</v>
          </cell>
          <cell r="K90">
            <v>0</v>
          </cell>
          <cell r="L90">
            <v>0</v>
          </cell>
        </row>
        <row r="91">
          <cell r="B91">
            <v>1765.4248620000001</v>
          </cell>
          <cell r="C91">
            <v>1822.9926100000002</v>
          </cell>
          <cell r="D91">
            <v>1960.1615497658909</v>
          </cell>
          <cell r="E91">
            <v>2079.3373585461782</v>
          </cell>
          <cell r="F91">
            <v>2379.6710665818314</v>
          </cell>
          <cell r="G91">
            <v>2569.8503495047757</v>
          </cell>
          <cell r="H91">
            <v>2891.2233193966235</v>
          </cell>
          <cell r="I91">
            <v>3118.0131331874118</v>
          </cell>
          <cell r="J91">
            <v>3363.6110397349289</v>
          </cell>
          <cell r="K91">
            <v>3601.3715332119723</v>
          </cell>
          <cell r="L91">
            <v>3854.5797987996498</v>
          </cell>
        </row>
        <row r="92">
          <cell r="A92" t="str">
            <v>Investing activities</v>
          </cell>
        </row>
        <row r="93">
          <cell r="A93" t="str">
            <v>Capital expenditures</v>
          </cell>
          <cell r="B93">
            <v>-577.53776200000004</v>
          </cell>
          <cell r="C93">
            <v>-585.08466699999997</v>
          </cell>
          <cell r="D93">
            <v>-608.00198118171431</v>
          </cell>
          <cell r="E93">
            <v>-608.36324984152293</v>
          </cell>
          <cell r="F93">
            <v>-633.626664334628</v>
          </cell>
          <cell r="G93">
            <v>-674.80234968034802</v>
          </cell>
          <cell r="H93">
            <v>-718.7578673398358</v>
          </cell>
          <cell r="I93">
            <v>-765.68552886701912</v>
          </cell>
          <cell r="J93">
            <v>-815.79129929882163</v>
          </cell>
          <cell r="K93">
            <v>-869.29579251149698</v>
          </cell>
          <cell r="L93">
            <v>-926.43534105463277</v>
          </cell>
        </row>
        <row r="94">
          <cell r="A94" t="str">
            <v>Other investing</v>
          </cell>
          <cell r="B94">
            <v>-42.487089999999995</v>
          </cell>
          <cell r="C94">
            <v>-28.441769999999998</v>
          </cell>
          <cell r="D94">
            <v>0</v>
          </cell>
          <cell r="E94">
            <v>0</v>
          </cell>
          <cell r="F94">
            <v>0</v>
          </cell>
          <cell r="G94">
            <v>0</v>
          </cell>
          <cell r="H94">
            <v>0</v>
          </cell>
          <cell r="I94">
            <v>0</v>
          </cell>
          <cell r="J94">
            <v>0</v>
          </cell>
          <cell r="K94">
            <v>0</v>
          </cell>
          <cell r="L94">
            <v>0</v>
          </cell>
        </row>
        <row r="95">
          <cell r="A95" t="str">
            <v>Dividends paid on preference shares</v>
          </cell>
          <cell r="B95">
            <v>-3</v>
          </cell>
          <cell r="C95">
            <v>-13.6</v>
          </cell>
          <cell r="D95">
            <v>-5</v>
          </cell>
          <cell r="E95">
            <v>-5</v>
          </cell>
          <cell r="F95">
            <v>-5</v>
          </cell>
          <cell r="G95">
            <v>-5</v>
          </cell>
          <cell r="H95">
            <v>-5</v>
          </cell>
          <cell r="I95">
            <v>-5</v>
          </cell>
          <cell r="J95">
            <v>-5</v>
          </cell>
          <cell r="K95">
            <v>-5</v>
          </cell>
          <cell r="L95">
            <v>-5</v>
          </cell>
        </row>
        <row r="96">
          <cell r="A96" t="str">
            <v>CapEx and other provided by disc ops</v>
          </cell>
          <cell r="B96">
            <v>-3</v>
          </cell>
          <cell r="C96">
            <v>0</v>
          </cell>
          <cell r="D96">
            <v>0</v>
          </cell>
          <cell r="E96">
            <v>0</v>
          </cell>
          <cell r="F96">
            <v>0</v>
          </cell>
          <cell r="G96">
            <v>2E-3</v>
          </cell>
          <cell r="H96">
            <v>2E-3</v>
          </cell>
          <cell r="I96">
            <v>2E-3</v>
          </cell>
          <cell r="J96">
            <v>2E-3</v>
          </cell>
          <cell r="K96">
            <v>2E-3</v>
          </cell>
          <cell r="L96">
            <v>2E-3</v>
          </cell>
        </row>
        <row r="97">
          <cell r="B97">
            <v>-626.02485200000001</v>
          </cell>
          <cell r="C97">
            <v>-627.12643700000001</v>
          </cell>
          <cell r="D97">
            <v>-613.00198118171431</v>
          </cell>
          <cell r="E97">
            <v>-613.36324984152293</v>
          </cell>
          <cell r="F97">
            <v>-638.626664334628</v>
          </cell>
          <cell r="G97">
            <v>-679.80034968034806</v>
          </cell>
          <cell r="H97">
            <v>-723.75586733983585</v>
          </cell>
          <cell r="I97">
            <v>-770.68352886701916</v>
          </cell>
          <cell r="J97">
            <v>-820.78929929882167</v>
          </cell>
          <cell r="K97">
            <v>-874.29579251149698</v>
          </cell>
          <cell r="L97">
            <v>-931.43534105463277</v>
          </cell>
        </row>
        <row r="98">
          <cell r="U98" t="str">
            <v>2005 FCF</v>
          </cell>
          <cell r="V98" t="str">
            <v>2006 FCF</v>
          </cell>
          <cell r="W98" t="str">
            <v>Growth</v>
          </cell>
        </row>
        <row r="99">
          <cell r="A99" t="str">
            <v>Free Cash Flow</v>
          </cell>
          <cell r="B99">
            <v>1139.4000100000001</v>
          </cell>
          <cell r="C99">
            <v>1195.8661730000003</v>
          </cell>
          <cell r="D99">
            <v>1347.1595685841767</v>
          </cell>
          <cell r="E99">
            <v>1465.9741087046552</v>
          </cell>
          <cell r="F99">
            <v>1741.0444022472034</v>
          </cell>
          <cell r="G99">
            <v>1890.0499998244277</v>
          </cell>
          <cell r="H99">
            <v>2167.4674520567878</v>
          </cell>
          <cell r="I99">
            <v>2347.3296043203927</v>
          </cell>
          <cell r="J99">
            <v>2542.8217404361071</v>
          </cell>
          <cell r="K99">
            <v>2727.0757407004753</v>
          </cell>
          <cell r="L99">
            <v>2923.144457745017</v>
          </cell>
          <cell r="M99">
            <v>0.12123766416197168</v>
          </cell>
          <cell r="N99">
            <v>0.12629978354034432</v>
          </cell>
          <cell r="O99">
            <v>9.0201407765046371E-2</v>
          </cell>
          <cell r="T99" t="str">
            <v>TLR</v>
          </cell>
          <cell r="U99">
            <v>969.60000000000014</v>
          </cell>
          <cell r="V99">
            <v>1037.5876750877503</v>
          </cell>
          <cell r="W99">
            <v>7.0119301864428829E-2</v>
          </cell>
        </row>
        <row r="100">
          <cell r="A100" t="str">
            <v>FCF Margin</v>
          </cell>
          <cell r="B100">
            <v>0.15578264233555286</v>
          </cell>
          <cell r="C100">
            <v>0.15116473364409846</v>
          </cell>
          <cell r="D100">
            <v>0.1599239313199223</v>
          </cell>
          <cell r="E100">
            <v>0.1632781029725722</v>
          </cell>
          <cell r="F100">
            <v>0.18182578983380193</v>
          </cell>
          <cell r="G100">
            <v>0.18506592209815184</v>
          </cell>
          <cell r="T100" t="str">
            <v>TL</v>
          </cell>
          <cell r="U100">
            <v>353.40000000000003</v>
          </cell>
          <cell r="V100">
            <v>393.3306924703395</v>
          </cell>
          <cell r="W100">
            <v>0.11299007490192259</v>
          </cell>
        </row>
        <row r="101">
          <cell r="A101" t="str">
            <v>Other cash items</v>
          </cell>
          <cell r="T101" t="str">
            <v>TF</v>
          </cell>
          <cell r="U101">
            <v>354.90000000000003</v>
          </cell>
          <cell r="V101">
            <v>348.70000000000005</v>
          </cell>
          <cell r="W101">
            <v>-1.7469709777402032E-2</v>
          </cell>
        </row>
        <row r="102">
          <cell r="A102" t="str">
            <v>Acquisitions</v>
          </cell>
          <cell r="B102">
            <v>-1337</v>
          </cell>
          <cell r="C102">
            <v>-288.99999600000001</v>
          </cell>
          <cell r="D102">
            <v>-966.89999599999999</v>
          </cell>
          <cell r="E102">
            <v>-499.99999600000001</v>
          </cell>
          <cell r="F102">
            <v>-499.99999600000001</v>
          </cell>
          <cell r="G102">
            <v>-499.99999600000001</v>
          </cell>
          <cell r="H102">
            <v>-499.99999600000001</v>
          </cell>
          <cell r="I102">
            <v>-499.99999600000001</v>
          </cell>
          <cell r="J102">
            <v>-499.99999600000001</v>
          </cell>
          <cell r="K102">
            <v>-499.99999600000001</v>
          </cell>
          <cell r="L102">
            <v>-499.99999600000001</v>
          </cell>
          <cell r="N102">
            <v>9.9999999999999995E-7</v>
          </cell>
          <cell r="T102" t="str">
            <v>TSH</v>
          </cell>
          <cell r="U102">
            <v>233.86499900000004</v>
          </cell>
          <cell r="V102">
            <v>268.54984782608693</v>
          </cell>
          <cell r="W102">
            <v>0.14831141459559283</v>
          </cell>
        </row>
        <row r="103">
          <cell r="A103" t="str">
            <v>Net proceeds (net of tax payments) from disposals</v>
          </cell>
          <cell r="B103">
            <v>561</v>
          </cell>
          <cell r="C103">
            <v>-101</v>
          </cell>
          <cell r="D103">
            <v>339.2</v>
          </cell>
          <cell r="E103">
            <v>656.8</v>
          </cell>
          <cell r="F103">
            <v>0</v>
          </cell>
          <cell r="G103">
            <v>0</v>
          </cell>
          <cell r="H103">
            <v>0</v>
          </cell>
          <cell r="I103">
            <v>0</v>
          </cell>
          <cell r="J103">
            <v>0</v>
          </cell>
          <cell r="K103">
            <v>0</v>
          </cell>
          <cell r="L103">
            <v>0</v>
          </cell>
          <cell r="N103">
            <v>0</v>
          </cell>
          <cell r="T103" t="str">
            <v>Corp</v>
          </cell>
          <cell r="U103">
            <v>-716.89882599999999</v>
          </cell>
          <cell r="V103">
            <v>-701.00864679999995</v>
          </cell>
          <cell r="W103">
            <v>-2.2165162814759665E-2</v>
          </cell>
        </row>
        <row r="104">
          <cell r="A104" t="str">
            <v>Dividends paid on common shares</v>
          </cell>
          <cell r="B104">
            <v>-484</v>
          </cell>
          <cell r="C104">
            <v>-505</v>
          </cell>
          <cell r="D104">
            <v>-553.84</v>
          </cell>
          <cell r="E104">
            <v>-596.02514285714267</v>
          </cell>
          <cell r="F104">
            <v>-634.98583022774312</v>
          </cell>
          <cell r="G104">
            <v>-756.01999992977107</v>
          </cell>
          <cell r="H104">
            <v>-866.98698082271517</v>
          </cell>
          <cell r="I104">
            <v>-938.93184172815711</v>
          </cell>
          <cell r="J104">
            <v>-1017.1286961744429</v>
          </cell>
          <cell r="K104">
            <v>-1090.8302962801902</v>
          </cell>
          <cell r="L104">
            <v>-1169.2577830980069</v>
          </cell>
          <cell r="T104" t="str">
            <v>Total</v>
          </cell>
          <cell r="U104">
            <v>1194.8661730000003</v>
          </cell>
          <cell r="V104">
            <v>1347.1595685841767</v>
          </cell>
          <cell r="W104">
            <v>0.12745644577233861</v>
          </cell>
        </row>
        <row r="105">
          <cell r="A105" t="str">
            <v>Payments for Normal Course Issuer Bid</v>
          </cell>
          <cell r="B105">
            <v>0.01</v>
          </cell>
          <cell r="C105">
            <v>-256</v>
          </cell>
          <cell r="D105">
            <v>-425</v>
          </cell>
          <cell r="E105">
            <v>-500</v>
          </cell>
          <cell r="F105">
            <v>-500</v>
          </cell>
          <cell r="G105">
            <v>-499.96</v>
          </cell>
          <cell r="H105">
            <v>-499.96</v>
          </cell>
          <cell r="I105">
            <v>-499.96</v>
          </cell>
          <cell r="J105">
            <v>-499.96</v>
          </cell>
          <cell r="K105">
            <v>-499.96</v>
          </cell>
          <cell r="L105">
            <v>-499.96</v>
          </cell>
          <cell r="U105">
            <v>-1</v>
          </cell>
          <cell r="V105">
            <v>0</v>
          </cell>
        </row>
        <row r="106">
          <cell r="A106" t="str">
            <v>Translation and other</v>
          </cell>
          <cell r="B106">
            <v>-39</v>
          </cell>
          <cell r="C106">
            <v>-12</v>
          </cell>
          <cell r="D106">
            <v>0</v>
          </cell>
          <cell r="E106">
            <v>0</v>
          </cell>
          <cell r="F106">
            <v>0</v>
          </cell>
          <cell r="G106">
            <v>0.05</v>
          </cell>
          <cell r="H106">
            <v>0.05</v>
          </cell>
          <cell r="I106">
            <v>0.05</v>
          </cell>
          <cell r="J106">
            <v>0.05</v>
          </cell>
          <cell r="K106">
            <v>0.05</v>
          </cell>
          <cell r="L106">
            <v>0.05</v>
          </cell>
        </row>
        <row r="107">
          <cell r="B107">
            <v>-1298.99</v>
          </cell>
          <cell r="C107">
            <v>-1162.999996</v>
          </cell>
          <cell r="D107">
            <v>-1606.539996</v>
          </cell>
          <cell r="E107">
            <v>-939.22513885714272</v>
          </cell>
          <cell r="F107">
            <v>-1634.985826227743</v>
          </cell>
          <cell r="G107">
            <v>-1755.9299959297712</v>
          </cell>
          <cell r="H107">
            <v>-1866.8969768227153</v>
          </cell>
          <cell r="I107">
            <v>-1938.8418377281571</v>
          </cell>
          <cell r="J107">
            <v>-2017.038692174443</v>
          </cell>
          <cell r="K107">
            <v>-2090.7402922801898</v>
          </cell>
          <cell r="L107">
            <v>-2169.1677790980066</v>
          </cell>
          <cell r="U107" t="str">
            <v>2005 Depr</v>
          </cell>
          <cell r="V107" t="str">
            <v>2006 Depr</v>
          </cell>
          <cell r="Y107" t="str">
            <v>2005 Amort</v>
          </cell>
          <cell r="Z107" t="str">
            <v>2006 Amort</v>
          </cell>
        </row>
        <row r="108">
          <cell r="A108" t="str">
            <v>Net Cash Generated  (Used)</v>
          </cell>
          <cell r="B108">
            <v>-159.58998999999994</v>
          </cell>
          <cell r="C108">
            <v>32.866177000000334</v>
          </cell>
          <cell r="D108">
            <v>-259.38042741582331</v>
          </cell>
          <cell r="E108">
            <v>526.74896984751251</v>
          </cell>
          <cell r="F108">
            <v>106.05857601946036</v>
          </cell>
          <cell r="G108">
            <v>134.12000389465652</v>
          </cell>
          <cell r="H108">
            <v>300.57047523407255</v>
          </cell>
          <cell r="I108">
            <v>408.48776659223563</v>
          </cell>
          <cell r="J108">
            <v>525.78304826166413</v>
          </cell>
          <cell r="K108">
            <v>636.3354484202855</v>
          </cell>
          <cell r="L108">
            <v>753.97667864701043</v>
          </cell>
          <cell r="T108" t="str">
            <v>TLR</v>
          </cell>
          <cell r="U108">
            <v>199.33600000000024</v>
          </cell>
          <cell r="V108">
            <v>218.62357860706584</v>
          </cell>
          <cell r="X108" t="str">
            <v>TLR</v>
          </cell>
          <cell r="Y108">
            <v>0</v>
          </cell>
          <cell r="Z108">
            <v>0</v>
          </cell>
        </row>
        <row r="109">
          <cell r="A109" t="str">
            <v>Debt movements</v>
          </cell>
          <cell r="B109">
            <v>-101.999996</v>
          </cell>
          <cell r="C109">
            <v>-28.999995999999999</v>
          </cell>
          <cell r="D109">
            <v>259.3804314158233</v>
          </cell>
          <cell r="E109">
            <v>-526.74896584751252</v>
          </cell>
          <cell r="F109">
            <v>-106.05857201946036</v>
          </cell>
          <cell r="G109">
            <v>-134.08000389465653</v>
          </cell>
          <cell r="H109">
            <v>-300.53047523407253</v>
          </cell>
          <cell r="I109">
            <v>-408.44776659223561</v>
          </cell>
          <cell r="J109">
            <v>-525.74304826166417</v>
          </cell>
          <cell r="K109">
            <v>-636.29544842028554</v>
          </cell>
          <cell r="L109">
            <v>-753.93667864701047</v>
          </cell>
          <cell r="T109" t="str">
            <v>TL</v>
          </cell>
          <cell r="U109">
            <v>148.50100000000009</v>
          </cell>
          <cell r="V109">
            <v>163.85962351697401</v>
          </cell>
          <cell r="X109" t="str">
            <v>TL</v>
          </cell>
          <cell r="Y109">
            <v>0</v>
          </cell>
          <cell r="Z109">
            <v>0</v>
          </cell>
        </row>
        <row r="110">
          <cell r="A110" t="str">
            <v>Increase/(decrease) in cash and cash equivalents</v>
          </cell>
          <cell r="B110">
            <v>-261.58998599999995</v>
          </cell>
          <cell r="C110">
            <v>3.8661810000003349</v>
          </cell>
          <cell r="D110">
            <v>3.9999999899009708E-6</v>
          </cell>
          <cell r="E110">
            <v>3.9999999899009708E-6</v>
          </cell>
          <cell r="F110">
            <v>4.0000000041118255E-6</v>
          </cell>
          <cell r="G110">
            <v>3.9999999999992042E-2</v>
          </cell>
          <cell r="H110">
            <v>4.0000000000020464E-2</v>
          </cell>
          <cell r="I110">
            <v>4.0000000000020464E-2</v>
          </cell>
          <cell r="J110">
            <v>3.999999999996362E-2</v>
          </cell>
          <cell r="K110">
            <v>3.999999999996362E-2</v>
          </cell>
          <cell r="L110">
            <v>3.999999999996362E-2</v>
          </cell>
          <cell r="T110" t="str">
            <v>TF</v>
          </cell>
          <cell r="U110">
            <v>177</v>
          </cell>
          <cell r="V110">
            <v>184.66000000000003</v>
          </cell>
          <cell r="X110" t="str">
            <v>TF</v>
          </cell>
          <cell r="Y110">
            <v>0</v>
          </cell>
          <cell r="Z110">
            <v>0</v>
          </cell>
        </row>
        <row r="111">
          <cell r="T111" t="str">
            <v>TSH</v>
          </cell>
          <cell r="U111">
            <v>34.720295000000021</v>
          </cell>
          <cell r="V111">
            <v>40.308760869565191</v>
          </cell>
          <cell r="X111" t="str">
            <v>TSH</v>
          </cell>
          <cell r="Y111">
            <v>0</v>
          </cell>
          <cell r="Z111">
            <v>0</v>
          </cell>
        </row>
        <row r="112">
          <cell r="T112" t="str">
            <v>Corp</v>
          </cell>
          <cell r="U112">
            <v>10</v>
          </cell>
          <cell r="V112">
            <v>8</v>
          </cell>
          <cell r="X112" t="str">
            <v>Corp</v>
          </cell>
          <cell r="Y112">
            <v>-283.5</v>
          </cell>
          <cell r="Z112">
            <v>-289.3</v>
          </cell>
        </row>
        <row r="113">
          <cell r="T113" t="str">
            <v>Total</v>
          </cell>
          <cell r="U113">
            <v>569.55729500000029</v>
          </cell>
          <cell r="V113">
            <v>615.45196299360498</v>
          </cell>
          <cell r="X113" t="str">
            <v>Total</v>
          </cell>
          <cell r="Y113">
            <v>-283.5</v>
          </cell>
          <cell r="Z113">
            <v>-289.3</v>
          </cell>
        </row>
        <row r="114">
          <cell r="A114" t="str">
            <v>Return on Invested Capital</v>
          </cell>
          <cell r="U114">
            <v>537</v>
          </cell>
          <cell r="V114">
            <v>875</v>
          </cell>
        </row>
        <row r="115">
          <cell r="A115" t="str">
            <v>Total Operating Profit</v>
          </cell>
          <cell r="B115">
            <v>1317.9079999999999</v>
          </cell>
          <cell r="C115">
            <v>1455.8941159999999</v>
          </cell>
          <cell r="D115">
            <v>1559.6893015346552</v>
          </cell>
          <cell r="E115">
            <v>1743.8353075934222</v>
          </cell>
          <cell r="F115">
            <v>1982.3405406834331</v>
          </cell>
          <cell r="G115">
            <v>2151.0901232619431</v>
          </cell>
          <cell r="H115">
            <v>2331.5484678122248</v>
          </cell>
          <cell r="I115">
            <v>2523.2734065883806</v>
          </cell>
          <cell r="J115">
            <v>2727.0915784509439</v>
          </cell>
          <cell r="K115">
            <v>2943.8869618913482</v>
          </cell>
          <cell r="L115">
            <v>3174.605196146435</v>
          </cell>
        </row>
        <row r="116">
          <cell r="A116" t="str">
            <v>Cash taxes</v>
          </cell>
          <cell r="B116">
            <v>-271.94485600000002</v>
          </cell>
          <cell r="C116">
            <v>-270.2</v>
          </cell>
          <cell r="D116">
            <v>-237.4768</v>
          </cell>
          <cell r="E116">
            <v>-288.61570000000006</v>
          </cell>
          <cell r="F116">
            <v>-300.30738335862037</v>
          </cell>
          <cell r="G116">
            <v>-331.23784466973609</v>
          </cell>
          <cell r="H116">
            <v>-363.56763570280697</v>
          </cell>
          <cell r="I116">
            <v>-399.47595733499708</v>
          </cell>
          <cell r="J116">
            <v>-438.52547548541241</v>
          </cell>
          <cell r="K116">
            <v>-475.23674537672036</v>
          </cell>
          <cell r="L116">
            <v>-514.30565557292311</v>
          </cell>
        </row>
        <row r="117">
          <cell r="A117" t="str">
            <v>NOPAT</v>
          </cell>
          <cell r="B117">
            <v>1045.9631439999998</v>
          </cell>
          <cell r="C117">
            <v>1185.6941159999999</v>
          </cell>
          <cell r="D117">
            <v>1322.2125015346553</v>
          </cell>
          <cell r="E117">
            <v>1455.2196075934221</v>
          </cell>
          <cell r="F117">
            <v>1682.0331573248127</v>
          </cell>
          <cell r="G117">
            <v>1819.8522785922069</v>
          </cell>
          <cell r="H117">
            <v>1967.9808321094179</v>
          </cell>
          <cell r="I117">
            <v>2123.7974492533835</v>
          </cell>
          <cell r="J117">
            <v>2288.5661029655316</v>
          </cell>
          <cell r="K117">
            <v>2468.6502165146276</v>
          </cell>
          <cell r="L117">
            <v>2660.2995405735119</v>
          </cell>
        </row>
        <row r="118">
          <cell r="A118" t="str">
            <v>Beginning Invested Capital</v>
          </cell>
          <cell r="B118">
            <v>72000</v>
          </cell>
          <cell r="C118">
            <v>72156</v>
          </cell>
          <cell r="D118">
            <v>75027.274835999997</v>
          </cell>
          <cell r="E118">
            <v>75027.274835999997</v>
          </cell>
          <cell r="F118">
            <v>74842.645263999992</v>
          </cell>
          <cell r="G118">
            <v>2151.0901232619431</v>
          </cell>
          <cell r="H118">
            <v>2331.5484678122248</v>
          </cell>
          <cell r="I118">
            <v>2523.2734065883806</v>
          </cell>
          <cell r="J118">
            <v>2727.0915784509434</v>
          </cell>
          <cell r="K118">
            <v>2943.8869618913482</v>
          </cell>
          <cell r="L118">
            <v>3174.6051961464345</v>
          </cell>
        </row>
        <row r="119">
          <cell r="A119" t="str">
            <v>Ending Invested Capital</v>
          </cell>
          <cell r="B119">
            <v>72156</v>
          </cell>
          <cell r="C119">
            <v>75027.274835999997</v>
          </cell>
          <cell r="D119">
            <v>75027.274835999997</v>
          </cell>
          <cell r="E119">
            <v>74842.645263999992</v>
          </cell>
          <cell r="F119">
            <v>74526.110271999991</v>
          </cell>
          <cell r="G119">
            <v>-331.23783466973612</v>
          </cell>
          <cell r="H119">
            <v>-363.56762570280699</v>
          </cell>
          <cell r="I119">
            <v>-399.4759473349971</v>
          </cell>
          <cell r="J119">
            <v>-438.52546548541244</v>
          </cell>
          <cell r="K119">
            <v>-475.23673537672039</v>
          </cell>
          <cell r="L119">
            <v>-514.30564557292314</v>
          </cell>
        </row>
        <row r="120">
          <cell r="A120" t="str">
            <v>Average Invested Capital</v>
          </cell>
          <cell r="B120">
            <v>72078</v>
          </cell>
          <cell r="C120">
            <v>73591.637417999998</v>
          </cell>
          <cell r="D120">
            <v>75027.274835999997</v>
          </cell>
          <cell r="E120">
            <v>74934.960049999994</v>
          </cell>
          <cell r="F120">
            <v>74684.377767999991</v>
          </cell>
          <cell r="G120">
            <v>909.92614429610353</v>
          </cell>
          <cell r="H120">
            <v>983.99042105470892</v>
          </cell>
          <cell r="I120">
            <v>1061.8987296266916</v>
          </cell>
          <cell r="J120">
            <v>1144.2830564827655</v>
          </cell>
          <cell r="K120">
            <v>1234.3251132573139</v>
          </cell>
          <cell r="L120">
            <v>1330.1497752867558</v>
          </cell>
        </row>
        <row r="121">
          <cell r="A121" t="str">
            <v>Growth Y/Y %</v>
          </cell>
          <cell r="C121">
            <v>2.0999991925414019E-2</v>
          </cell>
          <cell r="D121">
            <v>1.9508159736215447E-2</v>
          </cell>
          <cell r="E121">
            <v>-1.2304163546096314E-3</v>
          </cell>
          <cell r="F121">
            <v>-3.3439970053070756E-3</v>
          </cell>
          <cell r="G121">
            <v>-0.98781637912117704</v>
          </cell>
          <cell r="H121">
            <v>8.1395921221605994E-2</v>
          </cell>
          <cell r="I121">
            <v>7.9175881090870037E-2</v>
          </cell>
          <cell r="J121">
            <v>7.7582093807604391E-2</v>
          </cell>
          <cell r="K121">
            <v>7.8688621896853661E-2</v>
          </cell>
          <cell r="L121">
            <v>7.7633243462547741E-2</v>
          </cell>
        </row>
        <row r="122">
          <cell r="A122" t="str">
            <v>Change in Invested Capital</v>
          </cell>
          <cell r="B122">
            <v>156</v>
          </cell>
          <cell r="C122">
            <v>2871.2748359999969</v>
          </cell>
          <cell r="D122">
            <v>0</v>
          </cell>
          <cell r="E122">
            <v>-184.62957200000528</v>
          </cell>
          <cell r="F122">
            <v>-316.53499200000078</v>
          </cell>
          <cell r="G122">
            <v>-2482.3279579316791</v>
          </cell>
          <cell r="H122">
            <v>-2695.1160935150319</v>
          </cell>
          <cell r="I122">
            <v>-2922.7493539233778</v>
          </cell>
          <cell r="J122">
            <v>-3165.6170439363559</v>
          </cell>
          <cell r="K122">
            <v>-3419.1236972680686</v>
          </cell>
          <cell r="L122">
            <v>-3688.9108417193574</v>
          </cell>
        </row>
        <row r="123">
          <cell r="A123" t="str">
            <v>Growth Y/Y % in Ending Invested Capital</v>
          </cell>
          <cell r="C123">
            <v>3.9792599866954825E-2</v>
          </cell>
          <cell r="D123">
            <v>0</v>
          </cell>
          <cell r="E123">
            <v>-2.4608327092191518E-3</v>
          </cell>
          <cell r="F123">
            <v>-4.2293399823517541E-3</v>
          </cell>
          <cell r="G123">
            <v>-1.0044445877218173</v>
          </cell>
          <cell r="H123">
            <v>9.7602953676187321E-2</v>
          </cell>
          <cell r="I123">
            <v>9.8766554262845307E-2</v>
          </cell>
          <cell r="J123">
            <v>9.7751863187068855E-2</v>
          </cell>
          <cell r="K123">
            <v>8.3715252090711623E-2</v>
          </cell>
          <cell r="L123">
            <v>8.2209364907855464E-2</v>
          </cell>
        </row>
        <row r="125">
          <cell r="A125" t="str">
            <v>Pretax ROIC</v>
          </cell>
          <cell r="B125">
            <v>1.8284469602375203E-2</v>
          </cell>
          <cell r="C125">
            <v>1.9783417886607566E-2</v>
          </cell>
          <cell r="D125">
            <v>2.0788297388435552E-2</v>
          </cell>
          <cell r="E125">
            <v>2.3271318306299974E-2</v>
          </cell>
          <cell r="F125">
            <v>2.654290763245545E-2</v>
          </cell>
          <cell r="G125">
            <v>2.3640271650024669</v>
          </cell>
          <cell r="H125">
            <v>2.3694828912187074</v>
          </cell>
          <cell r="I125">
            <v>2.3761902488342108</v>
          </cell>
          <cell r="J125">
            <v>2.3832316339921422</v>
          </cell>
          <cell r="K125">
            <v>2.3850174725219659</v>
          </cell>
          <cell r="L125">
            <v>2.3866524320255955</v>
          </cell>
        </row>
        <row r="126">
          <cell r="A126" t="str">
            <v>Growth Y/Y %</v>
          </cell>
          <cell r="C126">
            <v>8.1979314512773405E-2</v>
          </cell>
          <cell r="D126">
            <v>5.0794028998813356E-2</v>
          </cell>
          <cell r="E126">
            <v>0.11944320746756865</v>
          </cell>
          <cell r="F126">
            <v>0.14058461506539555</v>
          </cell>
          <cell r="G126">
            <v>88.064363171419956</v>
          </cell>
          <cell r="H126">
            <v>2.3078102895803809E-3</v>
          </cell>
          <cell r="I126">
            <v>2.8307263328892773E-3</v>
          </cell>
          <cell r="J126">
            <v>2.9633086666296382E-3</v>
          </cell>
          <cell r="K126">
            <v>7.4933485455308535E-4</v>
          </cell>
          <cell r="L126">
            <v>6.8551258951599081E-4</v>
          </cell>
        </row>
        <row r="127">
          <cell r="A127" t="str">
            <v>Posttax ROIC</v>
          </cell>
          <cell r="B127">
            <v>1.4999999999999999E-2</v>
          </cell>
          <cell r="C127">
            <v>1.6111805058301197E-2</v>
          </cell>
          <cell r="D127">
            <v>1.7623091128190944E-2</v>
          </cell>
          <cell r="E127">
            <v>1.9419768911899515E-2</v>
          </cell>
          <cell r="F127">
            <v>2.252188754320068E-2</v>
          </cell>
          <cell r="G127">
            <v>1.9999999890100968</v>
          </cell>
          <cell r="H127">
            <v>1.9999999898372995</v>
          </cell>
          <cell r="I127">
            <v>1.9999999905829065</v>
          </cell>
          <cell r="J127">
            <v>1.9999999912609041</v>
          </cell>
          <cell r="K127">
            <v>1.9999999918984066</v>
          </cell>
          <cell r="L127">
            <v>1.9999999924820497</v>
          </cell>
        </row>
        <row r="128">
          <cell r="A128" t="str">
            <v>Growth Y/Y %</v>
          </cell>
          <cell r="C128">
            <v>7.4120337220079824E-2</v>
          </cell>
          <cell r="D128">
            <v>9.3799922753602161E-2</v>
          </cell>
          <cell r="E128">
            <v>0.10195020672817701</v>
          </cell>
          <cell r="F128">
            <v>0.15974024435483036</v>
          </cell>
          <cell r="G128">
            <v>87.802503128291008</v>
          </cell>
          <cell r="H128">
            <v>4.1360137537083119E-10</v>
          </cell>
          <cell r="I128">
            <v>3.7280356579572071E-10</v>
          </cell>
          <cell r="J128">
            <v>3.3899882900811917E-10</v>
          </cell>
          <cell r="K128">
            <v>3.1875124761882034E-10</v>
          </cell>
          <cell r="L128">
            <v>2.9182167793351255E-10</v>
          </cell>
        </row>
        <row r="130">
          <cell r="A130" t="str">
            <v>Total Business Return</v>
          </cell>
        </row>
        <row r="132">
          <cell r="A132" t="str">
            <v>Total OI (EBITA)</v>
          </cell>
          <cell r="B132">
            <v>1317.9079999999999</v>
          </cell>
          <cell r="C132">
            <v>1455.8941159999999</v>
          </cell>
          <cell r="D132">
            <v>1559.6893015346552</v>
          </cell>
          <cell r="E132">
            <v>1743.8353075934222</v>
          </cell>
          <cell r="F132">
            <v>1982.3405406834331</v>
          </cell>
          <cell r="G132">
            <v>2151.0901232619431</v>
          </cell>
          <cell r="H132">
            <v>2331.5484678122248</v>
          </cell>
          <cell r="I132">
            <v>2523.2734065883806</v>
          </cell>
          <cell r="J132">
            <v>2727.0915784509439</v>
          </cell>
          <cell r="K132">
            <v>2943.8869618913482</v>
          </cell>
          <cell r="L132">
            <v>3174.605196146435</v>
          </cell>
        </row>
        <row r="133">
          <cell r="A133" t="str">
            <v>Depreciation</v>
          </cell>
          <cell r="B133">
            <v>570.7660000000003</v>
          </cell>
          <cell r="C133">
            <v>570.55729500000029</v>
          </cell>
          <cell r="D133">
            <v>615.45196299360498</v>
          </cell>
          <cell r="E133">
            <v>646.81297263117767</v>
          </cell>
          <cell r="F133">
            <v>686.60235888086072</v>
          </cell>
          <cell r="G133">
            <v>731.088533897047</v>
          </cell>
          <cell r="H133">
            <v>778.55195224957993</v>
          </cell>
          <cell r="I133">
            <v>829.19644910324212</v>
          </cell>
          <cell r="J133">
            <v>883.24015767674996</v>
          </cell>
          <cell r="K133">
            <v>940.91653760469649</v>
          </cell>
          <cell r="L133">
            <v>1002.4754791334901</v>
          </cell>
        </row>
        <row r="134">
          <cell r="A134" t="str">
            <v>CapEx</v>
          </cell>
          <cell r="B134">
            <v>-577.53776200000004</v>
          </cell>
          <cell r="C134">
            <v>-585.08466699999997</v>
          </cell>
          <cell r="D134">
            <v>-608.00198118171431</v>
          </cell>
          <cell r="E134">
            <v>-608.36324984152293</v>
          </cell>
          <cell r="F134">
            <v>-633.626664334628</v>
          </cell>
          <cell r="G134">
            <v>-674.80234968034802</v>
          </cell>
          <cell r="H134">
            <v>-718.7578673398358</v>
          </cell>
          <cell r="I134">
            <v>-765.68552886701912</v>
          </cell>
          <cell r="J134">
            <v>-815.79129929882163</v>
          </cell>
          <cell r="K134">
            <v>-869.29579251149698</v>
          </cell>
          <cell r="L134">
            <v>-926.43534105463277</v>
          </cell>
        </row>
        <row r="135">
          <cell r="A135" t="str">
            <v>Changes in working capital</v>
          </cell>
          <cell r="B135">
            <v>-127.94283300000001</v>
          </cell>
          <cell r="C135">
            <v>11.574830000000006</v>
          </cell>
          <cell r="D135">
            <v>-27.281846799999897</v>
          </cell>
          <cell r="E135">
            <v>-11.629893869035875</v>
          </cell>
          <cell r="F135">
            <v>-45.168762482644119</v>
          </cell>
          <cell r="G135">
            <v>-45.168762482644119</v>
          </cell>
          <cell r="H135">
            <v>-45.168762482644119</v>
          </cell>
          <cell r="I135">
            <v>-45.168762482644119</v>
          </cell>
          <cell r="J135">
            <v>-45.168762482644119</v>
          </cell>
          <cell r="K135">
            <v>-45.168762482644119</v>
          </cell>
          <cell r="L135">
            <v>-45.168762482644119</v>
          </cell>
        </row>
        <row r="136">
          <cell r="A136" t="str">
            <v>Acquisition spend</v>
          </cell>
          <cell r="B136">
            <v>-1337</v>
          </cell>
          <cell r="C136">
            <v>-288.99999600000001</v>
          </cell>
          <cell r="D136">
            <v>-966.89999599999999</v>
          </cell>
          <cell r="E136">
            <v>-499.99999600000001</v>
          </cell>
          <cell r="F136">
            <v>-499.99999600000001</v>
          </cell>
          <cell r="G136">
            <v>-499.99999600000001</v>
          </cell>
          <cell r="H136">
            <v>-499.99999600000001</v>
          </cell>
          <cell r="I136">
            <v>-499.99999600000001</v>
          </cell>
          <cell r="J136">
            <v>-499.99999600000001</v>
          </cell>
          <cell r="K136">
            <v>-499.99999600000001</v>
          </cell>
          <cell r="L136">
            <v>-499.99999600000001</v>
          </cell>
        </row>
        <row r="137">
          <cell r="A137" t="str">
            <v>Cash Taxes</v>
          </cell>
          <cell r="B137">
            <v>-271.94485600000002</v>
          </cell>
          <cell r="C137">
            <v>-270.2</v>
          </cell>
          <cell r="D137">
            <v>-237.4768</v>
          </cell>
          <cell r="E137">
            <v>-288.61570000000006</v>
          </cell>
          <cell r="F137">
            <v>-300.30738335862037</v>
          </cell>
          <cell r="G137">
            <v>-331.23784466973609</v>
          </cell>
          <cell r="H137">
            <v>-363.56763570280697</v>
          </cell>
          <cell r="I137">
            <v>-399.47595733499708</v>
          </cell>
          <cell r="J137">
            <v>-438.52547548541241</v>
          </cell>
          <cell r="K137">
            <v>-475.23674537672036</v>
          </cell>
          <cell r="L137">
            <v>-514.30565557292311</v>
          </cell>
        </row>
        <row r="138">
          <cell r="A138" t="str">
            <v>Acq. EGA adjustments</v>
          </cell>
          <cell r="B138">
            <v>0</v>
          </cell>
          <cell r="C138">
            <v>0</v>
          </cell>
          <cell r="D138">
            <v>0</v>
          </cell>
          <cell r="E138">
            <v>0</v>
          </cell>
          <cell r="F138">
            <v>0</v>
          </cell>
          <cell r="G138">
            <v>-45.168762482644119</v>
          </cell>
          <cell r="H138">
            <v>-45.168762482644119</v>
          </cell>
          <cell r="I138">
            <v>-45.168762482644119</v>
          </cell>
          <cell r="J138">
            <v>-45.168762482644119</v>
          </cell>
          <cell r="K138">
            <v>-45.168762482644119</v>
          </cell>
          <cell r="L138">
            <v>-45.168762482644119</v>
          </cell>
        </row>
        <row r="139">
          <cell r="A139" t="str">
            <v>OI Adjustment</v>
          </cell>
          <cell r="B139">
            <v>0</v>
          </cell>
          <cell r="C139">
            <v>0</v>
          </cell>
          <cell r="D139">
            <v>0</v>
          </cell>
          <cell r="E139">
            <v>0</v>
          </cell>
          <cell r="F139">
            <v>0</v>
          </cell>
          <cell r="G139">
            <v>-499.99999600000001</v>
          </cell>
          <cell r="H139">
            <v>-499.99999600000001</v>
          </cell>
          <cell r="I139">
            <v>-499.99999600000001</v>
          </cell>
          <cell r="J139">
            <v>-499.99999600000001</v>
          </cell>
          <cell r="K139">
            <v>-499.99999600000001</v>
          </cell>
          <cell r="L139">
            <v>-499.99999600000001</v>
          </cell>
        </row>
        <row r="140">
          <cell r="A140" t="str">
            <v>Cash flow to entity</v>
          </cell>
          <cell r="B140">
            <v>-425.75145100000003</v>
          </cell>
          <cell r="C140">
            <v>893.74157800000035</v>
          </cell>
          <cell r="D140">
            <v>335.48064054654628</v>
          </cell>
          <cell r="E140">
            <v>982.03944051404119</v>
          </cell>
          <cell r="F140">
            <v>1189.8400933884013</v>
          </cell>
          <cell r="G140">
            <v>785.80094584361768</v>
          </cell>
          <cell r="H140">
            <v>937.43740005387372</v>
          </cell>
          <cell r="I140">
            <v>1096.9708525243186</v>
          </cell>
          <cell r="J140">
            <v>1265.6774443781717</v>
          </cell>
          <cell r="K140">
            <v>1449.9334446425389</v>
          </cell>
          <cell r="L140">
            <v>1646.0021616870813</v>
          </cell>
        </row>
        <row r="142">
          <cell r="A142" t="str">
            <v>OI (EBITA) multiple</v>
          </cell>
          <cell r="B142">
            <v>15</v>
          </cell>
          <cell r="C142">
            <v>15</v>
          </cell>
          <cell r="D142">
            <v>15</v>
          </cell>
          <cell r="E142">
            <v>15</v>
          </cell>
          <cell r="F142">
            <v>15</v>
          </cell>
          <cell r="G142">
            <v>15</v>
          </cell>
          <cell r="H142">
            <v>15</v>
          </cell>
          <cell r="I142">
            <v>15</v>
          </cell>
          <cell r="J142">
            <v>15</v>
          </cell>
          <cell r="K142">
            <v>15</v>
          </cell>
          <cell r="L142">
            <v>15</v>
          </cell>
        </row>
        <row r="143">
          <cell r="A143" t="str">
            <v>Estimated entity value</v>
          </cell>
          <cell r="B143">
            <v>19768.62</v>
          </cell>
          <cell r="C143">
            <v>21838.41174</v>
          </cell>
          <cell r="D143">
            <v>23395.339523019829</v>
          </cell>
          <cell r="E143">
            <v>26157.529613901334</v>
          </cell>
          <cell r="F143">
            <v>29735.108110251498</v>
          </cell>
          <cell r="G143">
            <v>32266.351848929145</v>
          </cell>
          <cell r="H143">
            <v>34973.227017183373</v>
          </cell>
          <cell r="I143">
            <v>37849.101098825711</v>
          </cell>
          <cell r="J143">
            <v>40906.37367676416</v>
          </cell>
          <cell r="K143">
            <v>44158.304428370226</v>
          </cell>
          <cell r="L143">
            <v>47619.077942196527</v>
          </cell>
        </row>
        <row r="145">
          <cell r="A145" t="str">
            <v>Capital appreciation ($)</v>
          </cell>
          <cell r="C145">
            <v>2069.7917400000006</v>
          </cell>
          <cell r="D145">
            <v>1556.9277830198298</v>
          </cell>
          <cell r="E145">
            <v>2762.1900908815041</v>
          </cell>
          <cell r="F145">
            <v>3577.5784963501646</v>
          </cell>
          <cell r="G145">
            <v>2531.2437386776473</v>
          </cell>
          <cell r="H145">
            <v>2706.8751682542279</v>
          </cell>
          <cell r="I145">
            <v>2875.8740816423378</v>
          </cell>
          <cell r="J145">
            <v>3057.2725779384491</v>
          </cell>
          <cell r="K145">
            <v>3251.9307516060653</v>
          </cell>
          <cell r="L145">
            <v>3460.7735138263015</v>
          </cell>
        </row>
        <row r="146">
          <cell r="A146" t="str">
            <v>Cash flow to entity ($)</v>
          </cell>
          <cell r="C146">
            <v>893.74157800000035</v>
          </cell>
          <cell r="D146">
            <v>335.48064054654628</v>
          </cell>
          <cell r="E146">
            <v>982.03944051404119</v>
          </cell>
          <cell r="F146">
            <v>1189.8400933884013</v>
          </cell>
          <cell r="G146">
            <v>785.80094584361768</v>
          </cell>
          <cell r="H146">
            <v>937.43740005387372</v>
          </cell>
          <cell r="I146">
            <v>1096.9708525243186</v>
          </cell>
          <cell r="J146">
            <v>1265.6774443781717</v>
          </cell>
          <cell r="K146">
            <v>1449.9334446425389</v>
          </cell>
          <cell r="L146">
            <v>1646.0021616870813</v>
          </cell>
        </row>
        <row r="147">
          <cell r="A147" t="str">
            <v>Total shareholder value increase ($)</v>
          </cell>
          <cell r="C147">
            <v>2963.5333180000007</v>
          </cell>
          <cell r="D147">
            <v>1892.4084235663761</v>
          </cell>
          <cell r="E147">
            <v>3744.2295313955456</v>
          </cell>
          <cell r="F147">
            <v>4767.418589738566</v>
          </cell>
          <cell r="G147">
            <v>3317.044684521265</v>
          </cell>
          <cell r="H147">
            <v>3644.3125683081016</v>
          </cell>
          <cell r="I147">
            <v>3972.8449341666565</v>
          </cell>
          <cell r="J147">
            <v>4322.9500223166206</v>
          </cell>
          <cell r="K147">
            <v>4701.8641962486045</v>
          </cell>
          <cell r="L147">
            <v>5106.7756755133832</v>
          </cell>
        </row>
        <row r="149">
          <cell r="A149" t="str">
            <v>Capital appreciation (%)</v>
          </cell>
          <cell r="C149">
            <v>0.10470087138100691</v>
          </cell>
          <cell r="D149">
            <v>7.1293086766383587E-2</v>
          </cell>
          <cell r="E149">
            <v>0.11806582623704388</v>
          </cell>
          <cell r="F149">
            <v>0.1367705035283176</v>
          </cell>
          <cell r="G149">
            <v>8.5126434694379804E-2</v>
          </cell>
          <cell r="H149">
            <v>8.3891577855711746E-2</v>
          </cell>
          <cell r="I149">
            <v>8.223073267529292E-2</v>
          </cell>
          <cell r="J149">
            <v>8.0775302165189397E-2</v>
          </cell>
          <cell r="K149">
            <v>7.9496920878450852E-2</v>
          </cell>
          <cell r="L149">
            <v>7.8371974617822304E-2</v>
          </cell>
        </row>
        <row r="150">
          <cell r="A150" t="str">
            <v>Cash flow yield (%)</v>
          </cell>
          <cell r="C150">
            <v>4.0925209609588592E-2</v>
          </cell>
          <cell r="D150">
            <v>1.4339635473828039E-2</v>
          </cell>
          <cell r="E150">
            <v>3.7543279316107112E-2</v>
          </cell>
          <cell r="F150">
            <v>4.0014655032587255E-2</v>
          </cell>
          <cell r="G150">
            <v>2.4353572710132609E-2</v>
          </cell>
          <cell r="H150">
            <v>2.6804429559596638E-2</v>
          </cell>
          <cell r="I150">
            <v>2.8982745182245629E-2</v>
          </cell>
          <cell r="J150">
            <v>3.0940837102290199E-2</v>
          </cell>
          <cell r="K150">
            <v>3.283489851822765E-2</v>
          </cell>
          <cell r="L150">
            <v>3.4566023384264545E-2</v>
          </cell>
        </row>
        <row r="152">
          <cell r="A152" t="str">
            <v>Total Business Return - One Year</v>
          </cell>
          <cell r="C152">
            <v>0.14562608099059549</v>
          </cell>
          <cell r="D152">
            <v>8.5632722240211623E-2</v>
          </cell>
          <cell r="E152">
            <v>0.15560910555315099</v>
          </cell>
          <cell r="F152">
            <v>0.17678515856090485</v>
          </cell>
          <cell r="G152">
            <v>0.10948000740451241</v>
          </cell>
          <cell r="H152">
            <v>0.11069600741530838</v>
          </cell>
          <cell r="I152">
            <v>0.11121347785753855</v>
          </cell>
          <cell r="J152">
            <v>0.1117161392674796</v>
          </cell>
          <cell r="K152">
            <v>0.1123318193966785</v>
          </cell>
          <cell r="L152">
            <v>0.11293799800208684</v>
          </cell>
        </row>
        <row r="153">
          <cell r="A153" t="str">
            <v>Total Business Return - Three Year</v>
          </cell>
          <cell r="E153">
            <v>0.12852778837964163</v>
          </cell>
          <cell r="F153">
            <v>0.13866775105853835</v>
          </cell>
          <cell r="G153">
            <v>0.14694486004113516</v>
          </cell>
          <cell r="H153">
            <v>0.13188930920107955</v>
          </cell>
          <cell r="I153">
            <v>0.11046292647311162</v>
          </cell>
          <cell r="J153">
            <v>0.11120846346427649</v>
          </cell>
          <cell r="K153">
            <v>0.11175371811055945</v>
          </cell>
          <cell r="L153">
            <v>0.11232854037165141</v>
          </cell>
        </row>
        <row r="154">
          <cell r="A154" t="str">
            <v>Total Business Return - Five Year</v>
          </cell>
          <cell r="G154">
            <v>0.1341504961415767</v>
          </cell>
          <cell r="H154">
            <v>0.12714853481412058</v>
          </cell>
          <cell r="I154">
            <v>0.13241096488188386</v>
          </cell>
          <cell r="J154">
            <v>0.12367484051540734</v>
          </cell>
          <cell r="K154">
            <v>0.11108706744721153</v>
          </cell>
          <cell r="L154">
            <v>0.11177880547530195</v>
          </cell>
        </row>
        <row r="156">
          <cell r="A156" t="str">
            <v>Debt Capacity and Capitalization Analysis</v>
          </cell>
        </row>
        <row r="157">
          <cell r="A157" t="str">
            <v>Net Earnings</v>
          </cell>
          <cell r="B157">
            <v>968.37601999999981</v>
          </cell>
          <cell r="C157">
            <v>933.51773999999989</v>
          </cell>
          <cell r="D157">
            <v>1162.2858765346552</v>
          </cell>
          <cell r="E157">
            <v>1225.4596175934221</v>
          </cell>
          <cell r="F157">
            <v>1468.1331673248126</v>
          </cell>
          <cell r="G157">
            <v>1619.8600100758561</v>
          </cell>
          <cell r="H157">
            <v>1778.4511396296878</v>
          </cell>
          <cell r="I157">
            <v>1954.5964565668135</v>
          </cell>
          <cell r="J157">
            <v>2146.1506545408233</v>
          </cell>
          <cell r="K157">
            <v>2326.2347680899197</v>
          </cell>
          <cell r="L157">
            <v>2517.8840921488036</v>
          </cell>
        </row>
        <row r="158">
          <cell r="A158" t="str">
            <v>Less Dividends</v>
          </cell>
          <cell r="B158">
            <v>-484</v>
          </cell>
          <cell r="C158">
            <v>-505</v>
          </cell>
          <cell r="D158">
            <v>-553.84</v>
          </cell>
          <cell r="E158">
            <v>-596.02514285714267</v>
          </cell>
          <cell r="F158">
            <v>-634.98583022774312</v>
          </cell>
          <cell r="G158">
            <v>-756.01999992977107</v>
          </cell>
          <cell r="H158">
            <v>-866.98698082271517</v>
          </cell>
          <cell r="I158">
            <v>-938.93184172815711</v>
          </cell>
          <cell r="J158">
            <v>-1017.1286961744429</v>
          </cell>
          <cell r="K158">
            <v>-1090.8302962801902</v>
          </cell>
          <cell r="L158">
            <v>-1169.2577830980069</v>
          </cell>
        </row>
        <row r="159">
          <cell r="A159" t="str">
            <v>+/- to Equity</v>
          </cell>
          <cell r="B159">
            <v>484.37601999999981</v>
          </cell>
          <cell r="C159">
            <v>428.51773999999989</v>
          </cell>
          <cell r="D159">
            <v>608.44587653465521</v>
          </cell>
          <cell r="E159">
            <v>629.43447473627941</v>
          </cell>
          <cell r="F159">
            <v>833.14733709706945</v>
          </cell>
          <cell r="G159">
            <v>863.84001014608498</v>
          </cell>
          <cell r="H159">
            <v>911.46415880697259</v>
          </cell>
          <cell r="I159">
            <v>1015.6646148386563</v>
          </cell>
          <cell r="J159">
            <v>1129.0219583663804</v>
          </cell>
          <cell r="K159">
            <v>1235.4044718097296</v>
          </cell>
          <cell r="L159">
            <v>1348.6263090507966</v>
          </cell>
        </row>
        <row r="160">
          <cell r="A160" t="str">
            <v>Net Debt from Operations</v>
          </cell>
          <cell r="B160">
            <v>13408</v>
          </cell>
          <cell r="C160">
            <v>0</v>
          </cell>
        </row>
        <row r="161">
          <cell r="A161" t="str">
            <v>Redemption of preference shares</v>
          </cell>
          <cell r="B161">
            <v>0</v>
          </cell>
          <cell r="C161">
            <v>0</v>
          </cell>
        </row>
        <row r="162">
          <cell r="A162" t="str">
            <v>Total Net Debt</v>
          </cell>
          <cell r="B162">
            <v>13408</v>
          </cell>
          <cell r="C162">
            <v>13375.133823</v>
          </cell>
          <cell r="D162">
            <v>13634.514250415823</v>
          </cell>
          <cell r="E162">
            <v>13107.76528056831</v>
          </cell>
          <cell r="F162">
            <v>13001.706704548849</v>
          </cell>
          <cell r="G162">
            <v>12867.586700654192</v>
          </cell>
          <cell r="H162">
            <v>12567.01622542012</v>
          </cell>
          <cell r="I162">
            <v>12158.528458827885</v>
          </cell>
          <cell r="J162">
            <v>11632.74541056622</v>
          </cell>
          <cell r="K162">
            <v>10996.409962145935</v>
          </cell>
          <cell r="L162">
            <v>10242.433283498925</v>
          </cell>
        </row>
        <row r="163">
          <cell r="A163" t="str">
            <v>Total Consolidated Equity</v>
          </cell>
          <cell r="B163">
            <v>36772</v>
          </cell>
          <cell r="C163">
            <v>37200.517740000003</v>
          </cell>
          <cell r="D163">
            <v>37808.96361653466</v>
          </cell>
          <cell r="E163">
            <v>38438.398091270938</v>
          </cell>
          <cell r="F163">
            <v>39271.545428368008</v>
          </cell>
          <cell r="G163">
            <v>40135.385438514095</v>
          </cell>
          <cell r="H163">
            <v>41046.849597321067</v>
          </cell>
          <cell r="I163">
            <v>42062.514212159724</v>
          </cell>
          <cell r="J163">
            <v>43191.536170526102</v>
          </cell>
          <cell r="K163">
            <v>44426.94064233583</v>
          </cell>
          <cell r="L163">
            <v>45775.566951386631</v>
          </cell>
          <cell r="M163">
            <v>1.8223234011311984E-2</v>
          </cell>
          <cell r="O163">
            <v>2.497596853456141E-2</v>
          </cell>
        </row>
        <row r="164">
          <cell r="A164" t="str">
            <v>Net Debt/Equity Ratio</v>
          </cell>
          <cell r="B164">
            <v>0.3646252583487436</v>
          </cell>
          <cell r="C164">
            <v>0.35954160413789982</v>
          </cell>
          <cell r="D164">
            <v>0.36061592136456133</v>
          </cell>
          <cell r="E164">
            <v>0.34100706406766162</v>
          </cell>
          <cell r="F164">
            <v>0.33107193930690076</v>
          </cell>
          <cell r="G164">
            <v>0.32060453786763432</v>
          </cell>
          <cell r="H164">
            <v>0.30616274692711887</v>
          </cell>
          <cell r="I164">
            <v>0.28905852839659812</v>
          </cell>
          <cell r="J164">
            <v>0.26932928165922482</v>
          </cell>
          <cell r="K164">
            <v>0.24751670502530868</v>
          </cell>
          <cell r="L164">
            <v>0.22375328074857764</v>
          </cell>
        </row>
        <row r="166">
          <cell r="A166" t="str">
            <v>Debt Capacity for A- (current rating)</v>
          </cell>
        </row>
        <row r="167">
          <cell r="A167" t="str">
            <v>Depreciation</v>
          </cell>
          <cell r="B167">
            <v>570.7660000000003</v>
          </cell>
          <cell r="C167">
            <v>570.55729500000029</v>
          </cell>
          <cell r="D167">
            <v>615.45196299360498</v>
          </cell>
          <cell r="E167">
            <v>646.81297263117767</v>
          </cell>
          <cell r="F167">
            <v>686.60235888086072</v>
          </cell>
          <cell r="G167">
            <v>731.088533897047</v>
          </cell>
          <cell r="H167">
            <v>778.55195224957993</v>
          </cell>
          <cell r="I167">
            <v>829.19644910324212</v>
          </cell>
          <cell r="J167">
            <v>883.24015767674996</v>
          </cell>
          <cell r="K167">
            <v>940.91653760469649</v>
          </cell>
          <cell r="L167">
            <v>1002.4754791334901</v>
          </cell>
        </row>
        <row r="168">
          <cell r="A168" t="str">
            <v>EBITDA $</v>
          </cell>
          <cell r="B168">
            <v>2161.3890000000001</v>
          </cell>
          <cell r="C168">
            <v>2309.9514110000005</v>
          </cell>
          <cell r="D168">
            <v>2464.4412645282605</v>
          </cell>
          <cell r="E168">
            <v>2658.8482802245994</v>
          </cell>
          <cell r="F168">
            <v>2919.8274125642938</v>
          </cell>
          <cell r="G168">
            <v>3134.27865715899</v>
          </cell>
          <cell r="H168">
            <v>3362.2004200618048</v>
          </cell>
          <cell r="I168">
            <v>3604.5698556916223</v>
          </cell>
          <cell r="J168">
            <v>3862.431736127694</v>
          </cell>
          <cell r="K168">
            <v>4136.9034994960448</v>
          </cell>
          <cell r="L168">
            <v>4429.1806752799248</v>
          </cell>
        </row>
        <row r="169">
          <cell r="A169" t="str">
            <v>Debt to EBITDA (2x EBITDA)</v>
          </cell>
          <cell r="B169">
            <v>4322.7780000000002</v>
          </cell>
          <cell r="C169">
            <v>4619.9028220000009</v>
          </cell>
          <cell r="D169">
            <v>4928.882529056521</v>
          </cell>
          <cell r="E169">
            <v>5317.6965604491988</v>
          </cell>
          <cell r="F169">
            <v>5839.6548251285876</v>
          </cell>
          <cell r="G169">
            <v>6268.5573143179799</v>
          </cell>
          <cell r="H169">
            <v>6724.4008401236097</v>
          </cell>
          <cell r="I169">
            <v>7209.1397113832445</v>
          </cell>
          <cell r="J169">
            <v>7724.8634722553879</v>
          </cell>
          <cell r="K169">
            <v>8273.8069989920896</v>
          </cell>
          <cell r="L169">
            <v>8858.3613505598496</v>
          </cell>
        </row>
        <row r="170">
          <cell r="A170" t="str">
            <v>Additional Debt Capacity</v>
          </cell>
          <cell r="B170">
            <v>-9085.2219999999998</v>
          </cell>
          <cell r="C170">
            <v>-8755.2310010000001</v>
          </cell>
          <cell r="D170">
            <v>-8396.6520143027828</v>
          </cell>
          <cell r="E170">
            <v>-7401.2546887264334</v>
          </cell>
          <cell r="F170">
            <v>-6640.0936147408729</v>
          </cell>
          <cell r="G170">
            <v>-6170.1268971468198</v>
          </cell>
          <cell r="H170">
            <v>-5386.7718594908811</v>
          </cell>
          <cell r="I170">
            <v>-4464.6498761850053</v>
          </cell>
          <cell r="J170">
            <v>-3392.1581774386887</v>
          </cell>
          <cell r="K170">
            <v>-2173.6594364171442</v>
          </cell>
          <cell r="L170">
            <v>-799.51758137131583</v>
          </cell>
        </row>
        <row r="171">
          <cell r="A171" t="str">
            <v>EBITDA/Interest  (5x interest coverage)</v>
          </cell>
          <cell r="B171">
            <v>7204.63</v>
          </cell>
          <cell r="C171">
            <v>7699.8380366666679</v>
          </cell>
          <cell r="D171">
            <v>8214.8042150942019</v>
          </cell>
          <cell r="E171">
            <v>8862.8276007486656</v>
          </cell>
          <cell r="F171">
            <v>9732.7580418809794</v>
          </cell>
          <cell r="G171">
            <v>10447.5955238633</v>
          </cell>
          <cell r="H171">
            <v>11207.33473353935</v>
          </cell>
          <cell r="I171">
            <v>12015.232852305408</v>
          </cell>
          <cell r="J171">
            <v>12874.77245375898</v>
          </cell>
          <cell r="K171">
            <v>13789.678331653482</v>
          </cell>
          <cell r="L171">
            <v>14763.935584266417</v>
          </cell>
        </row>
        <row r="172">
          <cell r="A172" t="str">
            <v>Additional Debt Capacity</v>
          </cell>
          <cell r="B172">
            <v>-6203.37</v>
          </cell>
          <cell r="C172">
            <v>-5675.2957863333322</v>
          </cell>
          <cell r="D172">
            <v>-5419.710035321621</v>
          </cell>
          <cell r="E172">
            <v>-4244.9376798196445</v>
          </cell>
          <cell r="F172">
            <v>-3268.9486626678699</v>
          </cell>
          <cell r="G172">
            <v>-2419.9911767908925</v>
          </cell>
          <cell r="H172">
            <v>-1359.6814918807704</v>
          </cell>
          <cell r="I172">
            <v>-143.2956065224771</v>
          </cell>
          <cell r="J172">
            <v>1242.0270431927602</v>
          </cell>
          <cell r="K172">
            <v>2793.2683695075466</v>
          </cell>
          <cell r="L172">
            <v>4521.5023007674918</v>
          </cell>
        </row>
        <row r="173">
          <cell r="B173" t="str">
            <v>multiple</v>
          </cell>
          <cell r="C173">
            <v>11</v>
          </cell>
        </row>
        <row r="174">
          <cell r="A174" t="str">
            <v xml:space="preserve">Enterprise Value (11x EBITDA) </v>
          </cell>
          <cell r="B174">
            <v>24065</v>
          </cell>
          <cell r="C174">
            <v>25409.465521000006</v>
          </cell>
          <cell r="D174">
            <v>27108.853909810867</v>
          </cell>
          <cell r="E174">
            <v>29247.331082470595</v>
          </cell>
          <cell r="F174">
            <v>32118.101538207233</v>
          </cell>
          <cell r="G174">
            <v>34477.065228748892</v>
          </cell>
          <cell r="H174">
            <v>36984.204620679855</v>
          </cell>
          <cell r="I174">
            <v>39650.268412607846</v>
          </cell>
          <cell r="J174">
            <v>42486.74909740463</v>
          </cell>
          <cell r="K174">
            <v>45505.938494456495</v>
          </cell>
          <cell r="L174">
            <v>48720.98742807917</v>
          </cell>
          <cell r="M174">
            <v>8.1230062417500193E-2</v>
          </cell>
          <cell r="O174">
            <v>7.2169976611626385E-2</v>
          </cell>
        </row>
        <row r="175">
          <cell r="A175" t="str">
            <v>Growth Y/Y %</v>
          </cell>
          <cell r="C175">
            <v>5.5868087305215308E-2</v>
          </cell>
          <cell r="D175">
            <v>6.6880131241106922E-2</v>
          </cell>
          <cell r="E175">
            <v>7.888482411592479E-2</v>
          </cell>
          <cell r="F175">
            <v>9.8154954639852132E-2</v>
          </cell>
          <cell r="G175">
            <v>7.3446548132225953E-2</v>
          </cell>
          <cell r="H175">
            <v>7.2719048889357651E-2</v>
          </cell>
          <cell r="I175">
            <v>7.20865520638303E-2</v>
          </cell>
          <cell r="J175">
            <v>7.1537490119357061E-2</v>
          </cell>
          <cell r="K175">
            <v>7.1061906622464921E-2</v>
          </cell>
          <cell r="L175">
            <v>7.0651194986657284E-2</v>
          </cell>
        </row>
        <row r="176">
          <cell r="A176" t="str">
            <v>Pref Shares</v>
          </cell>
          <cell r="B176">
            <v>442</v>
          </cell>
          <cell r="C176">
            <v>110</v>
          </cell>
          <cell r="D176">
            <v>110</v>
          </cell>
          <cell r="E176">
            <v>110</v>
          </cell>
          <cell r="F176">
            <v>110</v>
          </cell>
          <cell r="G176">
            <v>110</v>
          </cell>
          <cell r="H176">
            <v>110</v>
          </cell>
          <cell r="I176">
            <v>110</v>
          </cell>
          <cell r="J176">
            <v>110</v>
          </cell>
          <cell r="K176">
            <v>110</v>
          </cell>
          <cell r="L176">
            <v>110</v>
          </cell>
        </row>
        <row r="177">
          <cell r="A177" t="str">
            <v>Market Capitalization</v>
          </cell>
          <cell r="B177">
            <v>10215</v>
          </cell>
          <cell r="C177">
            <v>11924.331698000005</v>
          </cell>
          <cell r="D177">
            <v>13364.339659395044</v>
          </cell>
          <cell r="E177">
            <v>16029.565801902285</v>
          </cell>
          <cell r="F177">
            <v>19006.394833658385</v>
          </cell>
          <cell r="G177">
            <v>21499.4785280947</v>
          </cell>
          <cell r="H177">
            <v>24307.188395259735</v>
          </cell>
          <cell r="I177">
            <v>27381.739953779961</v>
          </cell>
          <cell r="J177">
            <v>30744.003686838412</v>
          </cell>
          <cell r="K177">
            <v>34399.528532310564</v>
          </cell>
          <cell r="L177">
            <v>38368.554144580245</v>
          </cell>
          <cell r="M177">
            <v>0.16812297600765591</v>
          </cell>
          <cell r="O177">
            <v>0.12597966856678844</v>
          </cell>
        </row>
        <row r="178">
          <cell r="A178" t="str">
            <v>Growth Y/Y %</v>
          </cell>
          <cell r="C178">
            <v>0.16733545746451339</v>
          </cell>
          <cell r="D178">
            <v>0.12076215236754617</v>
          </cell>
          <cell r="E178">
            <v>0.19942819551384305</v>
          </cell>
          <cell r="F178">
            <v>0.18570865041165563</v>
          </cell>
          <cell r="G178">
            <v>0.13117078311039387</v>
          </cell>
          <cell r="H178">
            <v>0.13059432411330474</v>
          </cell>
          <cell r="I178">
            <v>0.12648733817029245</v>
          </cell>
          <cell r="J178">
            <v>0.12279218700980699</v>
          </cell>
          <cell r="K178">
            <v>0.11890204290591755</v>
          </cell>
          <cell r="L178">
            <v>0.11538023285818233</v>
          </cell>
        </row>
        <row r="179">
          <cell r="A179" t="str">
            <v>US Share Price</v>
          </cell>
          <cell r="C179">
            <v>18.221778267114924</v>
          </cell>
          <cell r="D179">
            <v>20.741612787638292</v>
          </cell>
          <cell r="E179">
            <v>25.249469827026211</v>
          </cell>
          <cell r="F179">
            <v>30.48532535848803</v>
          </cell>
          <cell r="G179">
            <v>34.484109359136056</v>
          </cell>
          <cell r="H179">
            <v>38.987538313541712</v>
          </cell>
          <cell r="I179">
            <v>43.918968256633896</v>
          </cell>
          <cell r="J179">
            <v>49.311874420080258</v>
          </cell>
          <cell r="K179">
            <v>55.175157028147865</v>
          </cell>
          <cell r="L179">
            <v>61.541279494042342</v>
          </cell>
        </row>
        <row r="180">
          <cell r="A180" t="str">
            <v>Net Debt/EV</v>
          </cell>
          <cell r="B180">
            <v>0.5571576979015167</v>
          </cell>
          <cell r="C180">
            <v>0.52638391043471322</v>
          </cell>
          <cell r="D180">
            <v>0.502954285554706</v>
          </cell>
          <cell r="E180">
            <v>0.44816962079744971</v>
          </cell>
          <cell r="F180">
            <v>0.40480931567770922</v>
          </cell>
          <cell r="G180">
            <v>0.37322163633360778</v>
          </cell>
          <cell r="H180">
            <v>0.33979414602290048</v>
          </cell>
          <cell r="I180">
            <v>0.30664429134007476</v>
          </cell>
          <cell r="J180">
            <v>0.27379702278225904</v>
          </cell>
          <cell r="K180">
            <v>0.24164780083560986</v>
          </cell>
          <cell r="L180">
            <v>0.21022630747413681</v>
          </cell>
        </row>
        <row r="183">
          <cell r="A183" t="str">
            <v>Possible Cost of Capital</v>
          </cell>
        </row>
        <row r="184">
          <cell r="A184" t="str">
            <v>Based on 13.5x EBITDA; BETA 1.0</v>
          </cell>
          <cell r="B184">
            <v>8.5766321427426379E-2</v>
          </cell>
          <cell r="C184">
            <v>8.8046547066574249E-2</v>
          </cell>
          <cell r="D184">
            <v>8.9468812073179152E-2</v>
          </cell>
          <cell r="E184">
            <v>9.2794444130110357E-2</v>
          </cell>
          <cell r="F184">
            <v>9.5426575244601269E-2</v>
          </cell>
          <cell r="G184">
            <v>9.7344064372193215E-2</v>
          </cell>
          <cell r="H184">
            <v>9.9373236839572818E-2</v>
          </cell>
          <cell r="I184">
            <v>0.10138555579605991</v>
          </cell>
          <cell r="J184">
            <v>0.10337950665406953</v>
          </cell>
          <cell r="K184">
            <v>0.10533108349742352</v>
          </cell>
          <cell r="L184">
            <v>0.10723848452036629</v>
          </cell>
        </row>
        <row r="185">
          <cell r="A185" t="str">
            <v>Based on 13.5x EBITDA; BETA 0.82</v>
          </cell>
          <cell r="B185">
            <v>7.9929056039289403E-2</v>
          </cell>
          <cell r="C185">
            <v>8.1878725478399736E-2</v>
          </cell>
          <cell r="D185">
            <v>8.3094809786060556E-2</v>
          </cell>
          <cell r="E185">
            <v>8.5938336793127915E-2</v>
          </cell>
          <cell r="F185">
            <v>8.8188897222565121E-2</v>
          </cell>
          <cell r="G185">
            <v>8.9828414771928961E-2</v>
          </cell>
          <cell r="H185">
            <v>9.1563425324574343E-2</v>
          </cell>
          <cell r="I185">
            <v>9.3284025559852574E-2</v>
          </cell>
          <cell r="J185">
            <v>9.4988920454553399E-2</v>
          </cell>
          <cell r="K185">
            <v>9.665758414477689E-2</v>
          </cell>
          <cell r="L185">
            <v>9.8288476026138688E-2</v>
          </cell>
        </row>
        <row r="187">
          <cell r="A187" t="str">
            <v>Revenue Multiple (Inv. Cap)</v>
          </cell>
          <cell r="B187">
            <v>9.8654135875987503</v>
          </cell>
          <cell r="C187">
            <v>9.4839023568789482</v>
          </cell>
          <cell r="D187">
            <v>8.9066336518721521</v>
          </cell>
          <cell r="E187">
            <v>8.3358669621750039</v>
          </cell>
          <cell r="F187">
            <v>7.7831265221938901</v>
          </cell>
          <cell r="G187">
            <v>-3.2433446370542733E-2</v>
          </cell>
          <cell r="H187">
            <v>-3.3374036762271374E-2</v>
          </cell>
          <cell r="I187">
            <v>-3.4375317511357001E-2</v>
          </cell>
          <cell r="J187">
            <v>-3.5370806487224495E-2</v>
          </cell>
          <cell r="K187">
            <v>-3.592651394153392E-2</v>
          </cell>
          <cell r="L187">
            <v>-3.643690958800986E-2</v>
          </cell>
        </row>
        <row r="188">
          <cell r="A188" t="str">
            <v>P/E (@15x EBITDA)</v>
          </cell>
          <cell r="B188">
            <v>19.633731739866924</v>
          </cell>
          <cell r="C188">
            <v>22.789215919988845</v>
          </cell>
          <cell r="D188">
            <v>20.074325248683696</v>
          </cell>
          <cell r="E188">
            <v>21.848911656005271</v>
          </cell>
          <cell r="F188">
            <v>20.976097515752301</v>
          </cell>
          <cell r="G188">
            <v>21.079965518212656</v>
          </cell>
          <cell r="H188">
            <v>21.291554899501751</v>
          </cell>
          <cell r="I188">
            <v>21.441775992042913</v>
          </cell>
          <cell r="J188">
            <v>21.575247074747438</v>
          </cell>
          <cell r="K188">
            <v>21.948404877560122</v>
          </cell>
          <cell r="L188">
            <v>22.318452632877939</v>
          </cell>
        </row>
        <row r="191">
          <cell r="A191" t="str">
            <v>Adjusted Earnings Calculation</v>
          </cell>
        </row>
        <row r="192">
          <cell r="A192" t="str">
            <v>Earnings Attributable to Common Shares</v>
          </cell>
          <cell r="B192">
            <v>968.37601999999981</v>
          </cell>
          <cell r="C192">
            <v>933.51773999999989</v>
          </cell>
          <cell r="D192">
            <v>1162.2858765346552</v>
          </cell>
          <cell r="E192">
            <v>1225.4596175934221</v>
          </cell>
          <cell r="F192">
            <v>1468.1331673248126</v>
          </cell>
          <cell r="G192">
            <v>1619.8600100758561</v>
          </cell>
          <cell r="H192">
            <v>1778.4511396296878</v>
          </cell>
          <cell r="I192">
            <v>1954.5964565668135</v>
          </cell>
          <cell r="J192">
            <v>2146.1506545408233</v>
          </cell>
          <cell r="K192">
            <v>2326.2347680899197</v>
          </cell>
          <cell r="L192">
            <v>2517.8840921488036</v>
          </cell>
        </row>
        <row r="193">
          <cell r="A193" t="str">
            <v>Add / (deduct):</v>
          </cell>
        </row>
        <row r="194">
          <cell r="A194" t="str">
            <v>Other (income)/expense</v>
          </cell>
          <cell r="B194">
            <v>-24</v>
          </cell>
          <cell r="C194">
            <v>28</v>
          </cell>
          <cell r="D194">
            <v>-41</v>
          </cell>
          <cell r="E194">
            <v>-2</v>
          </cell>
          <cell r="F194">
            <v>-2</v>
          </cell>
          <cell r="G194">
            <v>2.0000100000000001</v>
          </cell>
          <cell r="H194">
            <v>1.0000000000000001E-5</v>
          </cell>
          <cell r="I194">
            <v>1.0000000000000001E-5</v>
          </cell>
          <cell r="J194">
            <v>1.0000000000000001E-5</v>
          </cell>
          <cell r="K194">
            <v>1.0000000000000001E-5</v>
          </cell>
          <cell r="L194">
            <v>1.0000000000000001E-5</v>
          </cell>
        </row>
        <row r="195">
          <cell r="A195" t="str">
            <v>Tax on above</v>
          </cell>
          <cell r="B195">
            <v>10</v>
          </cell>
          <cell r="C195">
            <v>1</v>
          </cell>
          <cell r="D195">
            <v>0</v>
          </cell>
          <cell r="E195">
            <v>0</v>
          </cell>
          <cell r="F195">
            <v>0</v>
          </cell>
          <cell r="G195">
            <v>0</v>
          </cell>
          <cell r="H195">
            <v>0</v>
          </cell>
          <cell r="I195">
            <v>0</v>
          </cell>
          <cell r="J195">
            <v>0</v>
          </cell>
          <cell r="K195">
            <v>0</v>
          </cell>
          <cell r="L195">
            <v>0</v>
          </cell>
        </row>
        <row r="196">
          <cell r="A196" t="str">
            <v>Normalization of tax rate - W/H Tax</v>
          </cell>
          <cell r="B196">
            <v>0</v>
          </cell>
          <cell r="C196">
            <v>125</v>
          </cell>
          <cell r="D196">
            <v>0</v>
          </cell>
          <cell r="E196">
            <v>0</v>
          </cell>
          <cell r="F196">
            <v>0</v>
          </cell>
          <cell r="G196">
            <v>0</v>
          </cell>
          <cell r="H196">
            <v>0</v>
          </cell>
          <cell r="I196">
            <v>0</v>
          </cell>
          <cell r="J196">
            <v>0</v>
          </cell>
          <cell r="K196">
            <v>0</v>
          </cell>
          <cell r="L196">
            <v>0</v>
          </cell>
        </row>
        <row r="197">
          <cell r="A197" t="str">
            <v>Remove release of tax credits</v>
          </cell>
          <cell r="B197">
            <v>-41</v>
          </cell>
          <cell r="C197">
            <v>-137</v>
          </cell>
          <cell r="D197">
            <v>0</v>
          </cell>
          <cell r="E197">
            <v>0</v>
          </cell>
          <cell r="F197">
            <v>0</v>
          </cell>
          <cell r="G197">
            <v>0</v>
          </cell>
          <cell r="H197">
            <v>0</v>
          </cell>
          <cell r="I197">
            <v>0</v>
          </cell>
          <cell r="J197">
            <v>0</v>
          </cell>
          <cell r="K197">
            <v>0</v>
          </cell>
          <cell r="L197">
            <v>0</v>
          </cell>
        </row>
        <row r="198">
          <cell r="A198" t="str">
            <v>Discontinued operatings</v>
          </cell>
          <cell r="B198">
            <v>-136.412856</v>
          </cell>
          <cell r="C198">
            <v>-12.422439999999995</v>
          </cell>
          <cell r="D198">
            <v>-38.043365000000001</v>
          </cell>
          <cell r="E198">
            <v>0</v>
          </cell>
          <cell r="F198">
            <v>0</v>
          </cell>
          <cell r="G198">
            <v>0</v>
          </cell>
          <cell r="H198">
            <v>0</v>
          </cell>
          <cell r="I198">
            <v>0</v>
          </cell>
          <cell r="J198">
            <v>0</v>
          </cell>
          <cell r="K198">
            <v>0</v>
          </cell>
          <cell r="L198">
            <v>0</v>
          </cell>
        </row>
        <row r="199">
          <cell r="A199" t="str">
            <v>Adjusted Earnings Attributable to common shares</v>
          </cell>
          <cell r="B199">
            <v>776.96316399999978</v>
          </cell>
          <cell r="C199">
            <v>938.09529999999972</v>
          </cell>
          <cell r="D199">
            <v>1083.2425115346553</v>
          </cell>
          <cell r="E199">
            <v>1223.4596175934221</v>
          </cell>
          <cell r="F199">
            <v>1466.1331673248126</v>
          </cell>
          <cell r="G199">
            <v>1621.860020075856</v>
          </cell>
          <cell r="H199">
            <v>1778.4511496296877</v>
          </cell>
          <cell r="I199">
            <v>1954.5964665668134</v>
          </cell>
          <cell r="J199">
            <v>2146.1506645408235</v>
          </cell>
          <cell r="K199">
            <v>2326.2347780899199</v>
          </cell>
          <cell r="L199">
            <v>2517.8841021488038</v>
          </cell>
        </row>
        <row r="209">
          <cell r="H209">
            <v>-363.56763570280697</v>
          </cell>
          <cell r="I209">
            <v>-399.47595733499708</v>
          </cell>
          <cell r="J209">
            <v>-438.52547548541241</v>
          </cell>
          <cell r="K209">
            <v>-475.23674537672036</v>
          </cell>
          <cell r="L209">
            <v>-514.30565557292311</v>
          </cell>
        </row>
        <row r="216">
          <cell r="H216">
            <v>0.4</v>
          </cell>
          <cell r="I216">
            <v>0.4</v>
          </cell>
          <cell r="J216">
            <v>0.4</v>
          </cell>
          <cell r="K216">
            <v>0.4</v>
          </cell>
          <cell r="L216">
            <v>0.4</v>
          </cell>
        </row>
        <row r="234">
          <cell r="A234" t="str">
            <v>TOTAL DISC OPS</v>
          </cell>
        </row>
        <row r="235">
          <cell r="A235" t="str">
            <v>Revenue</v>
          </cell>
          <cell r="B235">
            <v>742.96299999999997</v>
          </cell>
          <cell r="C235">
            <v>792.88700000000006</v>
          </cell>
          <cell r="D235">
            <v>823.48585199999991</v>
          </cell>
          <cell r="E235">
            <v>888.94280600000002</v>
          </cell>
          <cell r="F235">
            <v>939.782464</v>
          </cell>
        </row>
        <row r="236">
          <cell r="A236" t="str">
            <v>EBITDA</v>
          </cell>
          <cell r="B236">
            <v>73.611000000000004</v>
          </cell>
          <cell r="C236">
            <v>83.578999999999994</v>
          </cell>
          <cell r="D236">
            <v>118.26566600000001</v>
          </cell>
          <cell r="E236">
            <v>155.20407600000001</v>
          </cell>
          <cell r="F236">
            <v>162.66067999999996</v>
          </cell>
        </row>
        <row r="237">
          <cell r="A237" t="str">
            <v>Depreciation</v>
          </cell>
          <cell r="B237">
            <v>55.934000000000005</v>
          </cell>
          <cell r="C237">
            <v>43.613000000000007</v>
          </cell>
          <cell r="D237">
            <v>45.723394000000006</v>
          </cell>
          <cell r="E237">
            <v>49.560563000000009</v>
          </cell>
          <cell r="F237">
            <v>38.298850999999999</v>
          </cell>
        </row>
        <row r="238">
          <cell r="A238" t="str">
            <v>Adj OI</v>
          </cell>
          <cell r="B238">
            <v>23.976999999999997</v>
          </cell>
          <cell r="C238">
            <v>33.566000000000003</v>
          </cell>
          <cell r="D238">
            <v>79.142271999999991</v>
          </cell>
          <cell r="E238">
            <v>98.843513000000002</v>
          </cell>
          <cell r="F238">
            <v>117.36182899999997</v>
          </cell>
        </row>
        <row r="239">
          <cell r="A239" t="str">
            <v>Amortization</v>
          </cell>
          <cell r="B239">
            <v>-30.641999999999999</v>
          </cell>
          <cell r="C239">
            <v>-24.75</v>
          </cell>
          <cell r="D239">
            <v>-20.314615999999997</v>
          </cell>
          <cell r="E239">
            <v>-16.255877999999999</v>
          </cell>
          <cell r="F239">
            <v>-11.942381000000001</v>
          </cell>
        </row>
        <row r="240">
          <cell r="A240" t="str">
            <v>OI</v>
          </cell>
          <cell r="B240">
            <v>-18.932000000000006</v>
          </cell>
          <cell r="C240">
            <v>8.8159999999999972</v>
          </cell>
          <cell r="D240">
            <v>46.22765600000001</v>
          </cell>
          <cell r="E240">
            <v>82.587635000000006</v>
          </cell>
          <cell r="F240">
            <v>105.41944799999997</v>
          </cell>
        </row>
        <row r="241">
          <cell r="A241" t="str">
            <v>Income Taxes</v>
          </cell>
          <cell r="B241">
            <v>8.9448560000000032</v>
          </cell>
          <cell r="C241">
            <v>-0.39355999999999902</v>
          </cell>
          <cell r="D241">
            <v>-14.284290999999998</v>
          </cell>
          <cell r="E241">
            <v>-24.218392690000002</v>
          </cell>
          <cell r="F241">
            <v>-30.38098643999999</v>
          </cell>
        </row>
        <row r="242">
          <cell r="A242" t="str">
            <v>Net Earnings</v>
          </cell>
          <cell r="B242">
            <v>-9.9871440000000025</v>
          </cell>
          <cell r="C242">
            <v>8.4224399999999946</v>
          </cell>
          <cell r="D242">
            <v>38.043365000000001</v>
          </cell>
          <cell r="E242">
            <v>58.369242310000004</v>
          </cell>
          <cell r="F242">
            <v>75.038461559999988</v>
          </cell>
        </row>
        <row r="243">
          <cell r="A243" t="str">
            <v>Free Cash Flow</v>
          </cell>
          <cell r="B243">
            <v>14.248137000000007</v>
          </cell>
          <cell r="C243">
            <v>3.3274690000000007</v>
          </cell>
          <cell r="D243">
            <v>82.618079999999992</v>
          </cell>
          <cell r="E243">
            <v>115.004555</v>
          </cell>
          <cell r="F243">
            <v>126.33271600000002</v>
          </cell>
        </row>
        <row r="244">
          <cell r="A244" t="str">
            <v>Changes in Working Capital</v>
          </cell>
          <cell r="B244">
            <v>-33.057167</v>
          </cell>
          <cell r="C244">
            <v>-31.588447000000002</v>
          </cell>
          <cell r="D244">
            <v>-18.444553999999997</v>
          </cell>
          <cell r="E244">
            <v>-8.8516690000000011</v>
          </cell>
          <cell r="F244">
            <v>-8.411111</v>
          </cell>
        </row>
        <row r="245">
          <cell r="A245" t="str">
            <v>Other, net</v>
          </cell>
          <cell r="B245">
            <v>17.723319999999998</v>
          </cell>
          <cell r="C245">
            <v>15.299369</v>
          </cell>
          <cell r="D245">
            <v>11.063336999999999</v>
          </cell>
          <cell r="E245">
            <v>10.568490000000001</v>
          </cell>
          <cell r="F245">
            <v>10.72559</v>
          </cell>
        </row>
        <row r="246">
          <cell r="A246" t="str">
            <v>Other investing</v>
          </cell>
          <cell r="B246">
            <v>-17.512910000000002</v>
          </cell>
          <cell r="C246">
            <v>-10.571000000000002</v>
          </cell>
          <cell r="D246">
            <v>-8.7267259999999993</v>
          </cell>
          <cell r="E246">
            <v>-9.047644</v>
          </cell>
          <cell r="F246">
            <v>-9.6292410000000004</v>
          </cell>
        </row>
        <row r="247">
          <cell r="A247" t="str">
            <v>CapEx</v>
          </cell>
          <cell r="B247">
            <v>-41.462238000000006</v>
          </cell>
          <cell r="C247">
            <v>-56.884439999999998</v>
          </cell>
          <cell r="D247">
            <v>-41.072159000000006</v>
          </cell>
          <cell r="E247">
            <v>-41.832155999999998</v>
          </cell>
          <cell r="F247">
            <v>-39.988205999999998</v>
          </cell>
        </row>
        <row r="249">
          <cell r="A249" t="str">
            <v>PROMETRIC &amp; NETG</v>
          </cell>
        </row>
        <row r="250">
          <cell r="A250" t="str">
            <v>Revenue</v>
          </cell>
          <cell r="B250">
            <v>422.07899999999995</v>
          </cell>
          <cell r="C250">
            <v>471.2</v>
          </cell>
          <cell r="D250">
            <v>491.4</v>
          </cell>
          <cell r="E250">
            <v>518.70000000000005</v>
          </cell>
          <cell r="F250">
            <v>548.09540800000002</v>
          </cell>
        </row>
        <row r="251">
          <cell r="A251" t="str">
            <v>EBITDA</v>
          </cell>
          <cell r="B251">
            <v>30.370999999999999</v>
          </cell>
          <cell r="C251">
            <v>39.800000000000004</v>
          </cell>
          <cell r="D251">
            <v>71.5</v>
          </cell>
          <cell r="E251">
            <v>90.2</v>
          </cell>
          <cell r="F251">
            <v>87.292580999999984</v>
          </cell>
        </row>
        <row r="252">
          <cell r="A252" t="str">
            <v>Depreciation</v>
          </cell>
          <cell r="B252">
            <v>47.5</v>
          </cell>
          <cell r="C252">
            <v>35.900000000000006</v>
          </cell>
          <cell r="D252">
            <v>41.400000000000006</v>
          </cell>
          <cell r="E252">
            <v>41.7</v>
          </cell>
          <cell r="F252">
            <v>30.823265000000003</v>
          </cell>
        </row>
        <row r="253">
          <cell r="A253" t="str">
            <v>Adj OI</v>
          </cell>
          <cell r="B253">
            <v>-17.129000000000001</v>
          </cell>
          <cell r="C253">
            <v>3.8999999999999986</v>
          </cell>
          <cell r="D253">
            <v>30.1</v>
          </cell>
          <cell r="E253">
            <v>48.5</v>
          </cell>
          <cell r="F253">
            <v>56.469315999999978</v>
          </cell>
        </row>
        <row r="254">
          <cell r="A254" t="str">
            <v>Amortization</v>
          </cell>
          <cell r="B254">
            <v>-11.885</v>
          </cell>
          <cell r="C254">
            <v>-13.492000000000001</v>
          </cell>
          <cell r="D254">
            <v>-9.690900000000001</v>
          </cell>
          <cell r="E254">
            <v>-5.3558839999999996</v>
          </cell>
          <cell r="F254">
            <v>-1.215487</v>
          </cell>
        </row>
        <row r="255">
          <cell r="A255" t="str">
            <v>OI</v>
          </cell>
          <cell r="B255">
            <v>-29.014000000000003</v>
          </cell>
          <cell r="C255">
            <v>-9.5920000000000023</v>
          </cell>
          <cell r="D255">
            <v>20.409100000000002</v>
          </cell>
          <cell r="E255">
            <v>43.144115999999997</v>
          </cell>
          <cell r="F255">
            <v>55.253828999999982</v>
          </cell>
        </row>
        <row r="256">
          <cell r="A256" t="str">
            <v>Income Taxes</v>
          </cell>
          <cell r="B256">
            <v>11.025320000000002</v>
          </cell>
          <cell r="C256">
            <v>3.6449600000000006</v>
          </cell>
          <cell r="D256">
            <v>-7.7554579999999991</v>
          </cell>
          <cell r="E256">
            <v>-16.394764080000002</v>
          </cell>
          <cell r="F256">
            <v>-20.996455019999992</v>
          </cell>
        </row>
        <row r="257">
          <cell r="A257" t="str">
            <v>Net Earnings</v>
          </cell>
          <cell r="B257">
            <v>-17.988680000000002</v>
          </cell>
          <cell r="C257">
            <v>-5.947040000000003</v>
          </cell>
          <cell r="D257">
            <v>12.653642000000001</v>
          </cell>
          <cell r="E257">
            <v>26.749351919999999</v>
          </cell>
          <cell r="F257">
            <v>34.25737397999999</v>
          </cell>
        </row>
        <row r="258">
          <cell r="A258" t="str">
            <v>Free Cash Flow</v>
          </cell>
          <cell r="B258">
            <v>-40.332656999999998</v>
          </cell>
          <cell r="C258">
            <v>-22.9</v>
          </cell>
          <cell r="D258">
            <v>35.199999999999996</v>
          </cell>
          <cell r="E258">
            <v>51.699999999999996</v>
          </cell>
          <cell r="F258">
            <v>58.997689000000001</v>
          </cell>
        </row>
        <row r="259">
          <cell r="A259" t="str">
            <v>Changes in Working Capital</v>
          </cell>
          <cell r="B259">
            <v>-42.419652999999997</v>
          </cell>
          <cell r="C259">
            <v>-22.625048</v>
          </cell>
          <cell r="D259">
            <v>-17.700794000000002</v>
          </cell>
          <cell r="E259">
            <v>-7.9951520000000009</v>
          </cell>
          <cell r="F259">
            <v>-2.3692139999999995</v>
          </cell>
        </row>
        <row r="260">
          <cell r="A260" t="str">
            <v>Other, net</v>
          </cell>
          <cell r="B260">
            <v>16.714006999999999</v>
          </cell>
          <cell r="C260">
            <v>16.393550999999999</v>
          </cell>
          <cell r="D260">
            <v>10.372660999999999</v>
          </cell>
          <cell r="E260">
            <v>9.6593420000000005</v>
          </cell>
          <cell r="F260">
            <v>9.6085659999999997</v>
          </cell>
        </row>
        <row r="261">
          <cell r="A261" t="str">
            <v>Other investing</v>
          </cell>
          <cell r="B261">
            <v>-17.512910000000002</v>
          </cell>
          <cell r="C261">
            <v>-10.008569000000001</v>
          </cell>
          <cell r="D261">
            <v>-7.3317259999999997</v>
          </cell>
          <cell r="E261">
            <v>-7.6526439999999996</v>
          </cell>
          <cell r="F261">
            <v>-8.2342410000000008</v>
          </cell>
        </row>
        <row r="262">
          <cell r="A262" t="str">
            <v>CapEx</v>
          </cell>
          <cell r="B262">
            <v>-25.243697999999998</v>
          </cell>
          <cell r="C262">
            <v>-43.6</v>
          </cell>
          <cell r="D262">
            <v>-30.3</v>
          </cell>
          <cell r="E262">
            <v>-29.7</v>
          </cell>
          <cell r="F262">
            <v>-27.3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3"/>
      <sheetName val="GRAPH ALL"/>
      <sheetName val="DATA"/>
      <sheetName val="DT Codes"/>
      <sheetName val="Set up_Model"/>
      <sheetName val="Mill Feed Station_ALL"/>
      <sheetName val="Sheet2"/>
      <sheetName val="dropdown menus"/>
      <sheetName val="OOB dropdown"/>
      <sheetName val="UOM"/>
      <sheetName val="GEN and Plant Resources"/>
      <sheetName val="Operation Names"/>
      <sheetName val="Cost Component Classes (CST-05)"/>
      <sheetName val="Resource Costs (CST-10)"/>
      <sheetName val="BN100 - UOM - Master List"/>
      <sheetName val="Cost Categories (CST-11)"/>
      <sheetName val="Resource Classes (CST-12)"/>
      <sheetName val="BN100 - Units of Measures"/>
      <sheetName val="Formula Class - Master List"/>
      <sheetName val="Activities - Master List"/>
      <sheetName val="Resources -try 2"/>
      <sheetName val="Resources - Master List"/>
      <sheetName val="Resource-Instances -Master List"/>
      <sheetName val="Operation Names-Was Base"/>
      <sheetName val="Fudge"/>
      <sheetName val="CRP2 Item UOM Conversions"/>
      <sheetName val="Operations - As Was"/>
      <sheetName val="Operation-Resources - As Was"/>
      <sheetName val="Master convert list 20170407"/>
      <sheetName val="Conversions - Formula-&gt;Primary"/>
      <sheetName val="Conversions - Primary-&gt;Formula"/>
      <sheetName val="Conversions - Formula-&gt;Base"/>
      <sheetName val="CRP2 Items "/>
      <sheetName val="Conversions - Formula-&gt;Base(LB)"/>
      <sheetName val="Recipes"/>
      <sheetName val="Routings (Header)"/>
      <sheetName val="Routing-Operations"/>
      <sheetName val="Formulas (Header)"/>
      <sheetName val="Formula-Items"/>
      <sheetName val="Routing-Throughput"/>
      <sheetName val="Operation-Activity-Resources"/>
      <sheetName val="Operation (Header)"/>
      <sheetName val="Operation-Activities"/>
      <sheetName val="Recipe-VR"/>
      <sheetName val="Routing Step Dependencies"/>
      <sheetName val="Router-Step-PIs Router Notes"/>
      <sheetName val="Missing Conversions - 20170919"/>
      <sheetName val="Recipe-Throughput (aw20170921)"/>
      <sheetName val="Findings"/>
      <sheetName val="Validator"/>
      <sheetName val="Stuff"/>
      <sheetName val="Sheet1"/>
      <sheetName val="Payment Terms"/>
      <sheetName val="货币资金主表"/>
      <sheetName val="Expense Movement"/>
      <sheetName val="Graph"/>
      <sheetName val="Avg Rate Matrix"/>
      <sheetName val="Control"/>
      <sheetName val="Income Input"/>
      <sheetName val="lists"/>
      <sheetName val="TM1 Rent"/>
      <sheetName val="SOT"/>
      <sheetName val="1.  Set Up"/>
    </sheetNames>
    <sheetDataSet>
      <sheetData sheetId="0" refreshError="1"/>
      <sheetData sheetId="1" refreshError="1">
        <row r="2">
          <cell r="F2" t="str">
            <v>AUG</v>
          </cell>
          <cell r="G2" t="str">
            <v xml:space="preserve"> </v>
          </cell>
          <cell r="I2" t="str">
            <v>SEP</v>
          </cell>
          <cell r="J2" t="str">
            <v xml:space="preserve"> </v>
          </cell>
          <cell r="L2" t="str">
            <v>OCT</v>
          </cell>
          <cell r="M2" t="str">
            <v xml:space="preserve"> </v>
          </cell>
          <cell r="O2" t="str">
            <v>NOV</v>
          </cell>
          <cell r="P2" t="str">
            <v xml:space="preserve">      </v>
          </cell>
          <cell r="R2" t="str">
            <v>DEC</v>
          </cell>
          <cell r="U2" t="str">
            <v>JAN</v>
          </cell>
          <cell r="X2" t="str">
            <v>FEB</v>
          </cell>
          <cell r="AA2" t="str">
            <v>MAR</v>
          </cell>
          <cell r="AD2" t="str">
            <v>APR</v>
          </cell>
          <cell r="AG2" t="str">
            <v>MAY</v>
          </cell>
          <cell r="AJ2" t="str">
            <v>JUN</v>
          </cell>
        </row>
        <row r="5">
          <cell r="F5">
            <v>32</v>
          </cell>
          <cell r="G5">
            <v>25</v>
          </cell>
          <cell r="I5">
            <v>22</v>
          </cell>
          <cell r="J5">
            <v>25</v>
          </cell>
          <cell r="L5">
            <v>28</v>
          </cell>
          <cell r="M5">
            <v>25</v>
          </cell>
          <cell r="O5">
            <v>28</v>
          </cell>
          <cell r="P5">
            <v>25</v>
          </cell>
        </row>
        <row r="6">
          <cell r="F6">
            <v>65</v>
          </cell>
          <cell r="G6">
            <v>75</v>
          </cell>
          <cell r="I6">
            <v>77</v>
          </cell>
          <cell r="J6">
            <v>75</v>
          </cell>
          <cell r="L6">
            <v>74</v>
          </cell>
          <cell r="M6">
            <v>75</v>
          </cell>
          <cell r="O6">
            <v>82</v>
          </cell>
          <cell r="P6">
            <v>75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cy Slide"/>
      <sheetName val="2007 Performance"/>
      <sheetName val="Slide 4"/>
      <sheetName val="2008 Performance"/>
      <sheetName val="2005-10 Performance"/>
      <sheetName val="Revenue by Segment"/>
      <sheetName val="Revenue by line item"/>
      <sheetName val="2008 Revenue Walk TS Version"/>
      <sheetName val="Book of Business"/>
      <sheetName val="New Sales"/>
      <sheetName val="Org Growth &amp; Margins"/>
      <sheetName val="Strategy"/>
      <sheetName val="Vomit Slide"/>
      <sheetName val="Projects"/>
      <sheetName val="OI Improvement by Category"/>
      <sheetName val="Margin Improvement by Segm"/>
      <sheetName val="Thomson Plus"/>
      <sheetName val="Backfile"/>
      <sheetName val="A&amp;G Segment"/>
      <sheetName val="Pharma Segment"/>
      <sheetName val="Corporate Segment"/>
      <sheetName val="Segment Specific"/>
      <sheetName val="Expense by Top 5"/>
      <sheetName val="Capex by Rationale"/>
      <sheetName val="Slide 23"/>
      <sheetName val="Slide 24"/>
      <sheetName val="ROIC post acquisition"/>
      <sheetName val="Working Capital"/>
      <sheetName val="FCF Wlaks"/>
      <sheetName val="Slide 27"/>
      <sheetName val="Slide 28"/>
      <sheetName val="Slide 29"/>
      <sheetName val="Sheet2"/>
      <sheetName val="Old Slide 26 "/>
      <sheetName val="TLR Total -OI Margin"/>
      <sheetName val="TLR Total - FCF Marg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Waterfall Chart - Template</v>
          </cell>
        </row>
        <row r="3">
          <cell r="A3" t="str">
            <v>Data Inputs</v>
          </cell>
          <cell r="F3" t="str">
            <v>Growth</v>
          </cell>
          <cell r="G3" t="str">
            <v>Org Adj</v>
          </cell>
          <cell r="H3" t="str">
            <v>Org Growth</v>
          </cell>
        </row>
        <row r="4">
          <cell r="A4" t="str">
            <v>2006A</v>
          </cell>
          <cell r="B4">
            <v>0</v>
          </cell>
          <cell r="C4">
            <v>604.0312052922759</v>
          </cell>
        </row>
        <row r="5">
          <cell r="A5" t="str">
            <v>Info Solutions/ Soft &amp; Svcs incl. Back Years</v>
          </cell>
          <cell r="B5">
            <v>604.0312052922759</v>
          </cell>
          <cell r="C5">
            <v>44.963999999999999</v>
          </cell>
          <cell r="D5">
            <v>44.963999999999999</v>
          </cell>
          <cell r="E5">
            <v>-44.963999999999999</v>
          </cell>
          <cell r="F5">
            <v>7.4439862719084218E-2</v>
          </cell>
          <cell r="G5">
            <v>0</v>
          </cell>
          <cell r="H5">
            <v>7.4439862719084218E-2</v>
          </cell>
        </row>
        <row r="6">
          <cell r="A6" t="str">
            <v>Acquisition Related</v>
          </cell>
          <cell r="B6">
            <v>648.99520529227584</v>
          </cell>
          <cell r="C6">
            <v>10.336</v>
          </cell>
          <cell r="D6">
            <v>10.336</v>
          </cell>
          <cell r="E6">
            <v>-10.336</v>
          </cell>
          <cell r="F6">
            <v>1.711169871596065E-2</v>
          </cell>
          <cell r="G6">
            <v>-1.267020697247867E-2</v>
          </cell>
          <cell r="H6">
            <v>4.4414917434819796E-3</v>
          </cell>
        </row>
        <row r="7">
          <cell r="A7" t="str">
            <v>Online/ Legacy</v>
          </cell>
          <cell r="B7">
            <v>644.5312052922759</v>
          </cell>
          <cell r="C7">
            <v>14.8</v>
          </cell>
          <cell r="D7">
            <v>-14.8</v>
          </cell>
          <cell r="E7">
            <v>0</v>
          </cell>
          <cell r="F7">
            <v>-2.4502045375021052E-2</v>
          </cell>
          <cell r="G7">
            <v>0</v>
          </cell>
          <cell r="H7">
            <v>-2.4502045375021052E-2</v>
          </cell>
        </row>
        <row r="8">
          <cell r="A8" t="str">
            <v>Accounting/ Currency</v>
          </cell>
          <cell r="B8">
            <v>640.83120529227585</v>
          </cell>
          <cell r="C8">
            <v>3.7</v>
          </cell>
          <cell r="D8">
            <v>-3.7</v>
          </cell>
          <cell r="E8">
            <v>0</v>
          </cell>
          <cell r="F8">
            <v>-6.1255113437552631E-3</v>
          </cell>
          <cell r="G8">
            <v>0</v>
          </cell>
          <cell r="H8">
            <v>-6.1255113437552631E-3</v>
          </cell>
        </row>
        <row r="9">
          <cell r="A9" t="str">
            <v>2007 LE</v>
          </cell>
          <cell r="B9">
            <v>0</v>
          </cell>
          <cell r="C9">
            <v>645.85131813106887</v>
          </cell>
          <cell r="E9">
            <v>0</v>
          </cell>
          <cell r="F9">
            <v>6.0924004716268548E-2</v>
          </cell>
          <cell r="G9">
            <v>-1.267020697247867E-2</v>
          </cell>
          <cell r="H9">
            <v>4.8253797743789878E-2</v>
          </cell>
        </row>
        <row r="10">
          <cell r="A10" t="str">
            <v>Info Solutions/ Soft &amp; Svcs</v>
          </cell>
          <cell r="B10">
            <v>645.85131813106887</v>
          </cell>
          <cell r="C10">
            <v>50.761037027848765</v>
          </cell>
          <cell r="D10">
            <v>50.761037027848765</v>
          </cell>
          <cell r="E10">
            <v>-50.761037027848765</v>
          </cell>
          <cell r="F10">
            <v>7.8595546068928726E-2</v>
          </cell>
          <cell r="G10">
            <v>0</v>
          </cell>
          <cell r="H10">
            <v>7.8595546068928726E-2</v>
          </cell>
          <cell r="I10">
            <v>0.12892618601211558</v>
          </cell>
        </row>
        <row r="11">
          <cell r="A11" t="str">
            <v>Acquisition Related</v>
          </cell>
          <cell r="B11">
            <v>696.61235515891758</v>
          </cell>
          <cell r="C11">
            <v>1.24</v>
          </cell>
          <cell r="D11">
            <v>1.24</v>
          </cell>
          <cell r="E11">
            <v>-1.24</v>
          </cell>
          <cell r="F11">
            <v>1.9199465344256752E-3</v>
          </cell>
          <cell r="G11">
            <v>-4.6450319381266335E-4</v>
          </cell>
          <cell r="H11">
            <v>1.4554433406130118E-3</v>
          </cell>
        </row>
        <row r="12">
          <cell r="A12" t="str">
            <v>Online/ Legacy</v>
          </cell>
          <cell r="B12">
            <v>684.85276177187575</v>
          </cell>
          <cell r="C12">
            <v>12.999593387041848</v>
          </cell>
          <cell r="D12">
            <v>-12.999593387041848</v>
          </cell>
          <cell r="E12">
            <v>0</v>
          </cell>
          <cell r="F12">
            <v>-2.0127842155156391E-2</v>
          </cell>
          <cell r="G12">
            <v>0</v>
          </cell>
          <cell r="H12">
            <v>-2.0127842155156391E-2</v>
          </cell>
        </row>
        <row r="13">
          <cell r="A13" t="str">
            <v>Accounting/ Currency</v>
          </cell>
          <cell r="B13">
            <v>674.85276177187575</v>
          </cell>
          <cell r="C13">
            <v>10</v>
          </cell>
          <cell r="D13">
            <v>-10</v>
          </cell>
          <cell r="E13">
            <v>0</v>
          </cell>
          <cell r="F13">
            <v>-1.5483439793755447E-2</v>
          </cell>
          <cell r="G13">
            <v>0</v>
          </cell>
          <cell r="H13">
            <v>-1.5483439793755447E-2</v>
          </cell>
        </row>
        <row r="14">
          <cell r="A14" t="str">
            <v>2008 P</v>
          </cell>
          <cell r="B14">
            <v>0</v>
          </cell>
          <cell r="C14">
            <v>674.85276177187575</v>
          </cell>
          <cell r="F14">
            <v>4.4904210654442563E-2</v>
          </cell>
          <cell r="G14">
            <v>-4.6450319381266335E-4</v>
          </cell>
          <cell r="H14">
            <v>4.4439707460629897E-2</v>
          </cell>
        </row>
        <row r="42">
          <cell r="B42" t="str">
            <v>Pharma Accounting Impact</v>
          </cell>
          <cell r="E42">
            <v>3.2</v>
          </cell>
        </row>
        <row r="43">
          <cell r="B43" t="str">
            <v>Online Hosting Impact</v>
          </cell>
          <cell r="E43">
            <v>0.5</v>
          </cell>
        </row>
        <row r="44">
          <cell r="B44" t="str">
            <v>Total Accounting</v>
          </cell>
          <cell r="E44">
            <v>3.7</v>
          </cell>
        </row>
        <row r="47">
          <cell r="B47">
            <v>2006</v>
          </cell>
          <cell r="C47">
            <v>2007</v>
          </cell>
          <cell r="D47" t="str">
            <v>YoY</v>
          </cell>
        </row>
        <row r="48">
          <cell r="A48" t="str">
            <v>ScholarOne</v>
          </cell>
          <cell r="B48">
            <v>3.343</v>
          </cell>
          <cell r="C48">
            <v>12.257</v>
          </cell>
          <cell r="D48">
            <v>8.9139999999999997</v>
          </cell>
        </row>
        <row r="49">
          <cell r="A49" t="str">
            <v>CMR</v>
          </cell>
          <cell r="B49">
            <v>6.1239999999999997</v>
          </cell>
          <cell r="C49">
            <v>7.5460000000000003</v>
          </cell>
          <cell r="D49">
            <v>1.4220000000000006</v>
          </cell>
        </row>
        <row r="50">
          <cell r="A50" t="str">
            <v>Totals</v>
          </cell>
          <cell r="B50">
            <v>9.4669999999999987</v>
          </cell>
          <cell r="C50">
            <v>19.803000000000001</v>
          </cell>
          <cell r="D50">
            <v>10.336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3.1"/>
      <sheetName val="Slide 3.2"/>
      <sheetName val="Slide 3.3 - Notes"/>
      <sheetName val="Slide 4, 5, 9, 13 &amp; 14"/>
      <sheetName val="Slide 6 and 11"/>
      <sheetName val="Slide 8 and 13"/>
      <sheetName val="Slide 10"/>
      <sheetName val="Slide 15"/>
      <sheetName val="Slide 16"/>
    </sheetNames>
    <sheetDataSet>
      <sheetData sheetId="0">
        <row r="5">
          <cell r="A5" t="str">
            <v>$ Million</v>
          </cell>
        </row>
      </sheetData>
      <sheetData sheetId="1">
        <row r="2">
          <cell r="E2" t="str">
            <v>METRICS</v>
          </cell>
        </row>
      </sheetData>
      <sheetData sheetId="2">
        <row r="3">
          <cell r="C3">
            <v>2008</v>
          </cell>
        </row>
      </sheetData>
      <sheetData sheetId="3">
        <row r="1">
          <cell r="B1" t="str">
            <v>Historical Revenue and OI</v>
          </cell>
          <cell r="E1" t="str">
            <v>RELEVANT SECTIONS MARKED IN GREEN</v>
          </cell>
          <cell r="R1" t="str">
            <v>SLIDE 4</v>
          </cell>
        </row>
        <row r="4">
          <cell r="C4">
            <v>2003</v>
          </cell>
          <cell r="D4">
            <v>2004</v>
          </cell>
          <cell r="E4">
            <v>2005</v>
          </cell>
          <cell r="F4">
            <v>2006</v>
          </cell>
          <cell r="G4">
            <v>2007</v>
          </cell>
          <cell r="H4">
            <v>2008</v>
          </cell>
          <cell r="I4">
            <v>2009</v>
          </cell>
          <cell r="J4">
            <v>2010</v>
          </cell>
          <cell r="K4">
            <v>2011</v>
          </cell>
          <cell r="L4">
            <v>2012</v>
          </cell>
          <cell r="M4">
            <v>2013</v>
          </cell>
          <cell r="N4">
            <v>2014</v>
          </cell>
        </row>
        <row r="5">
          <cell r="B5" t="str">
            <v>Revenue</v>
          </cell>
          <cell r="C5">
            <v>3.5680000000000001</v>
          </cell>
          <cell r="D5">
            <v>3.8820000000000001</v>
          </cell>
          <cell r="E5">
            <v>4.2140000000000004</v>
          </cell>
          <cell r="F5">
            <v>4.4569999999999999</v>
          </cell>
          <cell r="G5">
            <v>4.9541510518653</v>
          </cell>
          <cell r="H5">
            <v>5.4113602222134158</v>
          </cell>
          <cell r="I5">
            <v>5.6650008579999991</v>
          </cell>
          <cell r="J5">
            <v>5.917803257000001</v>
          </cell>
          <cell r="K5">
            <v>6.2718509950000012</v>
          </cell>
          <cell r="L5">
            <v>7.1652276667488497</v>
          </cell>
          <cell r="M5">
            <v>7.8168091426469708</v>
          </cell>
          <cell r="N5">
            <v>8.5611656381690455</v>
          </cell>
        </row>
        <row r="6">
          <cell r="B6" t="str">
            <v>Organic Growth</v>
          </cell>
          <cell r="C6">
            <v>2.8057784911717499E-2</v>
          </cell>
          <cell r="D6">
            <v>5.3163053163053163E-2</v>
          </cell>
          <cell r="E6">
            <v>4.5220687787706472E-2</v>
          </cell>
          <cell r="F6">
            <v>6.7171591755649365E-2</v>
          </cell>
          <cell r="G6">
            <v>7.1399316097723986E-2</v>
          </cell>
          <cell r="H6">
            <v>6.5172200131797586E-2</v>
          </cell>
          <cell r="I6">
            <v>4.4895499073515532E-2</v>
          </cell>
          <cell r="J6">
            <v>4.4625306392142905E-2</v>
          </cell>
          <cell r="K6">
            <v>5.9827561448787092E-2</v>
          </cell>
          <cell r="L6">
            <v>6.6755236762407577E-2</v>
          </cell>
          <cell r="M6">
            <v>7.0158925446397902E-2</v>
          </cell>
          <cell r="N6">
            <v>7.5848113449797916E-2</v>
          </cell>
        </row>
        <row r="7">
          <cell r="B7" t="str">
            <v>Total Growth</v>
          </cell>
          <cell r="C7">
            <v>7.8285181733457554E-2</v>
          </cell>
          <cell r="D7">
            <v>9.6854673438474537E-2</v>
          </cell>
          <cell r="E7">
            <v>9.0630923368534955E-2</v>
          </cell>
          <cell r="F7">
            <v>8.8512054025870812E-2</v>
          </cell>
          <cell r="G7">
            <v>0.12889466721408693</v>
          </cell>
          <cell r="H7">
            <v>9.7320135366199212E-2</v>
          </cell>
          <cell r="I7">
            <v>4.9568770914452776E-2</v>
          </cell>
          <cell r="J7">
            <v>4.4625306392142905E-2</v>
          </cell>
          <cell r="K7">
            <v>5.9827561448787092E-2</v>
          </cell>
          <cell r="L7">
            <v>8.8529790808507425E-2</v>
          </cell>
          <cell r="M7">
            <v>9.0936604697414936E-2</v>
          </cell>
          <cell r="N7">
            <v>9.5225108089311394E-2</v>
          </cell>
        </row>
        <row r="8">
          <cell r="C8">
            <v>3366.9</v>
          </cell>
          <cell r="D8">
            <v>3545.8946836946839</v>
          </cell>
          <cell r="E8">
            <v>3706.2424801141292</v>
          </cell>
          <cell r="F8">
            <v>3955.1966869358012</v>
          </cell>
          <cell r="G8">
            <v>4237.5950254150011</v>
          </cell>
          <cell r="H8">
            <v>4513.7684164888578</v>
          </cell>
          <cell r="I8">
            <v>5.6747924995007271</v>
          </cell>
          <cell r="J8">
            <v>5.9280318535027812</v>
          </cell>
          <cell r="K8">
            <v>6.2718509950000012</v>
          </cell>
          <cell r="L8">
            <v>6.6905298931097681</v>
          </cell>
          <cell r="M8">
            <v>7.1599302810773526</v>
          </cell>
          <cell r="N8">
            <v>7.702997485329151</v>
          </cell>
        </row>
        <row r="10">
          <cell r="B10" t="str">
            <v>CAGR</v>
          </cell>
        </row>
        <row r="11">
          <cell r="B11" t="str">
            <v>Total Rev</v>
          </cell>
          <cell r="E11">
            <v>9.3738371500833972E-2</v>
          </cell>
          <cell r="H11">
            <v>0.11299543981165638</v>
          </cell>
          <cell r="K11">
            <v>5.2198978853941203E-2</v>
          </cell>
          <cell r="N11">
            <v>9.3078753246220947E-2</v>
          </cell>
        </row>
        <row r="12">
          <cell r="B12" t="str">
            <v>Org. Rev</v>
          </cell>
          <cell r="E12">
            <v>4.9184355001392177E-2</v>
          </cell>
          <cell r="H12">
            <v>6.8281220815715749E-2</v>
          </cell>
          <cell r="K12">
            <v>5.129082201102797E-2</v>
          </cell>
          <cell r="N12">
            <v>7.2999748850376189E-2</v>
          </cell>
        </row>
        <row r="13">
          <cell r="H13">
            <v>0.10034628619944019</v>
          </cell>
        </row>
        <row r="14">
          <cell r="H14">
            <v>6.0380691737221825E-2</v>
          </cell>
        </row>
        <row r="15">
          <cell r="B15" t="str">
            <v>PDR (Per Josh)</v>
          </cell>
        </row>
        <row r="16">
          <cell r="B16" t="str">
            <v>Revenue</v>
          </cell>
          <cell r="C16">
            <v>95.1</v>
          </cell>
          <cell r="D16">
            <v>94</v>
          </cell>
          <cell r="E16">
            <v>96.3</v>
          </cell>
          <cell r="F16">
            <v>94.8</v>
          </cell>
          <cell r="G16">
            <v>80.7</v>
          </cell>
          <cell r="H16">
            <v>71.400000000000006</v>
          </cell>
        </row>
        <row r="17">
          <cell r="B17" t="str">
            <v>OI</v>
          </cell>
          <cell r="C17">
            <v>33.700000000000003</v>
          </cell>
          <cell r="D17">
            <v>33</v>
          </cell>
          <cell r="E17">
            <v>36</v>
          </cell>
          <cell r="F17">
            <v>30</v>
          </cell>
          <cell r="G17">
            <v>18.8</v>
          </cell>
          <cell r="H17">
            <v>10</v>
          </cell>
        </row>
        <row r="19">
          <cell r="B19" t="str">
            <v>Adjusted Revenue</v>
          </cell>
          <cell r="C19">
            <v>3.3669000000000002</v>
          </cell>
          <cell r="D19">
            <v>3.6930000000000001</v>
          </cell>
          <cell r="E19">
            <v>4.0276999999999994</v>
          </cell>
          <cell r="F19">
            <v>4.3841999999999999</v>
          </cell>
          <cell r="G19">
            <v>4.9493</v>
          </cell>
          <cell r="H19">
            <v>5.4309665459679302</v>
          </cell>
          <cell r="I19">
            <v>5.6650008579999991</v>
          </cell>
          <cell r="J19">
            <v>5.917803257000001</v>
          </cell>
          <cell r="K19">
            <v>6.2718509950000012</v>
          </cell>
          <cell r="L19">
            <v>7.1652276667488497</v>
          </cell>
          <cell r="M19">
            <v>7.8168091426469708</v>
          </cell>
          <cell r="N19">
            <v>8.5611656381690455</v>
          </cell>
        </row>
        <row r="20">
          <cell r="F20" t="str">
            <v>at 08 rates</v>
          </cell>
          <cell r="G20" t="str">
            <v>at 08 rates</v>
          </cell>
          <cell r="H20" t="str">
            <v>at 08 rates</v>
          </cell>
          <cell r="I20">
            <v>0</v>
          </cell>
          <cell r="J20">
            <v>0</v>
          </cell>
          <cell r="K20">
            <v>0</v>
          </cell>
        </row>
        <row r="23">
          <cell r="B23" t="str">
            <v>Avg OI Margin</v>
          </cell>
          <cell r="E23">
            <v>0.28286554349002485</v>
          </cell>
          <cell r="H23">
            <v>0.29460054378794115</v>
          </cell>
          <cell r="K23">
            <v>0.29235919332188087</v>
          </cell>
          <cell r="N23">
            <v>0.30481424142558144</v>
          </cell>
        </row>
        <row r="25">
          <cell r="B25" t="str">
            <v>Avg FCF Margin</v>
          </cell>
          <cell r="E25">
            <v>0.27850932573325154</v>
          </cell>
          <cell r="H25">
            <v>0.28545618284806767</v>
          </cell>
          <cell r="K25">
            <v>0.2854011209741032</v>
          </cell>
          <cell r="N25">
            <v>0.29552479865060022</v>
          </cell>
        </row>
        <row r="26">
          <cell r="R26" t="str">
            <v>SLIDE 5</v>
          </cell>
        </row>
        <row r="30">
          <cell r="B30" t="str">
            <v>OI Margin</v>
          </cell>
          <cell r="C30">
            <v>0.26940256839754328</v>
          </cell>
          <cell r="D30">
            <v>0.27529532614278379</v>
          </cell>
          <cell r="E30">
            <v>0.28299999999999997</v>
          </cell>
          <cell r="F30">
            <v>0.29299999999999998</v>
          </cell>
          <cell r="G30">
            <v>0.29299999999999998</v>
          </cell>
          <cell r="H30">
            <v>0.29599999999999999</v>
          </cell>
          <cell r="I30">
            <v>-5.0308906766982882E-3</v>
          </cell>
          <cell r="J30">
            <v>-4.325929553287952E-3</v>
          </cell>
          <cell r="K30">
            <v>-3.5236806514724918E-3</v>
          </cell>
        </row>
        <row r="31">
          <cell r="B31" t="str">
            <v>EBITDA Margin</v>
          </cell>
          <cell r="C31">
            <v>0.32623318385650224</v>
          </cell>
          <cell r="D31">
            <v>0.33256053580628542</v>
          </cell>
          <cell r="E31">
            <v>0.33792121499762695</v>
          </cell>
          <cell r="F31">
            <v>0.36152547785228784</v>
          </cell>
          <cell r="G31">
            <v>0.35471682864243426</v>
          </cell>
          <cell r="H31">
            <v>0.35413527844834514</v>
          </cell>
        </row>
        <row r="33">
          <cell r="C33">
            <v>2003</v>
          </cell>
          <cell r="D33">
            <v>2004</v>
          </cell>
          <cell r="E33">
            <v>2005</v>
          </cell>
          <cell r="F33">
            <v>2006</v>
          </cell>
          <cell r="G33">
            <v>2007</v>
          </cell>
          <cell r="H33">
            <v>2008</v>
          </cell>
          <cell r="I33">
            <v>2009</v>
          </cell>
          <cell r="J33">
            <v>2010</v>
          </cell>
          <cell r="K33">
            <v>2011</v>
          </cell>
          <cell r="L33">
            <v>2012</v>
          </cell>
          <cell r="M33">
            <v>2013</v>
          </cell>
          <cell r="N33">
            <v>2014</v>
          </cell>
        </row>
        <row r="34">
          <cell r="B34" t="str">
            <v>OI</v>
          </cell>
          <cell r="C34">
            <v>0.93129999999999991</v>
          </cell>
          <cell r="D34">
            <v>1.0429999999999999</v>
          </cell>
          <cell r="E34">
            <v>1.1619999999999999</v>
          </cell>
          <cell r="F34">
            <v>1.2989999999999999</v>
          </cell>
          <cell r="G34">
            <v>1.4472</v>
          </cell>
          <cell r="H34">
            <v>1.6034198731810174</v>
          </cell>
          <cell r="I34">
            <v>1.6290341769999996</v>
          </cell>
          <cell r="J34">
            <v>1.7293599449999999</v>
          </cell>
          <cell r="K34">
            <v>1.8615784429999995</v>
          </cell>
          <cell r="L34">
            <v>2.1638987553581526</v>
          </cell>
          <cell r="M34">
            <v>2.3841267885073263</v>
          </cell>
          <cell r="N34">
            <v>2.6282778509178972</v>
          </cell>
        </row>
        <row r="35">
          <cell r="B35" t="str">
            <v>OI Margin</v>
          </cell>
          <cell r="C35">
            <v>0.27660459176096702</v>
          </cell>
          <cell r="D35">
            <v>0.28242621175196314</v>
          </cell>
          <cell r="E35">
            <v>0.28850212279961268</v>
          </cell>
          <cell r="F35">
            <v>0.29629122758998222</v>
          </cell>
          <cell r="G35">
            <v>0.29240498656375652</v>
          </cell>
          <cell r="H35">
            <v>0.29523655865113585</v>
          </cell>
          <cell r="I35">
            <v>0.28756115274007604</v>
          </cell>
          <cell r="J35">
            <v>0.29223005056046586</v>
          </cell>
          <cell r="K35">
            <v>0.29681483895010791</v>
          </cell>
          <cell r="L35">
            <v>0.30199999999999999</v>
          </cell>
          <cell r="M35">
            <v>0.30500000000000005</v>
          </cell>
          <cell r="N35">
            <v>0.30700000000000005</v>
          </cell>
        </row>
        <row r="36">
          <cell r="B36" t="str">
            <v>EBITDA Margin</v>
          </cell>
          <cell r="C36">
            <v>0.33570940627877272</v>
          </cell>
          <cell r="D36">
            <v>0.34064446249661523</v>
          </cell>
          <cell r="E36">
            <v>0.34461355115822934</v>
          </cell>
          <cell r="F36">
            <v>0.36152547785228784</v>
          </cell>
          <cell r="G36">
            <v>0.35471682864243426</v>
          </cell>
          <cell r="H36">
            <v>0.35413527844834514</v>
          </cell>
        </row>
        <row r="38">
          <cell r="B38" t="str">
            <v>CAGR</v>
          </cell>
        </row>
        <row r="39">
          <cell r="B39" t="str">
            <v>OI</v>
          </cell>
          <cell r="C39">
            <v>0.11478606626345678</v>
          </cell>
        </row>
        <row r="51">
          <cell r="R51" t="str">
            <v>SLIDE 9</v>
          </cell>
        </row>
        <row r="54">
          <cell r="C54">
            <v>2003</v>
          </cell>
          <cell r="D54">
            <v>2004</v>
          </cell>
          <cell r="E54">
            <v>2005</v>
          </cell>
          <cell r="F54">
            <v>2006</v>
          </cell>
          <cell r="G54">
            <v>2007</v>
          </cell>
          <cell r="H54">
            <v>2008</v>
          </cell>
          <cell r="I54">
            <v>2009</v>
          </cell>
          <cell r="J54">
            <v>2010</v>
          </cell>
          <cell r="K54">
            <v>2011</v>
          </cell>
          <cell r="L54">
            <v>2012</v>
          </cell>
          <cell r="M54">
            <v>2013</v>
          </cell>
          <cell r="N54">
            <v>2014</v>
          </cell>
        </row>
        <row r="55">
          <cell r="B55" t="str">
            <v>FCF</v>
          </cell>
          <cell r="C55">
            <v>917</v>
          </cell>
          <cell r="D55">
            <v>1009</v>
          </cell>
          <cell r="E55">
            <v>1162</v>
          </cell>
          <cell r="F55">
            <v>1236.8229999999999</v>
          </cell>
          <cell r="G55">
            <v>1428.0587559999997</v>
          </cell>
          <cell r="H55">
            <v>1549.7265059999997</v>
          </cell>
          <cell r="I55">
            <v>1578.6870840000001</v>
          </cell>
          <cell r="J55">
            <v>1675.7520650000004</v>
          </cell>
          <cell r="K55">
            <v>1841.299434</v>
          </cell>
          <cell r="L55">
            <v>2092.6047400740013</v>
          </cell>
          <cell r="M55">
            <v>2313.8536743149293</v>
          </cell>
          <cell r="N55">
            <v>2551.1417485179941</v>
          </cell>
        </row>
        <row r="56">
          <cell r="B56" t="str">
            <v>OI</v>
          </cell>
          <cell r="C56">
            <v>931.3</v>
          </cell>
          <cell r="D56">
            <v>1043</v>
          </cell>
          <cell r="E56">
            <v>1162</v>
          </cell>
          <cell r="F56">
            <v>1299</v>
          </cell>
          <cell r="G56">
            <v>1447.2</v>
          </cell>
          <cell r="H56">
            <v>1603.4198731810175</v>
          </cell>
          <cell r="I56">
            <v>1629.0341769999995</v>
          </cell>
          <cell r="J56">
            <v>1729.3599449999999</v>
          </cell>
          <cell r="K56">
            <v>1861.5784429999994</v>
          </cell>
          <cell r="L56">
            <v>2163.8987553581524</v>
          </cell>
          <cell r="M56">
            <v>2384.1267885073262</v>
          </cell>
          <cell r="N56">
            <v>2628.277850917897</v>
          </cell>
        </row>
        <row r="57">
          <cell r="B57" t="str">
            <v>Revenue</v>
          </cell>
          <cell r="C57">
            <v>3366.9</v>
          </cell>
          <cell r="D57">
            <v>3693</v>
          </cell>
          <cell r="E57">
            <v>4027.6999999999994</v>
          </cell>
          <cell r="F57">
            <v>4384.2</v>
          </cell>
          <cell r="G57">
            <v>4949.3</v>
          </cell>
          <cell r="H57">
            <v>5430.96654596793</v>
          </cell>
          <cell r="I57">
            <v>5665.0008579999994</v>
          </cell>
          <cell r="J57">
            <v>5917.8032570000014</v>
          </cell>
          <cell r="K57">
            <v>6271.8509950000016</v>
          </cell>
          <cell r="L57">
            <v>7165.2276667488495</v>
          </cell>
          <cell r="M57">
            <v>7816.8091426469709</v>
          </cell>
          <cell r="N57">
            <v>8561.1656381690464</v>
          </cell>
        </row>
        <row r="58">
          <cell r="C58">
            <v>2003</v>
          </cell>
          <cell r="D58">
            <v>2004</v>
          </cell>
          <cell r="E58">
            <v>2005</v>
          </cell>
          <cell r="F58">
            <v>2006</v>
          </cell>
          <cell r="G58">
            <v>2007</v>
          </cell>
          <cell r="H58">
            <v>2008</v>
          </cell>
        </row>
        <row r="59">
          <cell r="B59" t="str">
            <v>OI conversion</v>
          </cell>
          <cell r="C59">
            <v>0.98464511972511548</v>
          </cell>
          <cell r="D59">
            <v>0.96740172579098749</v>
          </cell>
          <cell r="E59">
            <v>1</v>
          </cell>
          <cell r="F59">
            <v>0.95213471901462654</v>
          </cell>
          <cell r="G59">
            <v>0.9867736014372579</v>
          </cell>
          <cell r="H59">
            <v>0.96651322084807667</v>
          </cell>
          <cell r="I59">
            <v>0.96909390010913232</v>
          </cell>
          <cell r="J59">
            <v>0.96900131742093776</v>
          </cell>
          <cell r="K59">
            <v>0.98910655144495596</v>
          </cell>
          <cell r="L59">
            <v>0.96705298013245022</v>
          </cell>
          <cell r="M59">
            <v>0.97052459016393411</v>
          </cell>
          <cell r="N59">
            <v>0.97065146579804562</v>
          </cell>
        </row>
        <row r="62">
          <cell r="C62">
            <v>2003</v>
          </cell>
          <cell r="D62">
            <v>2004</v>
          </cell>
          <cell r="E62">
            <v>2005</v>
          </cell>
          <cell r="F62">
            <v>2006</v>
          </cell>
          <cell r="G62">
            <v>2007</v>
          </cell>
          <cell r="H62">
            <v>2008</v>
          </cell>
        </row>
        <row r="63">
          <cell r="B63" t="str">
            <v>Adjusted FCF</v>
          </cell>
          <cell r="C63">
            <v>0.91700000000000004</v>
          </cell>
          <cell r="D63">
            <v>1.0089999999999999</v>
          </cell>
          <cell r="E63">
            <v>1.1585999999999999</v>
          </cell>
          <cell r="F63">
            <v>1.2368229999999998</v>
          </cell>
          <cell r="G63">
            <v>1.4280587559999998</v>
          </cell>
          <cell r="H63">
            <v>1.5497265059999998</v>
          </cell>
          <cell r="I63">
            <v>1.5786870840000002</v>
          </cell>
          <cell r="J63">
            <v>1.6757520650000004</v>
          </cell>
          <cell r="K63">
            <v>1.841299434</v>
          </cell>
          <cell r="L63">
            <v>2.0926047400740013</v>
          </cell>
          <cell r="M63">
            <v>2.3138536743149292</v>
          </cell>
          <cell r="N63">
            <v>2.5511417485179941</v>
          </cell>
        </row>
        <row r="64">
          <cell r="B64" t="str">
            <v>FCF Margin</v>
          </cell>
          <cell r="C64">
            <v>0.27235736137099409</v>
          </cell>
          <cell r="D64">
            <v>0.27321960465746004</v>
          </cell>
          <cell r="E64">
            <v>0.2876579685676689</v>
          </cell>
          <cell r="F64">
            <v>0.28210916472788644</v>
          </cell>
          <cell r="G64">
            <v>0.28853752166973101</v>
          </cell>
          <cell r="H64">
            <v>0.28535003721401142</v>
          </cell>
          <cell r="I64">
            <v>0.27867375902875818</v>
          </cell>
          <cell r="J64">
            <v>0.28317130398307866</v>
          </cell>
          <cell r="K64">
            <v>0.29358150177163123</v>
          </cell>
          <cell r="L64">
            <v>0.29204999999999998</v>
          </cell>
          <cell r="M64">
            <v>0.29600999999999994</v>
          </cell>
          <cell r="N64">
            <v>0.29799000000000003</v>
          </cell>
        </row>
        <row r="68">
          <cell r="B68" t="str">
            <v>CAGR</v>
          </cell>
          <cell r="C68">
            <v>0.1106498060224812</v>
          </cell>
        </row>
        <row r="71">
          <cell r="B71" t="str">
            <v>CAGR</v>
          </cell>
          <cell r="C71">
            <v>5.3664596273291912E-2</v>
          </cell>
        </row>
        <row r="72">
          <cell r="B72" t="str">
            <v>Years</v>
          </cell>
          <cell r="C72">
            <v>5</v>
          </cell>
        </row>
        <row r="73">
          <cell r="B73" t="str">
            <v>Value in Yr 'start'</v>
          </cell>
          <cell r="C73">
            <v>0.161</v>
          </cell>
        </row>
        <row r="74">
          <cell r="B74" t="str">
            <v>Value in Yr 'end'</v>
          </cell>
          <cell r="C74">
            <v>0.20499999999999999</v>
          </cell>
        </row>
        <row r="78">
          <cell r="B78" t="str">
            <v>Dialog</v>
          </cell>
          <cell r="C78">
            <v>2003</v>
          </cell>
          <cell r="D78">
            <v>2004</v>
          </cell>
          <cell r="E78">
            <v>2005</v>
          </cell>
          <cell r="F78">
            <v>2006</v>
          </cell>
        </row>
        <row r="79">
          <cell r="B79" t="str">
            <v>Revenue</v>
          </cell>
          <cell r="C79">
            <v>111</v>
          </cell>
          <cell r="D79">
            <v>98</v>
          </cell>
          <cell r="E79">
            <v>97</v>
          </cell>
          <cell r="F79">
            <v>93</v>
          </cell>
          <cell r="G79" t="str">
            <v>From Marc's mail to Josh - Nov 10</v>
          </cell>
        </row>
        <row r="80">
          <cell r="B80" t="str">
            <v>OI</v>
          </cell>
          <cell r="C80">
            <v>-11</v>
          </cell>
          <cell r="D80">
            <v>-15</v>
          </cell>
          <cell r="E80">
            <v>-10</v>
          </cell>
          <cell r="F80">
            <v>3</v>
          </cell>
        </row>
        <row r="81">
          <cell r="B81" t="str">
            <v>NOTES PAGE</v>
          </cell>
        </row>
        <row r="82">
          <cell r="B82" t="str">
            <v>REVENUE</v>
          </cell>
        </row>
        <row r="83">
          <cell r="O83" t="str">
            <v>CAGR</v>
          </cell>
        </row>
        <row r="84">
          <cell r="C84">
            <v>2003</v>
          </cell>
          <cell r="D84">
            <v>2004</v>
          </cell>
          <cell r="E84">
            <v>2005</v>
          </cell>
          <cell r="F84">
            <v>2006</v>
          </cell>
          <cell r="G84">
            <v>2007</v>
          </cell>
          <cell r="H84">
            <v>2008</v>
          </cell>
          <cell r="I84">
            <v>2009</v>
          </cell>
          <cell r="J84">
            <v>2010</v>
          </cell>
          <cell r="K84">
            <v>2011</v>
          </cell>
          <cell r="O84" t="str">
            <v>03-08</v>
          </cell>
          <cell r="P84" t="str">
            <v>08-11</v>
          </cell>
          <cell r="Q84" t="str">
            <v>LEGEND</v>
          </cell>
        </row>
        <row r="85">
          <cell r="B85" t="str">
            <v>Legal</v>
          </cell>
          <cell r="C85">
            <v>2420</v>
          </cell>
          <cell r="D85">
            <v>2633</v>
          </cell>
          <cell r="E85">
            <v>2795</v>
          </cell>
          <cell r="F85">
            <v>3008</v>
          </cell>
          <cell r="G85">
            <v>3318</v>
          </cell>
          <cell r="H85">
            <v>3565.5958542964163</v>
          </cell>
          <cell r="I85">
            <v>3725.8187939999998</v>
          </cell>
          <cell r="J85">
            <v>3942.1000879999997</v>
          </cell>
          <cell r="K85">
            <v>4189.5001419999999</v>
          </cell>
          <cell r="O85">
            <v>8.0595986150583832E-2</v>
          </cell>
          <cell r="P85">
            <v>7.1899760763884046E-2</v>
          </cell>
          <cell r="Q85" t="str">
            <v>From Toni's file</v>
          </cell>
        </row>
        <row r="86">
          <cell r="B86" t="str">
            <v>TRTA</v>
          </cell>
          <cell r="C86">
            <v>437</v>
          </cell>
          <cell r="D86">
            <v>480</v>
          </cell>
          <cell r="E86">
            <v>532</v>
          </cell>
          <cell r="F86">
            <v>598</v>
          </cell>
          <cell r="G86">
            <v>705</v>
          </cell>
          <cell r="H86">
            <v>865.51069108809099</v>
          </cell>
          <cell r="I86">
            <v>928.89999499999999</v>
          </cell>
          <cell r="J86">
            <v>1003.399999</v>
          </cell>
          <cell r="K86">
            <v>1083.2</v>
          </cell>
          <cell r="O86">
            <v>0.14645813410749375</v>
          </cell>
          <cell r="P86">
            <v>-0.92810023923611595</v>
          </cell>
          <cell r="Q86" t="str">
            <v>From within this file</v>
          </cell>
        </row>
        <row r="87">
          <cell r="B87" t="str">
            <v>TRS</v>
          </cell>
          <cell r="C87">
            <v>323</v>
          </cell>
          <cell r="D87">
            <v>378</v>
          </cell>
          <cell r="E87">
            <v>472</v>
          </cell>
          <cell r="F87">
            <v>509</v>
          </cell>
          <cell r="G87">
            <v>565</v>
          </cell>
          <cell r="H87">
            <v>611.66000099999997</v>
          </cell>
          <cell r="I87">
            <v>612.66146700000002</v>
          </cell>
          <cell r="J87">
            <v>643</v>
          </cell>
          <cell r="K87">
            <v>678.5</v>
          </cell>
          <cell r="O87">
            <v>0.13621759880317441</v>
          </cell>
          <cell r="Q87" t="str">
            <v>Art's monthly consolidation file</v>
          </cell>
        </row>
        <row r="88">
          <cell r="B88" t="str">
            <v>TRH</v>
          </cell>
          <cell r="C88">
            <v>291</v>
          </cell>
          <cell r="D88">
            <v>305</v>
          </cell>
          <cell r="E88">
            <v>334</v>
          </cell>
          <cell r="F88">
            <v>374</v>
          </cell>
          <cell r="G88">
            <v>452</v>
          </cell>
          <cell r="H88">
            <v>472.29999958342205</v>
          </cell>
          <cell r="I88">
            <v>423.96060199999999</v>
          </cell>
          <cell r="J88">
            <v>455.70317</v>
          </cell>
          <cell r="K88">
            <v>492.05085300000002</v>
          </cell>
          <cell r="Q88" t="str">
            <v>Calculations</v>
          </cell>
        </row>
        <row r="89">
          <cell r="B89" t="str">
            <v>Less: PDR</v>
          </cell>
          <cell r="C89">
            <v>95.1</v>
          </cell>
          <cell r="D89">
            <v>94</v>
          </cell>
          <cell r="E89">
            <v>96.3</v>
          </cell>
          <cell r="F89">
            <v>94.8</v>
          </cell>
          <cell r="G89">
            <v>80.7</v>
          </cell>
          <cell r="H89">
            <v>71.400000000000006</v>
          </cell>
          <cell r="I89">
            <v>0</v>
          </cell>
          <cell r="J89">
            <v>0</v>
          </cell>
          <cell r="K89">
            <v>0</v>
          </cell>
          <cell r="Q89" t="str">
            <v>From Art's Consolidation file</v>
          </cell>
        </row>
        <row r="90">
          <cell r="B90" t="str">
            <v>TRH adjusted</v>
          </cell>
          <cell r="C90">
            <v>195.9</v>
          </cell>
          <cell r="D90">
            <v>211</v>
          </cell>
          <cell r="E90">
            <v>237.7</v>
          </cell>
          <cell r="F90">
            <v>279.2</v>
          </cell>
          <cell r="G90">
            <v>371.3</v>
          </cell>
          <cell r="H90">
            <v>400.89999958342207</v>
          </cell>
          <cell r="I90">
            <v>423.96060199999999</v>
          </cell>
          <cell r="J90">
            <v>455.70317</v>
          </cell>
          <cell r="K90">
            <v>492.05085300000002</v>
          </cell>
          <cell r="O90">
            <v>0.15398542581735852</v>
          </cell>
        </row>
        <row r="91">
          <cell r="B91" t="str">
            <v>Eliminations</v>
          </cell>
          <cell r="C91">
            <v>-9</v>
          </cell>
          <cell r="D91">
            <v>-9</v>
          </cell>
          <cell r="E91">
            <v>-9</v>
          </cell>
          <cell r="F91">
            <v>-10</v>
          </cell>
          <cell r="G91">
            <v>-10</v>
          </cell>
          <cell r="H91">
            <v>-12.7</v>
          </cell>
          <cell r="I91">
            <v>-21.4</v>
          </cell>
          <cell r="J91">
            <v>-21.4</v>
          </cell>
          <cell r="K91">
            <v>-21.4</v>
          </cell>
        </row>
        <row r="92">
          <cell r="C92">
            <v>3366.9</v>
          </cell>
          <cell r="D92">
            <v>3693</v>
          </cell>
          <cell r="E92">
            <v>4027.7</v>
          </cell>
          <cell r="F92">
            <v>4384.2</v>
          </cell>
          <cell r="G92">
            <v>4949.3</v>
          </cell>
          <cell r="H92">
            <v>5430.96654596793</v>
          </cell>
          <cell r="I92">
            <v>5669.9408579999999</v>
          </cell>
          <cell r="J92">
            <v>6022.8032569999996</v>
          </cell>
          <cell r="K92">
            <v>6421.8509949999998</v>
          </cell>
          <cell r="O92">
            <v>0.10034628619944019</v>
          </cell>
        </row>
        <row r="94">
          <cell r="B94" t="str">
            <v>TOTAL GROWTH</v>
          </cell>
        </row>
        <row r="95">
          <cell r="C95">
            <v>2003</v>
          </cell>
          <cell r="D95">
            <v>2004</v>
          </cell>
          <cell r="E95">
            <v>2005</v>
          </cell>
          <cell r="F95">
            <v>2006</v>
          </cell>
          <cell r="G95">
            <v>2007</v>
          </cell>
          <cell r="H95">
            <v>2008</v>
          </cell>
          <cell r="I95">
            <v>2009</v>
          </cell>
          <cell r="J95">
            <v>2010</v>
          </cell>
          <cell r="K95">
            <v>2011</v>
          </cell>
        </row>
        <row r="96">
          <cell r="B96" t="str">
            <v>Legal</v>
          </cell>
          <cell r="C96">
            <v>7.8431372549019551E-2</v>
          </cell>
          <cell r="D96">
            <v>8.8016528925619841E-2</v>
          </cell>
          <cell r="E96">
            <v>6.1526775541207668E-2</v>
          </cell>
          <cell r="F96">
            <v>7.6207513416815642E-2</v>
          </cell>
          <cell r="G96">
            <v>0.10305851063829796</v>
          </cell>
          <cell r="H96">
            <v>7.4622017569745624E-2</v>
          </cell>
          <cell r="I96">
            <v>4.4935810521128161E-2</v>
          </cell>
          <cell r="J96">
            <v>5.8049332497945416E-2</v>
          </cell>
          <cell r="K96">
            <v>6.2758440546220928E-2</v>
          </cell>
        </row>
        <row r="97">
          <cell r="B97" t="str">
            <v>TRTA</v>
          </cell>
          <cell r="C97">
            <v>5.555555555555558E-2</v>
          </cell>
          <cell r="D97">
            <v>9.8398169336384456E-2</v>
          </cell>
          <cell r="E97">
            <v>0.10833333333333339</v>
          </cell>
          <cell r="F97">
            <v>0.12406015037593976</v>
          </cell>
          <cell r="G97">
            <v>0.17892976588628762</v>
          </cell>
          <cell r="H97">
            <v>0.22767473913204395</v>
          </cell>
          <cell r="I97">
            <v>7.3239192264878961E-2</v>
          </cell>
          <cell r="J97">
            <v>8.0202394661440302E-2</v>
          </cell>
          <cell r="K97">
            <v>7.952960043804036E-2</v>
          </cell>
        </row>
        <row r="98">
          <cell r="B98" t="str">
            <v>TRS</v>
          </cell>
          <cell r="C98">
            <v>0.16187050359712241</v>
          </cell>
          <cell r="D98">
            <v>0.1702786377708978</v>
          </cell>
          <cell r="E98">
            <v>0.24867724867724861</v>
          </cell>
          <cell r="F98">
            <v>7.8389830508474478E-2</v>
          </cell>
          <cell r="G98">
            <v>0.11001964636542239</v>
          </cell>
          <cell r="H98">
            <v>8.2584072566371569E-2</v>
          </cell>
          <cell r="I98">
            <v>1.6372919569087596E-3</v>
          </cell>
          <cell r="J98">
            <v>4.9519244532478357E-2</v>
          </cell>
          <cell r="K98">
            <v>5.5209953343701379E-2</v>
          </cell>
        </row>
        <row r="99">
          <cell r="B99" t="str">
            <v>TRH</v>
          </cell>
          <cell r="C99">
            <v>2.8268551236749095E-2</v>
          </cell>
          <cell r="D99">
            <v>4.8109965635738883E-2</v>
          </cell>
          <cell r="E99">
            <v>9.5081967213114682E-2</v>
          </cell>
          <cell r="F99">
            <v>0.11976047904191622</v>
          </cell>
          <cell r="G99">
            <v>0.20855614973262027</v>
          </cell>
          <cell r="H99">
            <v>4.4911503503146211E-2</v>
          </cell>
          <cell r="I99">
            <v>-0.10234892573800203</v>
          </cell>
          <cell r="J99">
            <v>7.487150421585631E-2</v>
          </cell>
          <cell r="K99">
            <v>7.9761751492753552E-2</v>
          </cell>
        </row>
        <row r="101">
          <cell r="C101">
            <v>7.8285181733457554E-2</v>
          </cell>
          <cell r="D101">
            <v>9.6854673438474537E-2</v>
          </cell>
          <cell r="E101">
            <v>9.0630923368534955E-2</v>
          </cell>
          <cell r="F101">
            <v>8.8512054025870812E-2</v>
          </cell>
          <cell r="G101">
            <v>0.12889466721408693</v>
          </cell>
          <cell r="H101">
            <v>9.7320135366199212E-2</v>
          </cell>
          <cell r="I101">
            <v>4.4002169781268474E-2</v>
          </cell>
          <cell r="J101">
            <v>6.2233876478998695E-2</v>
          </cell>
          <cell r="K101">
            <v>6.6256147008655342E-2</v>
          </cell>
        </row>
        <row r="103">
          <cell r="B103" t="str">
            <v>ORGANIC GROWTH</v>
          </cell>
        </row>
        <row r="104">
          <cell r="C104">
            <v>2003</v>
          </cell>
          <cell r="D104">
            <v>2004</v>
          </cell>
          <cell r="E104">
            <v>2005</v>
          </cell>
          <cell r="F104">
            <v>2006</v>
          </cell>
          <cell r="G104">
            <v>2007</v>
          </cell>
          <cell r="H104">
            <v>2008</v>
          </cell>
          <cell r="I104">
            <v>2009</v>
          </cell>
          <cell r="J104">
            <v>2010</v>
          </cell>
          <cell r="K104">
            <v>2011</v>
          </cell>
        </row>
        <row r="105">
          <cell r="B105" t="str">
            <v>Legal</v>
          </cell>
          <cell r="C105">
            <v>0.02</v>
          </cell>
          <cell r="D105">
            <v>0.05</v>
          </cell>
          <cell r="E105">
            <v>0.04</v>
          </cell>
          <cell r="F105">
            <v>7.0000000000000007E-2</v>
          </cell>
          <cell r="G105">
            <v>7.0745677494205461E-2</v>
          </cell>
          <cell r="H105">
            <v>5.8948260495220284E-2</v>
          </cell>
          <cell r="I105">
            <v>4.3392973974738291E-2</v>
          </cell>
          <cell r="J105">
            <v>5.8049332497945416E-2</v>
          </cell>
          <cell r="K105">
            <v>6.2758440546220928E-2</v>
          </cell>
        </row>
        <row r="106">
          <cell r="B106" t="str">
            <v>TRTA</v>
          </cell>
          <cell r="C106">
            <v>0.04</v>
          </cell>
          <cell r="D106">
            <v>0.08</v>
          </cell>
          <cell r="E106">
            <v>7.0000000000000007E-2</v>
          </cell>
          <cell r="F106">
            <v>0.11</v>
          </cell>
          <cell r="G106">
            <v>0.10172633530755837</v>
          </cell>
          <cell r="H106">
            <v>0.10679504718626931</v>
          </cell>
          <cell r="I106">
            <v>7.0785740159591937E-2</v>
          </cell>
          <cell r="J106">
            <v>8.0202394661440302E-2</v>
          </cell>
          <cell r="K106">
            <v>7.952960043804036E-2</v>
          </cell>
        </row>
        <row r="107">
          <cell r="B107" t="str">
            <v>TRS</v>
          </cell>
          <cell r="C107">
            <v>1.5827338129496424E-2</v>
          </cell>
          <cell r="D107">
            <v>3.4055727554179564E-2</v>
          </cell>
          <cell r="E107">
            <v>2.3809523809523808E-2</v>
          </cell>
          <cell r="F107">
            <v>5.4025423728813561E-2</v>
          </cell>
          <cell r="G107">
            <v>5.2997114337041129E-2</v>
          </cell>
          <cell r="H107">
            <v>4.0229383769488258E-2</v>
          </cell>
          <cell r="I107">
            <v>1.9916604962020745E-2</v>
          </cell>
          <cell r="J107">
            <v>4.9519244532478357E-2</v>
          </cell>
          <cell r="K107">
            <v>5.5209953343701379E-2</v>
          </cell>
        </row>
        <row r="108">
          <cell r="B108" t="str">
            <v>TRH</v>
          </cell>
          <cell r="C108">
            <v>5.3191489361702128E-2</v>
          </cell>
          <cell r="D108">
            <v>8.1632653061224483E-2</v>
          </cell>
          <cell r="E108">
            <v>0.10900473933649289</v>
          </cell>
          <cell r="F108">
            <v>4.6218487394957986E-2</v>
          </cell>
          <cell r="G108">
            <v>3.5813859905186263E-2</v>
          </cell>
          <cell r="H108">
            <v>7.4343434800358654E-2</v>
          </cell>
          <cell r="I108">
            <v>5.7522080319281743E-2</v>
          </cell>
          <cell r="J108">
            <v>7.487150421585631E-2</v>
          </cell>
          <cell r="K108">
            <v>7.9761751492753552E-2</v>
          </cell>
        </row>
        <row r="110">
          <cell r="C110">
            <v>2.8057784911717499E-2</v>
          </cell>
          <cell r="D110">
            <v>5.3163053163053163E-2</v>
          </cell>
          <cell r="E110">
            <v>4.5220687787706472E-2</v>
          </cell>
          <cell r="F110">
            <v>6.7171591755649365E-2</v>
          </cell>
          <cell r="G110">
            <v>7.1399316097723986E-2</v>
          </cell>
          <cell r="H110">
            <v>6.5172200131797586E-2</v>
          </cell>
          <cell r="I110">
            <v>4.5806669944413736E-2</v>
          </cell>
          <cell r="J110">
            <v>6.2233876478999139E-2</v>
          </cell>
          <cell r="K110">
            <v>6.6256147008655342E-2</v>
          </cell>
        </row>
        <row r="112">
          <cell r="B112" t="str">
            <v>OPERATING INCOME</v>
          </cell>
        </row>
        <row r="114">
          <cell r="C114">
            <v>2003</v>
          </cell>
          <cell r="D114">
            <v>2004</v>
          </cell>
          <cell r="E114">
            <v>2005</v>
          </cell>
          <cell r="F114">
            <v>2006</v>
          </cell>
          <cell r="G114">
            <v>2007</v>
          </cell>
          <cell r="H114">
            <v>2008</v>
          </cell>
        </row>
        <row r="115">
          <cell r="B115" t="str">
            <v>Legal</v>
          </cell>
          <cell r="C115">
            <v>713</v>
          </cell>
          <cell r="D115">
            <v>773</v>
          </cell>
          <cell r="E115">
            <v>849</v>
          </cell>
          <cell r="F115">
            <v>943</v>
          </cell>
          <cell r="G115">
            <v>1044</v>
          </cell>
          <cell r="H115">
            <v>1151.110261001051</v>
          </cell>
        </row>
        <row r="116">
          <cell r="B116" t="str">
            <v>TRTA</v>
          </cell>
          <cell r="C116">
            <v>104</v>
          </cell>
          <cell r="D116">
            <v>129</v>
          </cell>
          <cell r="E116">
            <v>141</v>
          </cell>
          <cell r="F116">
            <v>168</v>
          </cell>
          <cell r="G116">
            <v>184</v>
          </cell>
          <cell r="H116">
            <v>222.42700043355333</v>
          </cell>
        </row>
        <row r="117">
          <cell r="B117" t="str">
            <v>TRS</v>
          </cell>
          <cell r="C117">
            <v>100</v>
          </cell>
          <cell r="D117">
            <v>119</v>
          </cell>
          <cell r="E117">
            <v>139</v>
          </cell>
          <cell r="F117">
            <v>148</v>
          </cell>
          <cell r="G117">
            <v>164</v>
          </cell>
          <cell r="H117">
            <v>170.86300060807127</v>
          </cell>
        </row>
        <row r="118">
          <cell r="B118" t="str">
            <v>TRH</v>
          </cell>
          <cell r="C118">
            <v>59</v>
          </cell>
          <cell r="D118">
            <v>66</v>
          </cell>
          <cell r="E118">
            <v>80</v>
          </cell>
          <cell r="F118">
            <v>81</v>
          </cell>
          <cell r="G118">
            <v>85</v>
          </cell>
          <cell r="H118">
            <v>80.019611138342157</v>
          </cell>
        </row>
        <row r="119">
          <cell r="B119" t="str">
            <v>Less: PDR</v>
          </cell>
          <cell r="C119">
            <v>33.700000000000003</v>
          </cell>
          <cell r="D119">
            <v>33</v>
          </cell>
          <cell r="E119">
            <v>36</v>
          </cell>
          <cell r="F119">
            <v>30</v>
          </cell>
          <cell r="G119">
            <v>18.8</v>
          </cell>
          <cell r="H119">
            <v>10</v>
          </cell>
        </row>
        <row r="120">
          <cell r="B120" t="str">
            <v>Less: Stranded Costs</v>
          </cell>
          <cell r="C120">
            <v>11</v>
          </cell>
          <cell r="D120">
            <v>11</v>
          </cell>
          <cell r="E120">
            <v>11</v>
          </cell>
          <cell r="F120">
            <v>11</v>
          </cell>
          <cell r="G120">
            <v>11</v>
          </cell>
          <cell r="H120">
            <v>11</v>
          </cell>
        </row>
        <row r="121">
          <cell r="B121" t="str">
            <v>TRH adjusted</v>
          </cell>
          <cell r="C121">
            <v>14.299999999999997</v>
          </cell>
          <cell r="D121">
            <v>22</v>
          </cell>
          <cell r="E121">
            <v>33</v>
          </cell>
          <cell r="F121">
            <v>40</v>
          </cell>
          <cell r="G121">
            <v>55.2</v>
          </cell>
          <cell r="H121">
            <v>59.019611138342157</v>
          </cell>
        </row>
        <row r="123">
          <cell r="C123">
            <v>931.3</v>
          </cell>
          <cell r="D123">
            <v>1043</v>
          </cell>
          <cell r="E123">
            <v>1162</v>
          </cell>
          <cell r="F123">
            <v>1299</v>
          </cell>
          <cell r="G123">
            <v>1447.2</v>
          </cell>
          <cell r="H123">
            <v>1603.4198731810175</v>
          </cell>
        </row>
        <row r="125">
          <cell r="B125" t="str">
            <v>TOTAL OI MARGIN</v>
          </cell>
        </row>
        <row r="126">
          <cell r="C126">
            <v>2003</v>
          </cell>
          <cell r="D126">
            <v>2004</v>
          </cell>
          <cell r="E126">
            <v>2005</v>
          </cell>
          <cell r="F126">
            <v>2006</v>
          </cell>
          <cell r="G126">
            <v>2007</v>
          </cell>
          <cell r="H126">
            <v>2008</v>
          </cell>
        </row>
        <row r="127">
          <cell r="B127" t="str">
            <v>Legal</v>
          </cell>
          <cell r="C127">
            <v>0.2946280991735537</v>
          </cell>
          <cell r="D127">
            <v>0.2935814660083555</v>
          </cell>
          <cell r="E127">
            <v>0.30375670840787122</v>
          </cell>
          <cell r="F127">
            <v>0.3134973404255319</v>
          </cell>
          <cell r="G127">
            <v>0.31464737793851716</v>
          </cell>
          <cell r="H127">
            <v>0.32283811964107034</v>
          </cell>
        </row>
        <row r="128">
          <cell r="B128" t="str">
            <v>TRTA</v>
          </cell>
          <cell r="C128">
            <v>0.23798627002288331</v>
          </cell>
          <cell r="D128">
            <v>0.26874999999999999</v>
          </cell>
          <cell r="E128">
            <v>0.26503759398496241</v>
          </cell>
          <cell r="F128">
            <v>0.28093645484949831</v>
          </cell>
          <cell r="G128">
            <v>0.26099290780141843</v>
          </cell>
          <cell r="H128">
            <v>0.25698931593083568</v>
          </cell>
        </row>
        <row r="129">
          <cell r="B129" t="str">
            <v>TRS</v>
          </cell>
          <cell r="C129">
            <v>0.30959752321981426</v>
          </cell>
          <cell r="D129">
            <v>0.31481481481481483</v>
          </cell>
          <cell r="E129">
            <v>0.29449152542372881</v>
          </cell>
          <cell r="F129">
            <v>0.29076620825147348</v>
          </cell>
          <cell r="G129">
            <v>0.29026548672566371</v>
          </cell>
          <cell r="H129">
            <v>0.27934309964478338</v>
          </cell>
        </row>
        <row r="130">
          <cell r="B130" t="str">
            <v>TRH</v>
          </cell>
          <cell r="C130">
            <v>7.2996426748340976E-2</v>
          </cell>
          <cell r="D130">
            <v>0.10426540284360189</v>
          </cell>
          <cell r="E130">
            <v>0.13883045856121162</v>
          </cell>
          <cell r="F130">
            <v>0.14326647564469916</v>
          </cell>
          <cell r="G130">
            <v>0.14866684621599785</v>
          </cell>
          <cell r="H130">
            <v>0.14721778797622809</v>
          </cell>
        </row>
        <row r="132">
          <cell r="C132">
            <v>0.27660459176096702</v>
          </cell>
          <cell r="D132">
            <v>0.2824262117519632</v>
          </cell>
          <cell r="E132">
            <v>0.28850212279961268</v>
          </cell>
          <cell r="F132">
            <v>0.29629122758998222</v>
          </cell>
          <cell r="G132">
            <v>0.29240498656375646</v>
          </cell>
          <cell r="H132">
            <v>0.29523655865113585</v>
          </cell>
        </row>
        <row r="147">
          <cell r="B147" t="str">
            <v>SOURCE: TRP Long Term Outlook v8vp - 'H Inc Stmt' sheet</v>
          </cell>
        </row>
      </sheetData>
      <sheetData sheetId="4"/>
      <sheetData sheetId="5"/>
      <sheetData sheetId="6">
        <row r="1">
          <cell r="A1" t="str">
            <v>TR-P</v>
          </cell>
        </row>
      </sheetData>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Debt Comparison"/>
      <sheetName val="Scenario Analysis"/>
      <sheetName val="Key Metrics"/>
      <sheetName val="Covenants Summary"/>
      <sheetName val="Cov Calcs"/>
      <sheetName val="Cash flows"/>
      <sheetName val="Interest"/>
      <sheetName val="Prepayment"/>
      <sheetName val="US Figures"/>
      <sheetName val="Worldwide Figures"/>
      <sheetName val="Debt Inputs"/>
      <sheetName val="AO inputs"/>
      <sheetName val="Allocations"/>
      <sheetName val="Timing"/>
      <sheetName val="Debt Analysis"/>
      <sheetName val="Cash Reconciliation"/>
      <sheetName val="High Growth WW"/>
      <sheetName val="Low Growth WW"/>
    </sheetNames>
    <sheetDataSet>
      <sheetData sheetId="0" refreshError="1"/>
      <sheetData sheetId="1" refreshError="1">
        <row r="1">
          <cell r="A1" t="str">
            <v>The Thomson Corporation</v>
          </cell>
          <cell r="O1" t="str">
            <v xml:space="preserve"> </v>
          </cell>
          <cell r="P1" t="str">
            <v xml:space="preserve"> </v>
          </cell>
        </row>
        <row r="2">
          <cell r="A2" t="str">
            <v>US Group Debt Capacity</v>
          </cell>
        </row>
        <row r="3">
          <cell r="A3" t="str">
            <v>Scenario Comparison</v>
          </cell>
        </row>
        <row r="6">
          <cell r="D6" t="str">
            <v>Status Quo</v>
          </cell>
          <cell r="I6" t="str">
            <v>Status Quo, R/F Bank Debt</v>
          </cell>
          <cell r="N6" t="str">
            <v>Refinance all Current Debt</v>
          </cell>
          <cell r="S6" t="str">
            <v>Add $2.5B of debt, Refinance Bank debt</v>
          </cell>
          <cell r="X6" t="str">
            <v>Add $2B of debt, Refinance Bank debt</v>
          </cell>
          <cell r="AC6" t="str">
            <v>Add $1.5B of debt, Refinance Bank debt</v>
          </cell>
          <cell r="AH6" t="str">
            <v>Add $2.5B of debt, full refinancing</v>
          </cell>
        </row>
        <row r="8">
          <cell r="A8" t="str">
            <v>Description of Structure</v>
          </cell>
          <cell r="I8" t="str">
            <v xml:space="preserve">Nov/Dec:
• Refinance existing Bank Debt
</v>
          </cell>
          <cell r="N8" t="str">
            <v xml:space="preserve">Nov/Dec:
• Call $2.75B of existing HY Debt and reissue
• Refinance existing Bank Debt                      • Issue $2.55B of Bank Debt and pay dividend of $800m
</v>
          </cell>
          <cell r="S8" t="str">
            <v>Nov/Dec:
• Call $2.75B of existing HY Debt and reissue
• Refinance existing  Bank Debt              • Issue $2.55B of Bank Debt and pay dividend of $800m
June/July:
• Call $1B of existing HY Debt  and issue $2.5B of HY debt and pay dividend of $500m</v>
          </cell>
          <cell r="X8" t="str">
            <v>Nov/Dec:
• Call $2.75B of existing HY Debt and reissue
• Refinance existing  Bank Debt              • Issue $2.55B of Bank Debt and pay dividend of $800m
June/July:
• Call $1B of existing HY Debt  and issue $2.5B of HY debt and pay dividend of $500m</v>
          </cell>
          <cell r="AC8" t="str">
            <v>Nov/Dec:
• Call $2.75B of existing HY Debt and reissue
• Refinance existing  Bank Debt              • Issue $2.55B of Bank Debt and pay dividend of $800m
June/July:
• Call $1B of existing HY Debt  and issue $2.5B of HY debt and pay dividend of $500m</v>
          </cell>
          <cell r="AH8" t="str">
            <v>Nov/Dec:
• Call $2.75B of existing HY Debt and reissue
• Refinance existing  Bank Debt              • Issue $2.55B of Bank Debt and pay dividend of $800m
June/July:
• Call $1B of existing HY Debt  and issue $2.5B of HY debt and pay dividend of $500m</v>
          </cell>
        </row>
        <row r="10">
          <cell r="D10">
            <v>2005</v>
          </cell>
          <cell r="E10">
            <v>2006</v>
          </cell>
          <cell r="F10">
            <v>2007</v>
          </cell>
          <cell r="G10">
            <v>2008</v>
          </cell>
          <cell r="I10">
            <v>2005</v>
          </cell>
          <cell r="J10">
            <v>2006</v>
          </cell>
          <cell r="K10">
            <v>2007</v>
          </cell>
          <cell r="L10">
            <v>2008</v>
          </cell>
          <cell r="N10">
            <v>2005</v>
          </cell>
          <cell r="O10">
            <v>2006</v>
          </cell>
          <cell r="P10">
            <v>2007</v>
          </cell>
          <cell r="Q10">
            <v>2008</v>
          </cell>
          <cell r="S10">
            <v>2005</v>
          </cell>
          <cell r="T10">
            <v>2006</v>
          </cell>
          <cell r="U10">
            <v>2007</v>
          </cell>
          <cell r="V10">
            <v>2008</v>
          </cell>
          <cell r="X10">
            <v>2005</v>
          </cell>
          <cell r="Y10">
            <v>2006</v>
          </cell>
          <cell r="Z10">
            <v>2007</v>
          </cell>
          <cell r="AA10">
            <v>2008</v>
          </cell>
          <cell r="AC10">
            <v>2005</v>
          </cell>
          <cell r="AD10">
            <v>2006</v>
          </cell>
          <cell r="AE10">
            <v>2007</v>
          </cell>
          <cell r="AF10">
            <v>2008</v>
          </cell>
          <cell r="AH10">
            <v>2005</v>
          </cell>
          <cell r="AI10">
            <v>2006</v>
          </cell>
          <cell r="AJ10">
            <v>2007</v>
          </cell>
          <cell r="AK10">
            <v>2008</v>
          </cell>
        </row>
        <row r="13">
          <cell r="A13" t="str">
            <v>Ending Debt Balance</v>
          </cell>
          <cell r="D13">
            <v>5719.5470000000005</v>
          </cell>
          <cell r="E13">
            <v>4871.5470000000005</v>
          </cell>
          <cell r="F13">
            <v>4831.5470000000005</v>
          </cell>
          <cell r="G13">
            <v>4194.5470000000005</v>
          </cell>
          <cell r="I13">
            <v>5789.5470000000005</v>
          </cell>
          <cell r="J13">
            <v>5254.5470000000005</v>
          </cell>
          <cell r="K13">
            <v>5219.5470000000005</v>
          </cell>
          <cell r="L13">
            <v>5184.5470000000005</v>
          </cell>
          <cell r="N13">
            <v>6739.5470000000005</v>
          </cell>
          <cell r="O13">
            <v>6404.5470000000005</v>
          </cell>
          <cell r="P13">
            <v>6369.5470000000005</v>
          </cell>
          <cell r="Q13">
            <v>6334.5470000000005</v>
          </cell>
          <cell r="S13">
            <v>5789.5470000000005</v>
          </cell>
          <cell r="T13">
            <v>7754.5470000000005</v>
          </cell>
          <cell r="U13">
            <v>7719.5470000000005</v>
          </cell>
          <cell r="V13">
            <v>7684.5470000000005</v>
          </cell>
          <cell r="X13">
            <v>5789.5470000000005</v>
          </cell>
          <cell r="Y13">
            <v>7254.5470000000005</v>
          </cell>
          <cell r="Z13">
            <v>7219.5470000000005</v>
          </cell>
          <cell r="AA13">
            <v>7184.5470000000005</v>
          </cell>
          <cell r="AC13">
            <v>5789.5470000000005</v>
          </cell>
          <cell r="AD13">
            <v>6789.5470000000005</v>
          </cell>
          <cell r="AE13">
            <v>6789.5470000000005</v>
          </cell>
          <cell r="AF13">
            <v>6789.5470000000005</v>
          </cell>
          <cell r="AH13">
            <v>6739.5470000000005</v>
          </cell>
          <cell r="AI13">
            <v>8004.5470000000005</v>
          </cell>
          <cell r="AJ13">
            <v>7969.5470000000005</v>
          </cell>
          <cell r="AK13">
            <v>7934.5470000000005</v>
          </cell>
        </row>
        <row r="14">
          <cell r="A14" t="str">
            <v>Ending Cash Balance</v>
          </cell>
          <cell r="D14">
            <v>641</v>
          </cell>
          <cell r="E14">
            <v>0</v>
          </cell>
          <cell r="F14">
            <v>375</v>
          </cell>
          <cell r="G14">
            <v>25</v>
          </cell>
          <cell r="I14">
            <v>701</v>
          </cell>
          <cell r="J14">
            <v>387</v>
          </cell>
          <cell r="K14">
            <v>783</v>
          </cell>
          <cell r="L14">
            <v>1038</v>
          </cell>
          <cell r="N14">
            <v>177</v>
          </cell>
          <cell r="O14">
            <v>50</v>
          </cell>
          <cell r="P14">
            <v>437</v>
          </cell>
          <cell r="Q14">
            <v>683</v>
          </cell>
          <cell r="S14">
            <v>700</v>
          </cell>
          <cell r="T14">
            <v>130</v>
          </cell>
          <cell r="U14">
            <v>387</v>
          </cell>
          <cell r="V14">
            <v>501</v>
          </cell>
          <cell r="X14">
            <v>700</v>
          </cell>
          <cell r="Y14">
            <v>182</v>
          </cell>
          <cell r="Z14">
            <v>468</v>
          </cell>
          <cell r="AA14">
            <v>611</v>
          </cell>
          <cell r="AC14">
            <v>700</v>
          </cell>
          <cell r="AD14">
            <v>279</v>
          </cell>
          <cell r="AE14">
            <v>639</v>
          </cell>
          <cell r="AF14">
            <v>857</v>
          </cell>
          <cell r="AH14">
            <v>281</v>
          </cell>
          <cell r="AI14">
            <v>307</v>
          </cell>
          <cell r="AJ14">
            <v>641</v>
          </cell>
          <cell r="AK14">
            <v>833</v>
          </cell>
        </row>
        <row r="16">
          <cell r="A16" t="str">
            <v>Cash Flow Impact</v>
          </cell>
        </row>
        <row r="18">
          <cell r="A18" t="str">
            <v>Tax Shield Savings</v>
          </cell>
        </row>
        <row r="19">
          <cell r="B19" t="str">
            <v>Interest Expense1</v>
          </cell>
          <cell r="D19">
            <v>209.71629999999999</v>
          </cell>
          <cell r="E19">
            <v>191.4897216</v>
          </cell>
          <cell r="F19">
            <v>187.28977159999997</v>
          </cell>
          <cell r="G19">
            <v>177.9640966</v>
          </cell>
          <cell r="I19">
            <v>209.72199999999998</v>
          </cell>
          <cell r="J19">
            <v>183.40864160000001</v>
          </cell>
          <cell r="K19">
            <v>183.10074660000001</v>
          </cell>
          <cell r="L19">
            <v>182.4849566</v>
          </cell>
          <cell r="N19">
            <v>209.71629999999999</v>
          </cell>
          <cell r="O19">
            <v>184.44224160000002</v>
          </cell>
          <cell r="P19">
            <v>184.0678466</v>
          </cell>
          <cell r="Q19">
            <v>183.31905660000001</v>
          </cell>
          <cell r="S19">
            <v>209.71629999999999</v>
          </cell>
          <cell r="T19">
            <v>258.80535993333331</v>
          </cell>
          <cell r="U19">
            <v>267.35434659999999</v>
          </cell>
          <cell r="V19">
            <v>266.60023660000002</v>
          </cell>
          <cell r="X19">
            <v>209.71629999999999</v>
          </cell>
          <cell r="Y19">
            <v>243.23195715555553</v>
          </cell>
          <cell r="Z19">
            <v>249.7793466</v>
          </cell>
          <cell r="AA19">
            <v>249.0252366</v>
          </cell>
          <cell r="AC19">
            <v>209.71629999999999</v>
          </cell>
          <cell r="AD19">
            <v>221.34521326666666</v>
          </cell>
          <cell r="AE19">
            <v>226.05167160000002</v>
          </cell>
          <cell r="AF19">
            <v>226.05167160000002</v>
          </cell>
          <cell r="AH19">
            <v>209.71629999999999</v>
          </cell>
          <cell r="AI19">
            <v>208.44693660000002</v>
          </cell>
          <cell r="AJ19">
            <v>222.0602466</v>
          </cell>
          <cell r="AK19">
            <v>221.31145660000001</v>
          </cell>
          <cell r="AQ19" t="str">
            <v xml:space="preserve"> </v>
          </cell>
        </row>
        <row r="20">
          <cell r="B20" t="str">
            <v>Prepayment Penalty</v>
          </cell>
          <cell r="D20">
            <v>0</v>
          </cell>
          <cell r="E20">
            <v>0</v>
          </cell>
          <cell r="F20">
            <v>0</v>
          </cell>
          <cell r="G20">
            <v>0</v>
          </cell>
          <cell r="I20">
            <v>0</v>
          </cell>
          <cell r="J20">
            <v>0</v>
          </cell>
          <cell r="K20">
            <v>0</v>
          </cell>
          <cell r="L20">
            <v>0</v>
          </cell>
          <cell r="N20">
            <v>60.5</v>
          </cell>
          <cell r="O20">
            <v>0</v>
          </cell>
          <cell r="P20">
            <v>0</v>
          </cell>
          <cell r="Q20">
            <v>0</v>
          </cell>
          <cell r="S20">
            <v>0</v>
          </cell>
          <cell r="T20">
            <v>0</v>
          </cell>
          <cell r="U20">
            <v>0</v>
          </cell>
          <cell r="V20">
            <v>0</v>
          </cell>
          <cell r="X20">
            <v>0</v>
          </cell>
          <cell r="Y20">
            <v>0</v>
          </cell>
          <cell r="Z20">
            <v>0</v>
          </cell>
          <cell r="AA20">
            <v>0</v>
          </cell>
          <cell r="AC20">
            <v>0</v>
          </cell>
          <cell r="AD20">
            <v>0</v>
          </cell>
          <cell r="AE20">
            <v>0</v>
          </cell>
          <cell r="AF20">
            <v>0</v>
          </cell>
          <cell r="AH20">
            <v>60.5</v>
          </cell>
          <cell r="AI20">
            <v>22</v>
          </cell>
          <cell r="AJ20">
            <v>0</v>
          </cell>
          <cell r="AK20">
            <v>0</v>
          </cell>
        </row>
        <row r="21">
          <cell r="B21" t="str">
            <v>Transaction Fees</v>
          </cell>
          <cell r="D21">
            <v>0</v>
          </cell>
          <cell r="E21">
            <v>0</v>
          </cell>
          <cell r="F21">
            <v>0</v>
          </cell>
          <cell r="G21">
            <v>0</v>
          </cell>
          <cell r="I21">
            <v>0</v>
          </cell>
          <cell r="J21">
            <v>0.7752</v>
          </cell>
          <cell r="K21">
            <v>0.7752</v>
          </cell>
          <cell r="L21">
            <v>0.7752</v>
          </cell>
          <cell r="N21">
            <v>1.0906</v>
          </cell>
          <cell r="O21">
            <v>1.0906</v>
          </cell>
          <cell r="P21">
            <v>1.0906</v>
          </cell>
          <cell r="Q21">
            <v>1.0906</v>
          </cell>
          <cell r="S21">
            <v>0</v>
          </cell>
          <cell r="T21">
            <v>0.86260000000000003</v>
          </cell>
          <cell r="U21">
            <v>0.86260000000000003</v>
          </cell>
          <cell r="V21">
            <v>0.86260000000000003</v>
          </cell>
          <cell r="X21">
            <v>0</v>
          </cell>
          <cell r="Y21">
            <v>0.76760000000000006</v>
          </cell>
          <cell r="Z21">
            <v>0.76760000000000006</v>
          </cell>
          <cell r="AA21">
            <v>0.76760000000000006</v>
          </cell>
          <cell r="AC21">
            <v>0</v>
          </cell>
          <cell r="AD21">
            <v>0.67259999999999998</v>
          </cell>
          <cell r="AE21">
            <v>0.67259999999999998</v>
          </cell>
          <cell r="AF21">
            <v>0.67259999999999998</v>
          </cell>
          <cell r="AH21">
            <v>0</v>
          </cell>
          <cell r="AI21">
            <v>1.6606000000000001</v>
          </cell>
          <cell r="AJ21">
            <v>1.6606000000000001</v>
          </cell>
          <cell r="AK21">
            <v>1.6606000000000001</v>
          </cell>
        </row>
        <row r="22">
          <cell r="A22" t="str">
            <v>Dividend Withholding Tax</v>
          </cell>
          <cell r="D22">
            <v>0</v>
          </cell>
          <cell r="E22">
            <v>0</v>
          </cell>
          <cell r="F22">
            <v>0</v>
          </cell>
          <cell r="G22">
            <v>0</v>
          </cell>
          <cell r="I22">
            <v>0</v>
          </cell>
          <cell r="J22">
            <v>0</v>
          </cell>
          <cell r="K22">
            <v>0</v>
          </cell>
          <cell r="L22">
            <v>0</v>
          </cell>
          <cell r="N22">
            <v>-65</v>
          </cell>
          <cell r="O22">
            <v>0</v>
          </cell>
          <cell r="P22">
            <v>0</v>
          </cell>
          <cell r="Q22">
            <v>0</v>
          </cell>
          <cell r="S22">
            <v>0</v>
          </cell>
          <cell r="T22">
            <v>-125</v>
          </cell>
          <cell r="U22">
            <v>0</v>
          </cell>
          <cell r="V22">
            <v>0</v>
          </cell>
          <cell r="X22">
            <v>0</v>
          </cell>
          <cell r="Y22">
            <v>-100</v>
          </cell>
          <cell r="Z22">
            <v>0</v>
          </cell>
          <cell r="AA22">
            <v>0</v>
          </cell>
          <cell r="AC22">
            <v>0</v>
          </cell>
          <cell r="AD22">
            <v>-75</v>
          </cell>
          <cell r="AE22">
            <v>0</v>
          </cell>
          <cell r="AF22">
            <v>0</v>
          </cell>
          <cell r="AH22">
            <v>-60</v>
          </cell>
          <cell r="AI22">
            <v>-65</v>
          </cell>
          <cell r="AJ22">
            <v>0</v>
          </cell>
          <cell r="AK22">
            <v>0</v>
          </cell>
        </row>
        <row r="23">
          <cell r="A23" t="str">
            <v>Transaction Fees - external</v>
          </cell>
          <cell r="D23">
            <v>0</v>
          </cell>
          <cell r="E23">
            <v>0</v>
          </cell>
          <cell r="F23">
            <v>0</v>
          </cell>
          <cell r="G23">
            <v>0</v>
          </cell>
          <cell r="I23">
            <v>-1.5</v>
          </cell>
          <cell r="J23">
            <v>0</v>
          </cell>
          <cell r="K23">
            <v>0</v>
          </cell>
          <cell r="L23">
            <v>0</v>
          </cell>
          <cell r="N23">
            <v>-1.5</v>
          </cell>
          <cell r="O23">
            <v>0</v>
          </cell>
          <cell r="P23">
            <v>0</v>
          </cell>
          <cell r="Q23">
            <v>0</v>
          </cell>
          <cell r="S23">
            <v>-1.5</v>
          </cell>
          <cell r="T23">
            <v>0</v>
          </cell>
          <cell r="U23">
            <v>0</v>
          </cell>
          <cell r="V23">
            <v>0</v>
          </cell>
          <cell r="X23">
            <v>-1.5</v>
          </cell>
          <cell r="Y23">
            <v>0</v>
          </cell>
          <cell r="Z23">
            <v>0</v>
          </cell>
          <cell r="AA23">
            <v>0</v>
          </cell>
          <cell r="AC23">
            <v>-1.5</v>
          </cell>
          <cell r="AD23">
            <v>0</v>
          </cell>
          <cell r="AE23">
            <v>0</v>
          </cell>
          <cell r="AF23">
            <v>0</v>
          </cell>
          <cell r="AH23">
            <v>-1.5</v>
          </cell>
          <cell r="AI23">
            <v>0</v>
          </cell>
          <cell r="AJ23">
            <v>0</v>
          </cell>
          <cell r="AK23">
            <v>0</v>
          </cell>
        </row>
        <row r="25">
          <cell r="A25" t="str">
            <v xml:space="preserve">   Total CF Impact</v>
          </cell>
          <cell r="D25">
            <v>209.71629999999999</v>
          </cell>
          <cell r="E25">
            <v>191.4897216</v>
          </cell>
          <cell r="F25">
            <v>187.28977159999997</v>
          </cell>
          <cell r="G25">
            <v>177.9640966</v>
          </cell>
          <cell r="I25">
            <v>208.22199999999998</v>
          </cell>
          <cell r="J25">
            <v>184.18384160000002</v>
          </cell>
          <cell r="K25">
            <v>183.87594660000002</v>
          </cell>
          <cell r="L25">
            <v>183.26015660000002</v>
          </cell>
          <cell r="N25">
            <v>204.80689999999998</v>
          </cell>
          <cell r="O25">
            <v>185.53284160000001</v>
          </cell>
          <cell r="P25">
            <v>185.15844659999999</v>
          </cell>
          <cell r="Q25">
            <v>184.40965660000001</v>
          </cell>
          <cell r="S25">
            <v>208.21629999999999</v>
          </cell>
          <cell r="T25">
            <v>134.66795993333329</v>
          </cell>
          <cell r="U25">
            <v>268.21694659999997</v>
          </cell>
          <cell r="V25">
            <v>267.4628366</v>
          </cell>
          <cell r="X25">
            <v>208.21629999999999</v>
          </cell>
          <cell r="Y25">
            <v>143.99955715555552</v>
          </cell>
          <cell r="Z25">
            <v>250.54694659999998</v>
          </cell>
          <cell r="AA25">
            <v>249.79283659999999</v>
          </cell>
          <cell r="AC25">
            <v>208.21629999999999</v>
          </cell>
          <cell r="AD25">
            <v>147.01781326666665</v>
          </cell>
          <cell r="AE25">
            <v>226.72427160000001</v>
          </cell>
          <cell r="AF25">
            <v>226.72427160000001</v>
          </cell>
          <cell r="AH25">
            <v>208.71629999999999</v>
          </cell>
          <cell r="AI25">
            <v>167.1075366</v>
          </cell>
          <cell r="AJ25">
            <v>223.72084659999999</v>
          </cell>
          <cell r="AK25">
            <v>222.9720566</v>
          </cell>
        </row>
        <row r="27">
          <cell r="A27" t="str">
            <v>P/L Impact</v>
          </cell>
        </row>
        <row r="29">
          <cell r="A29" t="str">
            <v>Adjusted Earnings</v>
          </cell>
          <cell r="D29">
            <v>209.71629999999999</v>
          </cell>
          <cell r="E29">
            <v>191.4897216</v>
          </cell>
          <cell r="F29">
            <v>187.28977159999997</v>
          </cell>
          <cell r="G29">
            <v>177.9640966</v>
          </cell>
          <cell r="I29">
            <v>208.22199999999998</v>
          </cell>
          <cell r="J29">
            <v>184.18384160000002</v>
          </cell>
          <cell r="K29">
            <v>183.87594660000002</v>
          </cell>
          <cell r="L29">
            <v>183.26015660000002</v>
          </cell>
          <cell r="N29">
            <v>209.30689999999998</v>
          </cell>
          <cell r="O29">
            <v>185.53284160000001</v>
          </cell>
          <cell r="P29">
            <v>185.15844659999999</v>
          </cell>
          <cell r="Q29">
            <v>184.40965660000001</v>
          </cell>
          <cell r="S29">
            <v>208.21629999999999</v>
          </cell>
          <cell r="T29">
            <v>259.66795993333329</v>
          </cell>
          <cell r="U29">
            <v>268.21694659999997</v>
          </cell>
          <cell r="V29">
            <v>267.4628366</v>
          </cell>
          <cell r="X29">
            <v>208.21629999999999</v>
          </cell>
          <cell r="Y29">
            <v>243.99955715555552</v>
          </cell>
          <cell r="Z29">
            <v>250.54694659999998</v>
          </cell>
          <cell r="AA29">
            <v>249.79283659999999</v>
          </cell>
          <cell r="AC29">
            <v>208.21629999999999</v>
          </cell>
          <cell r="AD29">
            <v>222.01781326666665</v>
          </cell>
          <cell r="AE29">
            <v>226.72427160000001</v>
          </cell>
          <cell r="AF29">
            <v>226.72427160000001</v>
          </cell>
          <cell r="AH29">
            <v>208.21629999999999</v>
          </cell>
          <cell r="AI29">
            <v>210.1075366</v>
          </cell>
          <cell r="AJ29">
            <v>223.72084659999999</v>
          </cell>
          <cell r="AK29">
            <v>222.9720566</v>
          </cell>
        </row>
        <row r="31">
          <cell r="B31" t="str">
            <v>Add:  Ppmt Penalty</v>
          </cell>
          <cell r="D31">
            <v>0</v>
          </cell>
          <cell r="E31">
            <v>0</v>
          </cell>
          <cell r="F31">
            <v>0</v>
          </cell>
          <cell r="G31">
            <v>0</v>
          </cell>
          <cell r="I31">
            <v>0</v>
          </cell>
          <cell r="J31">
            <v>0</v>
          </cell>
          <cell r="K31">
            <v>0</v>
          </cell>
          <cell r="L31">
            <v>0</v>
          </cell>
          <cell r="N31">
            <v>60.5</v>
          </cell>
          <cell r="O31">
            <v>0</v>
          </cell>
          <cell r="P31">
            <v>0</v>
          </cell>
          <cell r="Q31">
            <v>0</v>
          </cell>
          <cell r="S31">
            <v>0</v>
          </cell>
          <cell r="T31">
            <v>0</v>
          </cell>
          <cell r="U31">
            <v>0</v>
          </cell>
          <cell r="V31">
            <v>0</v>
          </cell>
          <cell r="X31">
            <v>0</v>
          </cell>
          <cell r="Y31">
            <v>0</v>
          </cell>
          <cell r="Z31">
            <v>0</v>
          </cell>
          <cell r="AA31">
            <v>0</v>
          </cell>
          <cell r="AC31">
            <v>0</v>
          </cell>
          <cell r="AD31">
            <v>0</v>
          </cell>
          <cell r="AE31">
            <v>0</v>
          </cell>
          <cell r="AF31">
            <v>0</v>
          </cell>
          <cell r="AH31">
            <v>60.5</v>
          </cell>
          <cell r="AI31">
            <v>22</v>
          </cell>
          <cell r="AJ31">
            <v>0</v>
          </cell>
          <cell r="AK31">
            <v>0</v>
          </cell>
        </row>
        <row r="32">
          <cell r="B32" t="str">
            <v xml:space="preserve">Less:  Dividend W/H </v>
          </cell>
          <cell r="D32">
            <v>0</v>
          </cell>
          <cell r="E32">
            <v>0</v>
          </cell>
          <cell r="F32">
            <v>0</v>
          </cell>
          <cell r="G32">
            <v>0</v>
          </cell>
          <cell r="I32">
            <v>0</v>
          </cell>
          <cell r="J32">
            <v>0</v>
          </cell>
          <cell r="K32">
            <v>0</v>
          </cell>
          <cell r="L32">
            <v>0</v>
          </cell>
          <cell r="N32">
            <v>-65</v>
          </cell>
          <cell r="O32">
            <v>0</v>
          </cell>
          <cell r="P32">
            <v>0</v>
          </cell>
          <cell r="Q32">
            <v>0</v>
          </cell>
          <cell r="S32">
            <v>0</v>
          </cell>
          <cell r="T32">
            <v>-125</v>
          </cell>
          <cell r="U32">
            <v>0</v>
          </cell>
          <cell r="V32">
            <v>0</v>
          </cell>
          <cell r="X32">
            <v>0</v>
          </cell>
          <cell r="Y32">
            <v>-100</v>
          </cell>
          <cell r="Z32">
            <v>0</v>
          </cell>
          <cell r="AA32">
            <v>0</v>
          </cell>
          <cell r="AC32">
            <v>0</v>
          </cell>
          <cell r="AD32">
            <v>-75</v>
          </cell>
          <cell r="AE32">
            <v>0</v>
          </cell>
          <cell r="AF32">
            <v>0</v>
          </cell>
          <cell r="AH32">
            <v>-60</v>
          </cell>
          <cell r="AI32">
            <v>-65</v>
          </cell>
          <cell r="AJ32">
            <v>0</v>
          </cell>
          <cell r="AK32">
            <v>0</v>
          </cell>
        </row>
        <row r="34">
          <cell r="A34" t="str">
            <v>Earnings</v>
          </cell>
          <cell r="D34">
            <v>209.71629999999999</v>
          </cell>
          <cell r="E34">
            <v>191.4897216</v>
          </cell>
          <cell r="F34">
            <v>187.28977159999997</v>
          </cell>
          <cell r="G34">
            <v>177.9640966</v>
          </cell>
          <cell r="I34">
            <v>208.22199999999998</v>
          </cell>
          <cell r="J34">
            <v>184.18384160000002</v>
          </cell>
          <cell r="K34">
            <v>183.87594660000002</v>
          </cell>
          <cell r="L34">
            <v>183.26015660000002</v>
          </cell>
          <cell r="N34">
            <v>204.80689999999998</v>
          </cell>
          <cell r="O34">
            <v>185.53284160000001</v>
          </cell>
          <cell r="P34">
            <v>185.15844659999999</v>
          </cell>
          <cell r="Q34">
            <v>184.40965660000001</v>
          </cell>
          <cell r="S34">
            <v>208.21629999999999</v>
          </cell>
          <cell r="T34">
            <v>134.66795993333329</v>
          </cell>
          <cell r="U34">
            <v>268.21694659999997</v>
          </cell>
          <cell r="V34">
            <v>267.4628366</v>
          </cell>
          <cell r="X34">
            <v>208.21629999999999</v>
          </cell>
          <cell r="Y34">
            <v>143.99955715555552</v>
          </cell>
          <cell r="Z34">
            <v>250.54694659999998</v>
          </cell>
          <cell r="AA34">
            <v>249.79283659999999</v>
          </cell>
          <cell r="AC34">
            <v>208.21629999999999</v>
          </cell>
          <cell r="AD34">
            <v>147.01781326666665</v>
          </cell>
          <cell r="AE34">
            <v>226.72427160000001</v>
          </cell>
          <cell r="AF34">
            <v>226.72427160000001</v>
          </cell>
          <cell r="AH34">
            <v>208.71629999999999</v>
          </cell>
          <cell r="AI34">
            <v>167.1075366</v>
          </cell>
          <cell r="AJ34">
            <v>223.72084659999999</v>
          </cell>
          <cell r="AK34">
            <v>222.9720566</v>
          </cell>
        </row>
        <row r="36">
          <cell r="A36" t="str">
            <v>1 Interest expense and income assumes refinancing occurs on November 1, 2005 and June 30, 2006.</v>
          </cell>
        </row>
        <row r="39">
          <cell r="D39" t="str">
            <v>Refinance Bank Debt only</v>
          </cell>
          <cell r="I39" t="str">
            <v>Add $2.5B of debt, Refinance Bank debt</v>
          </cell>
          <cell r="N39" t="str">
            <v>Add $2B of debt, Refinance Bank debt</v>
          </cell>
          <cell r="S39" t="str">
            <v>Add $1.5B of debt, Refinance Bank debt</v>
          </cell>
          <cell r="X39">
            <v>0</v>
          </cell>
        </row>
        <row r="40">
          <cell r="D40">
            <v>2005</v>
          </cell>
          <cell r="E40">
            <v>2006</v>
          </cell>
          <cell r="F40">
            <v>2007</v>
          </cell>
          <cell r="G40">
            <v>2008</v>
          </cell>
          <cell r="I40">
            <v>2005</v>
          </cell>
          <cell r="J40">
            <v>2006</v>
          </cell>
          <cell r="K40">
            <v>2007</v>
          </cell>
          <cell r="L40">
            <v>2008</v>
          </cell>
          <cell r="N40">
            <v>2005</v>
          </cell>
          <cell r="O40">
            <v>2006</v>
          </cell>
          <cell r="P40">
            <v>2007</v>
          </cell>
          <cell r="Q40">
            <v>2008</v>
          </cell>
          <cell r="S40">
            <v>2005</v>
          </cell>
          <cell r="T40">
            <v>2006</v>
          </cell>
          <cell r="U40">
            <v>2007</v>
          </cell>
          <cell r="V40">
            <v>2008</v>
          </cell>
          <cell r="X40">
            <v>2005</v>
          </cell>
          <cell r="Y40">
            <v>2006</v>
          </cell>
          <cell r="Z40">
            <v>2007</v>
          </cell>
          <cell r="AA40">
            <v>2008</v>
          </cell>
        </row>
        <row r="42">
          <cell r="A42" t="str">
            <v>Description of Structure</v>
          </cell>
          <cell r="D42" t="str">
            <v xml:space="preserve">Nov/Dec:
• Refinance existing Bank Debt
</v>
          </cell>
          <cell r="I42" t="str">
            <v>Nov/Dec:
• Call $2.75B of existing HY Debt and reissue
• Refinance existing  Bank Debt                   • Issue $2.55B of Bank Debt and pay dividend of $800m
June/July:
• Call $1B of existing HY Debt  and issue $2.5B of HY debt and pay dividend of $500m</v>
          </cell>
          <cell r="N42" t="str">
            <v xml:space="preserve">Nov/Dec:
• Call $2.75B of existing HY Debt and reissue
• Refinance existing Bank Debt                      • Issue $2.55B of Bank Debt and pay dividend of $800m
</v>
          </cell>
          <cell r="S42" t="str">
            <v xml:space="preserve">Nov/Dec:
• Call $2.75B of existing HY Debt and reissue
• Refinance existing Bank Debt                      • Issue $2.55B of Bank Debt and pay dividend of $800m
</v>
          </cell>
          <cell r="X42" t="str">
            <v>Nov/Dec:
• Call $2.75B of existing HY Debt and reissue
• Refinance existing  Bank Debt                   • Issue $2.55B of Bank Debt and pay dividend of $800m
June/July:
• Call $1B of existing HY Debt  and issue $2.5B of HY debt and pay dividend of $500m</v>
          </cell>
        </row>
        <row r="44">
          <cell r="A44" t="str">
            <v>Ending Debt Balance</v>
          </cell>
          <cell r="D44">
            <v>5789.5470000000005</v>
          </cell>
          <cell r="E44">
            <v>5254.5470000000005</v>
          </cell>
          <cell r="F44">
            <v>5219.5470000000005</v>
          </cell>
          <cell r="G44">
            <v>5184.5470000000005</v>
          </cell>
          <cell r="I44">
            <v>5789.5470000000005</v>
          </cell>
          <cell r="J44">
            <v>7754.5470000000005</v>
          </cell>
          <cell r="K44">
            <v>7719.5470000000005</v>
          </cell>
          <cell r="L44">
            <v>7684.5470000000005</v>
          </cell>
          <cell r="N44">
            <v>5789.5470000000005</v>
          </cell>
          <cell r="O44">
            <v>7254.5470000000005</v>
          </cell>
          <cell r="P44">
            <v>7219.5470000000005</v>
          </cell>
          <cell r="Q44">
            <v>7184.5470000000005</v>
          </cell>
          <cell r="S44">
            <v>5789.5470000000005</v>
          </cell>
          <cell r="T44">
            <v>6789.5470000000005</v>
          </cell>
          <cell r="U44">
            <v>6789.5470000000005</v>
          </cell>
          <cell r="V44">
            <v>6789.5470000000005</v>
          </cell>
          <cell r="X44">
            <v>6739.5470000000005</v>
          </cell>
          <cell r="Y44">
            <v>8004.5470000000005</v>
          </cell>
          <cell r="Z44">
            <v>7969.5470000000005</v>
          </cell>
          <cell r="AA44">
            <v>7934.5470000000005</v>
          </cell>
        </row>
        <row r="46">
          <cell r="A46" t="str">
            <v>Variance to Current</v>
          </cell>
        </row>
        <row r="47">
          <cell r="A47" t="str">
            <v>IC Debt Structure</v>
          </cell>
        </row>
        <row r="49">
          <cell r="A49" t="str">
            <v>Cash Flow Impact</v>
          </cell>
        </row>
        <row r="51">
          <cell r="A51" t="str">
            <v>Tax Shield Savings</v>
          </cell>
        </row>
        <row r="52">
          <cell r="B52" t="str">
            <v>Interest Expense1</v>
          </cell>
          <cell r="D52">
            <v>5.6999999999902684E-3</v>
          </cell>
          <cell r="E52">
            <v>-8.0810799999999858</v>
          </cell>
          <cell r="F52">
            <v>-4.1890249999999583</v>
          </cell>
          <cell r="G52">
            <v>4.520859999999999</v>
          </cell>
          <cell r="I52">
            <v>0</v>
          </cell>
          <cell r="J52">
            <v>67.315638333333311</v>
          </cell>
          <cell r="K52">
            <v>80.064575000000019</v>
          </cell>
          <cell r="L52">
            <v>88.636140000000012</v>
          </cell>
          <cell r="N52">
            <v>0</v>
          </cell>
          <cell r="O52">
            <v>51.742235555555538</v>
          </cell>
          <cell r="P52">
            <v>62.489575000000031</v>
          </cell>
          <cell r="Q52">
            <v>71.061139999999995</v>
          </cell>
          <cell r="S52">
            <v>0</v>
          </cell>
          <cell r="T52">
            <v>29.855491666666666</v>
          </cell>
          <cell r="U52">
            <v>38.761900000000054</v>
          </cell>
          <cell r="V52">
            <v>48.087575000000015</v>
          </cell>
          <cell r="X52">
            <v>0</v>
          </cell>
          <cell r="Y52">
            <v>16.957215000000019</v>
          </cell>
          <cell r="Z52">
            <v>34.770475000000033</v>
          </cell>
          <cell r="AA52">
            <v>43.347360000000009</v>
          </cell>
        </row>
        <row r="53">
          <cell r="B53" t="str">
            <v>Prepayment Penalty</v>
          </cell>
          <cell r="D53">
            <v>0</v>
          </cell>
          <cell r="E53">
            <v>0</v>
          </cell>
          <cell r="F53">
            <v>0</v>
          </cell>
          <cell r="G53">
            <v>0</v>
          </cell>
          <cell r="I53">
            <v>0</v>
          </cell>
          <cell r="J53">
            <v>0</v>
          </cell>
          <cell r="K53">
            <v>0</v>
          </cell>
          <cell r="L53">
            <v>0</v>
          </cell>
          <cell r="N53">
            <v>0</v>
          </cell>
          <cell r="O53">
            <v>0</v>
          </cell>
          <cell r="P53">
            <v>0</v>
          </cell>
          <cell r="Q53">
            <v>0</v>
          </cell>
          <cell r="S53">
            <v>0</v>
          </cell>
          <cell r="T53">
            <v>0</v>
          </cell>
          <cell r="U53">
            <v>0</v>
          </cell>
          <cell r="V53">
            <v>0</v>
          </cell>
          <cell r="X53">
            <v>60.5</v>
          </cell>
          <cell r="Y53">
            <v>22</v>
          </cell>
          <cell r="Z53">
            <v>0</v>
          </cell>
          <cell r="AA53">
            <v>0</v>
          </cell>
        </row>
        <row r="54">
          <cell r="B54" t="str">
            <v>Transaction Fees</v>
          </cell>
          <cell r="D54">
            <v>0</v>
          </cell>
          <cell r="E54">
            <v>0.7752</v>
          </cell>
          <cell r="F54">
            <v>0.7752</v>
          </cell>
          <cell r="G54">
            <v>0.7752</v>
          </cell>
          <cell r="I54">
            <v>0</v>
          </cell>
          <cell r="J54">
            <v>0.86260000000000003</v>
          </cell>
          <cell r="K54">
            <v>0.86260000000000003</v>
          </cell>
          <cell r="L54">
            <v>0.86260000000000003</v>
          </cell>
          <cell r="N54">
            <v>0</v>
          </cell>
          <cell r="O54">
            <v>0.76760000000000006</v>
          </cell>
          <cell r="P54">
            <v>0.76760000000000006</v>
          </cell>
          <cell r="Q54">
            <v>0.76760000000000006</v>
          </cell>
          <cell r="S54">
            <v>0</v>
          </cell>
          <cell r="T54">
            <v>0.67259999999999998</v>
          </cell>
          <cell r="U54">
            <v>0.67259999999999998</v>
          </cell>
          <cell r="V54">
            <v>0.67259999999999998</v>
          </cell>
          <cell r="X54">
            <v>0</v>
          </cell>
          <cell r="Y54">
            <v>1.6606000000000001</v>
          </cell>
          <cell r="Z54">
            <v>1.6606000000000001</v>
          </cell>
          <cell r="AA54">
            <v>1.6606000000000001</v>
          </cell>
        </row>
        <row r="55">
          <cell r="A55" t="str">
            <v>Dividend Withholding Tax</v>
          </cell>
          <cell r="D55">
            <v>0</v>
          </cell>
          <cell r="E55">
            <v>0</v>
          </cell>
          <cell r="F55">
            <v>0</v>
          </cell>
          <cell r="G55">
            <v>0</v>
          </cell>
          <cell r="I55">
            <v>0</v>
          </cell>
          <cell r="J55">
            <v>-125</v>
          </cell>
          <cell r="K55">
            <v>0</v>
          </cell>
          <cell r="L55">
            <v>0</v>
          </cell>
          <cell r="N55">
            <v>0</v>
          </cell>
          <cell r="O55">
            <v>-100</v>
          </cell>
          <cell r="P55">
            <v>0</v>
          </cell>
          <cell r="Q55">
            <v>0</v>
          </cell>
          <cell r="S55">
            <v>0</v>
          </cell>
          <cell r="T55">
            <v>-75</v>
          </cell>
          <cell r="U55">
            <v>0</v>
          </cell>
          <cell r="V55">
            <v>0</v>
          </cell>
          <cell r="X55">
            <v>-60</v>
          </cell>
          <cell r="Y55">
            <v>-65</v>
          </cell>
          <cell r="Z55">
            <v>0</v>
          </cell>
          <cell r="AA55">
            <v>0</v>
          </cell>
        </row>
        <row r="56">
          <cell r="A56" t="str">
            <v>Transaction Fees - external</v>
          </cell>
          <cell r="D56">
            <v>-1.5</v>
          </cell>
          <cell r="E56">
            <v>0</v>
          </cell>
          <cell r="F56">
            <v>0</v>
          </cell>
          <cell r="G56">
            <v>0</v>
          </cell>
          <cell r="I56">
            <v>-1.5</v>
          </cell>
          <cell r="J56">
            <v>0</v>
          </cell>
          <cell r="K56">
            <v>0</v>
          </cell>
          <cell r="L56">
            <v>0</v>
          </cell>
          <cell r="N56">
            <v>-1.5</v>
          </cell>
          <cell r="O56">
            <v>0</v>
          </cell>
          <cell r="P56">
            <v>0</v>
          </cell>
          <cell r="Q56">
            <v>0</v>
          </cell>
          <cell r="S56">
            <v>-1.5</v>
          </cell>
          <cell r="T56">
            <v>0</v>
          </cell>
          <cell r="U56">
            <v>0</v>
          </cell>
          <cell r="V56">
            <v>0</v>
          </cell>
          <cell r="X56">
            <v>-1.5</v>
          </cell>
          <cell r="Y56">
            <v>0</v>
          </cell>
          <cell r="Z56">
            <v>0</v>
          </cell>
          <cell r="AA56">
            <v>0</v>
          </cell>
        </row>
        <row r="58">
          <cell r="A58" t="str">
            <v xml:space="preserve">   Total CF Impact</v>
          </cell>
          <cell r="D58">
            <v>-1.4943000000000097</v>
          </cell>
          <cell r="E58">
            <v>-7.3058799999999859</v>
          </cell>
          <cell r="F58">
            <v>-3.4138249999999584</v>
          </cell>
          <cell r="G58">
            <v>5.2960599999999989</v>
          </cell>
          <cell r="I58">
            <v>-1.5</v>
          </cell>
          <cell r="J58">
            <v>-56.821761666666688</v>
          </cell>
          <cell r="K58">
            <v>80.92717500000002</v>
          </cell>
          <cell r="L58">
            <v>89.498740000000012</v>
          </cell>
          <cell r="N58">
            <v>-1.5</v>
          </cell>
          <cell r="O58">
            <v>-47.49016444444446</v>
          </cell>
          <cell r="P58">
            <v>63.257175000000032</v>
          </cell>
          <cell r="Q58">
            <v>71.828739999999996</v>
          </cell>
          <cell r="S58">
            <v>-1.5</v>
          </cell>
          <cell r="T58">
            <v>-44.471908333333332</v>
          </cell>
          <cell r="U58">
            <v>39.434500000000057</v>
          </cell>
          <cell r="V58">
            <v>48.760175000000018</v>
          </cell>
          <cell r="X58">
            <v>-1</v>
          </cell>
          <cell r="Y58">
            <v>-24.382184999999978</v>
          </cell>
          <cell r="Z58">
            <v>36.431075000000035</v>
          </cell>
          <cell r="AA58">
            <v>45.007960000000011</v>
          </cell>
        </row>
        <row r="60">
          <cell r="A60" t="str">
            <v>P/L Impact</v>
          </cell>
        </row>
        <row r="62">
          <cell r="A62" t="str">
            <v>Adjusted Earnings</v>
          </cell>
          <cell r="D62">
            <v>-1.4943000000000097</v>
          </cell>
          <cell r="E62">
            <v>-7.3058799999999859</v>
          </cell>
          <cell r="F62">
            <v>-3.4138249999999584</v>
          </cell>
          <cell r="G62">
            <v>5.2960599999999989</v>
          </cell>
          <cell r="I62">
            <v>-1.5</v>
          </cell>
          <cell r="J62">
            <v>68.178238333333312</v>
          </cell>
          <cell r="K62">
            <v>80.92717500000002</v>
          </cell>
          <cell r="L62">
            <v>89.498740000000012</v>
          </cell>
          <cell r="N62">
            <v>-1.5</v>
          </cell>
          <cell r="O62">
            <v>52.50983555555554</v>
          </cell>
          <cell r="P62">
            <v>63.257175000000032</v>
          </cell>
          <cell r="Q62">
            <v>71.828739999999996</v>
          </cell>
          <cell r="S62">
            <v>-1.5</v>
          </cell>
          <cell r="T62">
            <v>30.528091666666668</v>
          </cell>
          <cell r="U62">
            <v>39.434500000000057</v>
          </cell>
          <cell r="V62">
            <v>48.760175000000018</v>
          </cell>
          <cell r="X62">
            <v>-1.5</v>
          </cell>
          <cell r="Y62">
            <v>18.617815000000022</v>
          </cell>
          <cell r="Z62">
            <v>36.431075000000035</v>
          </cell>
          <cell r="AA62">
            <v>45.007960000000011</v>
          </cell>
        </row>
        <row r="64">
          <cell r="B64" t="str">
            <v>Add:  Prepayment Penalty</v>
          </cell>
          <cell r="D64">
            <v>0</v>
          </cell>
          <cell r="E64">
            <v>0</v>
          </cell>
          <cell r="F64">
            <v>0</v>
          </cell>
          <cell r="G64">
            <v>0</v>
          </cell>
          <cell r="I64">
            <v>0</v>
          </cell>
          <cell r="J64">
            <v>0</v>
          </cell>
          <cell r="K64">
            <v>0</v>
          </cell>
          <cell r="L64">
            <v>0</v>
          </cell>
          <cell r="N64">
            <v>0</v>
          </cell>
          <cell r="O64">
            <v>0</v>
          </cell>
          <cell r="P64">
            <v>0</v>
          </cell>
          <cell r="Q64">
            <v>0</v>
          </cell>
          <cell r="S64">
            <v>0</v>
          </cell>
          <cell r="T64">
            <v>0</v>
          </cell>
          <cell r="U64">
            <v>0</v>
          </cell>
          <cell r="V64">
            <v>0</v>
          </cell>
          <cell r="X64">
            <v>60.5</v>
          </cell>
          <cell r="Y64">
            <v>22</v>
          </cell>
          <cell r="Z64">
            <v>0</v>
          </cell>
          <cell r="AA64">
            <v>0</v>
          </cell>
        </row>
        <row r="65">
          <cell r="B65" t="str">
            <v>Less:  Dividend W/H Tax</v>
          </cell>
          <cell r="D65">
            <v>0</v>
          </cell>
          <cell r="E65">
            <v>0</v>
          </cell>
          <cell r="F65">
            <v>0</v>
          </cell>
          <cell r="G65">
            <v>0</v>
          </cell>
          <cell r="I65">
            <v>0</v>
          </cell>
          <cell r="J65">
            <v>-125</v>
          </cell>
          <cell r="K65">
            <v>0</v>
          </cell>
          <cell r="L65">
            <v>0</v>
          </cell>
          <cell r="N65">
            <v>0</v>
          </cell>
          <cell r="O65">
            <v>-100</v>
          </cell>
          <cell r="P65">
            <v>0</v>
          </cell>
          <cell r="Q65">
            <v>0</v>
          </cell>
          <cell r="S65">
            <v>0</v>
          </cell>
          <cell r="T65">
            <v>-75</v>
          </cell>
          <cell r="U65">
            <v>0</v>
          </cell>
          <cell r="V65">
            <v>0</v>
          </cell>
          <cell r="X65">
            <v>0</v>
          </cell>
          <cell r="Y65">
            <v>-65</v>
          </cell>
          <cell r="Z65">
            <v>0</v>
          </cell>
          <cell r="AA65">
            <v>0</v>
          </cell>
        </row>
        <row r="67">
          <cell r="A67" t="str">
            <v>Earnings</v>
          </cell>
          <cell r="D67">
            <v>-1.4943000000000097</v>
          </cell>
          <cell r="E67">
            <v>-7.3058799999999859</v>
          </cell>
          <cell r="F67">
            <v>-3.4138249999999584</v>
          </cell>
          <cell r="G67">
            <v>5.2960599999999989</v>
          </cell>
          <cell r="I67">
            <v>-1.5</v>
          </cell>
          <cell r="J67">
            <v>-56.821761666666688</v>
          </cell>
          <cell r="K67">
            <v>80.92717500000002</v>
          </cell>
          <cell r="L67">
            <v>89.498740000000012</v>
          </cell>
          <cell r="N67">
            <v>-1.5</v>
          </cell>
          <cell r="O67">
            <v>-47.49016444444446</v>
          </cell>
          <cell r="P67">
            <v>63.257175000000032</v>
          </cell>
          <cell r="Q67">
            <v>71.828739999999996</v>
          </cell>
          <cell r="S67">
            <v>-1.5</v>
          </cell>
          <cell r="T67">
            <v>-44.471908333333332</v>
          </cell>
          <cell r="U67">
            <v>39.434500000000057</v>
          </cell>
          <cell r="V67">
            <v>48.760175000000018</v>
          </cell>
          <cell r="X67">
            <v>59</v>
          </cell>
          <cell r="Y67">
            <v>-24.382184999999978</v>
          </cell>
          <cell r="Z67">
            <v>36.431075000000035</v>
          </cell>
          <cell r="AA67">
            <v>45.007960000000011</v>
          </cell>
        </row>
        <row r="69">
          <cell r="A69" t="str">
            <v>1 Interest expense assumes refinancing occurs on November 1, 2005 and June 30, 2006.</v>
          </cell>
        </row>
        <row r="71">
          <cell r="B71" t="str">
            <v>Payback period</v>
          </cell>
          <cell r="D71">
            <v>-1.4943000000000097</v>
          </cell>
          <cell r="E71">
            <v>-6.5231071428571301</v>
          </cell>
          <cell r="F71">
            <v>-2.7214803890305785</v>
          </cell>
          <cell r="G71">
            <v>3.7696308992346919</v>
          </cell>
          <cell r="I71">
            <v>-1.5</v>
          </cell>
          <cell r="J71">
            <v>-50.733715773809536</v>
          </cell>
          <cell r="K71">
            <v>64.5146484375</v>
          </cell>
          <cell r="L71">
            <v>63.703435336188036</v>
          </cell>
          <cell r="N71">
            <v>-1.5</v>
          </cell>
          <cell r="O71">
            <v>-42.401932539682548</v>
          </cell>
          <cell r="P71">
            <v>50.428232621173485</v>
          </cell>
          <cell r="Q71">
            <v>51.126278357325056</v>
          </cell>
          <cell r="S71">
            <v>-1.5</v>
          </cell>
          <cell r="T71">
            <v>-39.707061011904756</v>
          </cell>
          <cell r="U71">
            <v>31.436941964285754</v>
          </cell>
          <cell r="V71">
            <v>34.706529444925295</v>
          </cell>
          <cell r="X71">
            <v>-1</v>
          </cell>
          <cell r="Y71">
            <v>-21.769808035714263</v>
          </cell>
          <cell r="Z71">
            <v>29.042629942602066</v>
          </cell>
          <cell r="AA71">
            <v>32.035776922376094</v>
          </cell>
        </row>
        <row r="75">
          <cell r="D75">
            <v>2005</v>
          </cell>
          <cell r="E75">
            <v>2006</v>
          </cell>
          <cell r="F75">
            <v>2007</v>
          </cell>
          <cell r="G75">
            <v>2008</v>
          </cell>
          <cell r="H75">
            <v>2009</v>
          </cell>
          <cell r="I75">
            <v>2010</v>
          </cell>
          <cell r="AA75">
            <v>2005</v>
          </cell>
          <cell r="AB75">
            <v>2006</v>
          </cell>
          <cell r="AC75">
            <v>2007</v>
          </cell>
          <cell r="AD75">
            <v>2008</v>
          </cell>
          <cell r="AE75">
            <v>2009</v>
          </cell>
          <cell r="AF75">
            <v>2010</v>
          </cell>
        </row>
        <row r="76">
          <cell r="A76" t="str">
            <v>Status Quo</v>
          </cell>
          <cell r="X76" t="str">
            <v>Status Quo</v>
          </cell>
        </row>
        <row r="77">
          <cell r="B77" t="str">
            <v>High Yield Notes</v>
          </cell>
          <cell r="D77">
            <v>0.11</v>
          </cell>
          <cell r="E77">
            <v>0.11</v>
          </cell>
          <cell r="F77">
            <v>0.11</v>
          </cell>
          <cell r="G77">
            <v>0.11</v>
          </cell>
          <cell r="H77">
            <v>0.11</v>
          </cell>
          <cell r="I77">
            <v>0.11</v>
          </cell>
          <cell r="Y77" t="str">
            <v>High Yield Notes</v>
          </cell>
          <cell r="AA77">
            <v>0.55000000000000004</v>
          </cell>
          <cell r="AB77">
            <v>0.76977600749823405</v>
          </cell>
          <cell r="AC77">
            <v>0.77614892290191928</v>
          </cell>
          <cell r="AD77">
            <v>0.8940178760662354</v>
          </cell>
          <cell r="AE77">
            <v>1.0001208145944029</v>
          </cell>
          <cell r="AF77">
            <v>1.0004532053020019</v>
          </cell>
        </row>
        <row r="78">
          <cell r="B78" t="str">
            <v>Bank Debt</v>
          </cell>
          <cell r="D78">
            <v>7.0624999999999993E-2</v>
          </cell>
          <cell r="E78">
            <v>7.2499999999999995E-2</v>
          </cell>
          <cell r="F78">
            <v>7.2499999999999995E-2</v>
          </cell>
          <cell r="G78">
            <v>7.2499999999999995E-2</v>
          </cell>
          <cell r="H78">
            <v>7.2499999999999995E-2</v>
          </cell>
          <cell r="I78" t="str">
            <v>NMF</v>
          </cell>
          <cell r="Y78" t="str">
            <v>Bank Debt</v>
          </cell>
          <cell r="AA78">
            <v>0.44</v>
          </cell>
          <cell r="AB78">
            <v>0.23022399250176584</v>
          </cell>
          <cell r="AC78">
            <v>0.22385107709808058</v>
          </cell>
          <cell r="AD78">
            <v>0.10598212393376448</v>
          </cell>
          <cell r="AE78">
            <v>-1.2081459440299709E-4</v>
          </cell>
          <cell r="AF78">
            <v>-4.5320530200178131E-4</v>
          </cell>
        </row>
        <row r="79">
          <cell r="B79" t="str">
            <v xml:space="preserve">  Blended Rate</v>
          </cell>
          <cell r="D79">
            <v>9.1575000000000004E-2</v>
          </cell>
          <cell r="E79">
            <v>0.10136660028118377</v>
          </cell>
          <cell r="F79">
            <v>0.10160558460882196</v>
          </cell>
          <cell r="G79">
            <v>0.10602567035248382</v>
          </cell>
          <cell r="H79">
            <v>0.11000453054729011</v>
          </cell>
          <cell r="I79">
            <v>0.11004985258322021</v>
          </cell>
          <cell r="Y79" t="str">
            <v xml:space="preserve">  Blended Rate</v>
          </cell>
        </row>
        <row r="82">
          <cell r="A82" t="str">
            <v>Refinance Bank Debt Only</v>
          </cell>
          <cell r="X82" t="str">
            <v>Refinance Bank Debt Only</v>
          </cell>
        </row>
        <row r="83">
          <cell r="B83" t="str">
            <v>High Yield Notes</v>
          </cell>
          <cell r="D83">
            <v>0.11</v>
          </cell>
          <cell r="E83">
            <v>0.11</v>
          </cell>
          <cell r="F83">
            <v>0.11</v>
          </cell>
          <cell r="G83">
            <v>0.11</v>
          </cell>
          <cell r="H83">
            <v>0.11</v>
          </cell>
          <cell r="I83">
            <v>0.11</v>
          </cell>
          <cell r="Y83" t="str">
            <v>High Yield Notes</v>
          </cell>
          <cell r="AA83">
            <v>0.55000000000000004</v>
          </cell>
          <cell r="AB83">
            <v>0.71366761016696578</v>
          </cell>
          <cell r="AC83">
            <v>0.71845315311846025</v>
          </cell>
          <cell r="AD83">
            <v>0.72330330885224869</v>
          </cell>
          <cell r="AE83">
            <v>0.72821939483220555</v>
          </cell>
          <cell r="AF83">
            <v>0.42291398733034274</v>
          </cell>
        </row>
        <row r="84">
          <cell r="B84" t="str">
            <v>Bank Debt</v>
          </cell>
          <cell r="D84">
            <v>4.6300000000000001E-2</v>
          </cell>
          <cell r="E84">
            <v>4.6300000000000001E-2</v>
          </cell>
          <cell r="F84">
            <v>4.6300000000000001E-2</v>
          </cell>
          <cell r="G84">
            <v>4.6300000000000001E-2</v>
          </cell>
          <cell r="H84">
            <v>4.6300000000000001E-2</v>
          </cell>
          <cell r="I84">
            <v>4.6300000000000001E-2</v>
          </cell>
          <cell r="Y84" t="str">
            <v>Bank Debt</v>
          </cell>
          <cell r="AA84">
            <v>0.44</v>
          </cell>
          <cell r="AB84">
            <v>0.28633238983303411</v>
          </cell>
          <cell r="AC84">
            <v>0.28154684688153969</v>
          </cell>
          <cell r="AD84">
            <v>0.27669669114775119</v>
          </cell>
          <cell r="AE84">
            <v>0.27178060516779434</v>
          </cell>
          <cell r="AF84">
            <v>0.5770860126696572</v>
          </cell>
        </row>
        <row r="85">
          <cell r="B85" t="str">
            <v xml:space="preserve">  Blended Rate</v>
          </cell>
          <cell r="D85">
            <v>8.0871999999999999E-2</v>
          </cell>
          <cell r="E85">
            <v>9.1760626767635717E-2</v>
          </cell>
          <cell r="F85">
            <v>9.2065465853645917E-2</v>
          </cell>
          <cell r="G85">
            <v>9.2374420773888244E-2</v>
          </cell>
          <cell r="H85">
            <v>9.2687575450811494E-2</v>
          </cell>
          <cell r="I85">
            <v>7.323962099294283E-2</v>
          </cell>
          <cell r="Y85" t="str">
            <v xml:space="preserve">  Blended Rate</v>
          </cell>
        </row>
        <row r="88">
          <cell r="A88" t="str">
            <v>Add $2.5B of debt, bank debt refinancing</v>
          </cell>
          <cell r="X88" t="str">
            <v>Add $2.5B of debt, bank debt refinancing</v>
          </cell>
        </row>
        <row r="89">
          <cell r="B89" t="str">
            <v>High Yield Notes</v>
          </cell>
          <cell r="D89">
            <v>0.11</v>
          </cell>
          <cell r="E89">
            <v>9.8000000000000004E-2</v>
          </cell>
          <cell r="F89">
            <v>9.8000000000000004E-2</v>
          </cell>
          <cell r="G89">
            <v>9.8000000000000004E-2</v>
          </cell>
          <cell r="H89">
            <v>9.8000000000000004E-2</v>
          </cell>
          <cell r="I89">
            <v>9.8000000000000004E-2</v>
          </cell>
          <cell r="Y89" t="str">
            <v>High Yield Notes</v>
          </cell>
          <cell r="AA89">
            <v>0.55000000000000004</v>
          </cell>
          <cell r="AB89">
            <v>0.80597873737821168</v>
          </cell>
          <cell r="AC89">
            <v>0.80963300048565023</v>
          </cell>
          <cell r="AD89">
            <v>0.8133205509706688</v>
          </cell>
          <cell r="AE89">
            <v>0.81704184574589833</v>
          </cell>
          <cell r="AF89">
            <v>0.71949145521669333</v>
          </cell>
        </row>
        <row r="90">
          <cell r="B90" t="str">
            <v>Bank Debt</v>
          </cell>
          <cell r="D90">
            <v>5.67E-2</v>
          </cell>
          <cell r="E90">
            <v>5.5E-2</v>
          </cell>
          <cell r="F90">
            <v>5.5E-2</v>
          </cell>
          <cell r="G90">
            <v>5.5E-2</v>
          </cell>
          <cell r="H90">
            <v>5.5E-2</v>
          </cell>
          <cell r="I90">
            <v>5.5E-2</v>
          </cell>
          <cell r="Y90" t="str">
            <v>Bank Debt</v>
          </cell>
          <cell r="AA90">
            <v>0.44</v>
          </cell>
          <cell r="AB90">
            <v>0.1940212626217882</v>
          </cell>
          <cell r="AC90">
            <v>0.19036699951434974</v>
          </cell>
          <cell r="AD90">
            <v>0.1866794490293312</v>
          </cell>
          <cell r="AE90">
            <v>0.18295815425410158</v>
          </cell>
          <cell r="AF90">
            <v>0.28050854478330661</v>
          </cell>
        </row>
        <row r="91">
          <cell r="B91" t="str">
            <v xml:space="preserve">  Blended Rate</v>
          </cell>
          <cell r="D91">
            <v>8.544800000000001E-2</v>
          </cell>
          <cell r="E91">
            <v>8.9657085707263107E-2</v>
          </cell>
          <cell r="F91">
            <v>8.9814219020882963E-2</v>
          </cell>
          <cell r="G91">
            <v>8.997278369173875E-2</v>
          </cell>
          <cell r="H91">
            <v>9.0132799367073635E-2</v>
          </cell>
          <cell r="I91">
            <v>8.5938132574317816E-2</v>
          </cell>
          <cell r="Y91" t="str">
            <v xml:space="preserve">  Blended Rate</v>
          </cell>
        </row>
        <row r="93">
          <cell r="A93" t="str">
            <v>Add $2B of debt, Refinance Bank debt</v>
          </cell>
          <cell r="X93" t="str">
            <v>Add $2B of debt, Refinance Bank debt</v>
          </cell>
        </row>
        <row r="94">
          <cell r="B94" t="str">
            <v>High Yield Notes</v>
          </cell>
          <cell r="D94">
            <v>0.11</v>
          </cell>
          <cell r="E94">
            <v>9.8695652173913045E-2</v>
          </cell>
          <cell r="F94">
            <v>9.8695652173913045E-2</v>
          </cell>
          <cell r="G94">
            <v>9.8695652173913045E-2</v>
          </cell>
          <cell r="H94">
            <v>9.8695652173913045E-2</v>
          </cell>
          <cell r="I94">
            <v>9.8695652173913045E-2</v>
          </cell>
          <cell r="Y94" t="str">
            <v>High Yield Notes</v>
          </cell>
          <cell r="AA94">
            <v>0.55000000000000004</v>
          </cell>
          <cell r="AB94">
            <v>0.79260634743975045</v>
          </cell>
          <cell r="AC94">
            <v>0.79644886306578511</v>
          </cell>
          <cell r="AD94">
            <v>0.80032881683424151</v>
          </cell>
          <cell r="AE94">
            <v>0.8042467585708577</v>
          </cell>
          <cell r="AF94">
            <v>0.68735655727845291</v>
          </cell>
        </row>
        <row r="95">
          <cell r="B95" t="str">
            <v>Bank Debt</v>
          </cell>
          <cell r="D95">
            <v>5.67E-2</v>
          </cell>
          <cell r="E95">
            <v>5.67E-2</v>
          </cell>
          <cell r="F95">
            <v>5.67E-2</v>
          </cell>
          <cell r="G95">
            <v>5.67E-2</v>
          </cell>
          <cell r="H95">
            <v>5.67E-2</v>
          </cell>
          <cell r="I95">
            <v>5.67E-2</v>
          </cell>
          <cell r="Y95" t="str">
            <v>Bank Debt</v>
          </cell>
          <cell r="AA95">
            <v>0.44</v>
          </cell>
          <cell r="AB95">
            <v>0.20739365256024944</v>
          </cell>
          <cell r="AC95">
            <v>0.20355113693421484</v>
          </cell>
          <cell r="AD95">
            <v>0.19967118316575838</v>
          </cell>
          <cell r="AE95">
            <v>0.19575324142914227</v>
          </cell>
          <cell r="AF95">
            <v>0.31264344272154704</v>
          </cell>
        </row>
        <row r="96">
          <cell r="B96" t="str">
            <v xml:space="preserve">  Blended Rate</v>
          </cell>
          <cell r="D96">
            <v>8.544800000000001E-2</v>
          </cell>
          <cell r="E96">
            <v>8.9986020477915429E-2</v>
          </cell>
          <cell r="F96">
            <v>9.0147389427619212E-2</v>
          </cell>
          <cell r="G96">
            <v>9.0310330616530168E-2</v>
          </cell>
          <cell r="H96">
            <v>9.0474867134938755E-2</v>
          </cell>
          <cell r="I96">
            <v>8.5565986898924251E-2</v>
          </cell>
          <cell r="Y96" t="str">
            <v xml:space="preserve">  Blended Rate</v>
          </cell>
        </row>
        <row r="98">
          <cell r="A98" t="str">
            <v>Add $1.5B of debt, Refinance Bank debt</v>
          </cell>
          <cell r="X98" t="str">
            <v>Add $1.5B of debt, Refinance Bank debt</v>
          </cell>
        </row>
        <row r="99">
          <cell r="B99" t="str">
            <v>High Yield Notes</v>
          </cell>
          <cell r="D99">
            <v>0.11</v>
          </cell>
          <cell r="E99">
            <v>9.8571428571428574E-2</v>
          </cell>
          <cell r="F99">
            <v>9.8571428571428574E-2</v>
          </cell>
          <cell r="G99">
            <v>9.8571428571428574E-2</v>
          </cell>
          <cell r="H99">
            <v>9.8571428571428574E-2</v>
          </cell>
          <cell r="I99">
            <v>9.8571428571428574E-2</v>
          </cell>
          <cell r="Y99" t="str">
            <v>High Yield Notes</v>
          </cell>
          <cell r="AA99">
            <v>0.55000000000000004</v>
          </cell>
          <cell r="AB99">
            <v>0.77725419632138171</v>
          </cell>
          <cell r="AC99">
            <v>0.78130266817093463</v>
          </cell>
          <cell r="AD99">
            <v>0.78539353526873246</v>
          </cell>
          <cell r="AE99">
            <v>0.7895274670590342</v>
          </cell>
          <cell r="AF99">
            <v>0.64690635150769282</v>
          </cell>
        </row>
        <row r="100">
          <cell r="B100" t="str">
            <v>Bank Debt</v>
          </cell>
          <cell r="D100">
            <v>4.7500000000000001E-2</v>
          </cell>
          <cell r="E100">
            <v>4.7500000000000001E-2</v>
          </cell>
          <cell r="F100">
            <v>4.7500000000000001E-2</v>
          </cell>
          <cell r="G100">
            <v>4.7500000000000001E-2</v>
          </cell>
          <cell r="H100">
            <v>4.7500000000000001E-2</v>
          </cell>
          <cell r="I100">
            <v>4.7500000000000001E-2</v>
          </cell>
          <cell r="Y100" t="str">
            <v>Bank Debt</v>
          </cell>
          <cell r="AA100">
            <v>0.44</v>
          </cell>
          <cell r="AB100">
            <v>0.22274580367861826</v>
          </cell>
          <cell r="AC100">
            <v>0.21869733182906526</v>
          </cell>
          <cell r="AD100">
            <v>0.21460646473126749</v>
          </cell>
          <cell r="AE100">
            <v>0.21047253294096574</v>
          </cell>
          <cell r="AF100">
            <v>0.35309364849230712</v>
          </cell>
        </row>
        <row r="101">
          <cell r="B101" t="str">
            <v xml:space="preserve">  Blended Rate</v>
          </cell>
          <cell r="D101">
            <v>8.14E-2</v>
          </cell>
          <cell r="E101">
            <v>8.7195482169270574E-2</v>
          </cell>
          <cell r="F101">
            <v>8.7402243410158439E-2</v>
          </cell>
          <cell r="G101">
            <v>8.7611169836938826E-2</v>
          </cell>
          <cell r="H101">
            <v>8.782229563908639E-2</v>
          </cell>
          <cell r="I101">
            <v>8.05384315234286E-2</v>
          </cell>
          <cell r="Y101" t="str">
            <v xml:space="preserve">  Blended Rate</v>
          </cell>
        </row>
        <row r="103">
          <cell r="A103">
            <v>0</v>
          </cell>
          <cell r="X103">
            <v>0</v>
          </cell>
        </row>
        <row r="104">
          <cell r="B104" t="str">
            <v>High Yield Notes</v>
          </cell>
          <cell r="D104">
            <v>0.10500000000000001</v>
          </cell>
          <cell r="E104">
            <v>7.7499999999999999E-2</v>
          </cell>
          <cell r="F104">
            <v>7.7499999999999999E-2</v>
          </cell>
          <cell r="G104">
            <v>7.7499999999999999E-2</v>
          </cell>
          <cell r="H104">
            <v>7.7499999999999999E-2</v>
          </cell>
          <cell r="I104">
            <v>7.7499999999999999E-2</v>
          </cell>
          <cell r="Y104" t="str">
            <v>High Yield Notes</v>
          </cell>
          <cell r="AA104">
            <v>0.55000000000000004</v>
          </cell>
          <cell r="AB104">
            <v>0.80597873737821168</v>
          </cell>
          <cell r="AC104">
            <v>0.80963300048565023</v>
          </cell>
          <cell r="AD104">
            <v>0.8133205509706688</v>
          </cell>
          <cell r="AE104">
            <v>0.81704184574589833</v>
          </cell>
          <cell r="AF104">
            <v>0.71949145521669333</v>
          </cell>
        </row>
        <row r="105">
          <cell r="B105" t="str">
            <v>Bank Debt</v>
          </cell>
          <cell r="D105">
            <v>4.7500000000000001E-2</v>
          </cell>
          <cell r="E105">
            <v>5.6300000000000003E-2</v>
          </cell>
          <cell r="F105">
            <v>5.6300000000000003E-2</v>
          </cell>
          <cell r="G105">
            <v>5.6300000000000003E-2</v>
          </cell>
          <cell r="H105">
            <v>5.6300000000000003E-2</v>
          </cell>
          <cell r="I105">
            <v>5.6300000000000003E-2</v>
          </cell>
          <cell r="Y105" t="str">
            <v>Bank Debt</v>
          </cell>
          <cell r="AA105">
            <v>0.44</v>
          </cell>
          <cell r="AB105">
            <v>0.1940212626217882</v>
          </cell>
          <cell r="AC105">
            <v>0.19036699951434974</v>
          </cell>
          <cell r="AD105">
            <v>0.1866794490293312</v>
          </cell>
          <cell r="AE105">
            <v>0.18295815425410158</v>
          </cell>
          <cell r="AF105">
            <v>0.28050854478330661</v>
          </cell>
        </row>
        <row r="106">
          <cell r="B106" t="str">
            <v xml:space="preserve">  Blended Rate</v>
          </cell>
          <cell r="D106">
            <v>7.8650000000000012E-2</v>
          </cell>
          <cell r="E106">
            <v>7.3386749232418086E-2</v>
          </cell>
          <cell r="F106">
            <v>7.3464219610295783E-2</v>
          </cell>
          <cell r="G106">
            <v>7.3542395680578174E-2</v>
          </cell>
          <cell r="H106">
            <v>7.3621287129813043E-2</v>
          </cell>
          <cell r="I106">
            <v>7.1553218850593903E-2</v>
          </cell>
          <cell r="Y106" t="str">
            <v xml:space="preserve">  Blended Rate</v>
          </cell>
        </row>
        <row r="107">
          <cell r="L107" t="str">
            <v xml:space="preserve">  </v>
          </cell>
        </row>
        <row r="108">
          <cell r="X108" t="str">
            <v>Test</v>
          </cell>
        </row>
        <row r="109">
          <cell r="Y109" t="str">
            <v>High Yield Notes</v>
          </cell>
          <cell r="AA109">
            <v>0.81903980781785757</v>
          </cell>
          <cell r="AB109">
            <v>0.82011453814379354</v>
          </cell>
          <cell r="AC109">
            <v>0.82532735470143315</v>
          </cell>
          <cell r="AD109">
            <v>0.8348377320423026</v>
          </cell>
          <cell r="AE109">
            <v>0.8445698436193444</v>
          </cell>
          <cell r="AF109">
            <v>0.85453153549107519</v>
          </cell>
        </row>
        <row r="110">
          <cell r="Y110" t="str">
            <v>Bank Debt</v>
          </cell>
          <cell r="AA110">
            <v>0.1809601921821424</v>
          </cell>
          <cell r="AB110">
            <v>0.17988546185620655</v>
          </cell>
          <cell r="AC110">
            <v>0.17467264529856688</v>
          </cell>
          <cell r="AD110">
            <v>0.1651622679576974</v>
          </cell>
          <cell r="AE110">
            <v>0.1554301563806556</v>
          </cell>
          <cell r="AF110">
            <v>0.14546846450892481</v>
          </cell>
        </row>
        <row r="112">
          <cell r="D112">
            <v>2005</v>
          </cell>
          <cell r="E112">
            <v>2006</v>
          </cell>
          <cell r="F112">
            <v>2007</v>
          </cell>
          <cell r="G112">
            <v>2008</v>
          </cell>
          <cell r="H112">
            <v>2009</v>
          </cell>
          <cell r="I112">
            <v>2010</v>
          </cell>
        </row>
        <row r="113">
          <cell r="B113" t="str">
            <v>Interest Expense</v>
          </cell>
        </row>
        <row r="114">
          <cell r="B114" t="str">
            <v>Add $2.0B of debt</v>
          </cell>
          <cell r="D114">
            <v>208.21629999999999</v>
          </cell>
          <cell r="E114">
            <v>243.99955715555555</v>
          </cell>
          <cell r="F114">
            <v>250.54694660000001</v>
          </cell>
          <cell r="G114">
            <v>249.79283659999999</v>
          </cell>
          <cell r="H114">
            <v>249.03872660000002</v>
          </cell>
          <cell r="I114">
            <v>190.5246166</v>
          </cell>
        </row>
        <row r="115">
          <cell r="B115" t="str">
            <v>Status Quo</v>
          </cell>
          <cell r="D115">
            <v>209.71629999999999</v>
          </cell>
          <cell r="E115">
            <v>191.4897216</v>
          </cell>
          <cell r="F115">
            <v>187.28977159999997</v>
          </cell>
          <cell r="G115">
            <v>177.9640966</v>
          </cell>
          <cell r="H115">
            <v>163.0595466</v>
          </cell>
          <cell r="I115">
            <v>99.169671600000001</v>
          </cell>
        </row>
        <row r="116">
          <cell r="B116" t="str">
            <v>Maintain 2005 interest</v>
          </cell>
          <cell r="D116">
            <v>208.21629999999999</v>
          </cell>
          <cell r="E116">
            <v>208.21629999999999</v>
          </cell>
          <cell r="F116">
            <v>208.21629999999999</v>
          </cell>
          <cell r="G116">
            <v>208.21629999999999</v>
          </cell>
          <cell r="H116">
            <v>208.21629999999999</v>
          </cell>
          <cell r="I116">
            <v>208.21629999999999</v>
          </cell>
        </row>
        <row r="117">
          <cell r="B117" t="str">
            <v xml:space="preserve">Bank debt refi </v>
          </cell>
          <cell r="D117">
            <v>208.22199999999998</v>
          </cell>
          <cell r="E117">
            <v>184.18384159999999</v>
          </cell>
          <cell r="F117">
            <v>183.87594659999999</v>
          </cell>
          <cell r="G117">
            <v>183.26015660000002</v>
          </cell>
          <cell r="H117">
            <v>182.64436660000001</v>
          </cell>
          <cell r="I117">
            <v>124.26857660000002</v>
          </cell>
        </row>
        <row r="119">
          <cell r="B119" t="str">
            <v>Shares Outstanding</v>
          </cell>
          <cell r="D119">
            <v>654</v>
          </cell>
          <cell r="E119">
            <v>645</v>
          </cell>
          <cell r="F119">
            <v>645</v>
          </cell>
          <cell r="G119">
            <v>645</v>
          </cell>
          <cell r="H119">
            <v>654</v>
          </cell>
          <cell r="I119">
            <v>645</v>
          </cell>
        </row>
        <row r="121">
          <cell r="B121" t="str">
            <v>EPS Impact</v>
          </cell>
        </row>
        <row r="122">
          <cell r="B122" t="str">
            <v>Add $2.0B of debt</v>
          </cell>
          <cell r="D122">
            <v>0.31837354740061158</v>
          </cell>
          <cell r="E122">
            <v>0.37829388706287681</v>
          </cell>
          <cell r="F122">
            <v>0.3884448784496124</v>
          </cell>
          <cell r="G122">
            <v>0.38727571565891472</v>
          </cell>
          <cell r="H122">
            <v>0.38079315993883794</v>
          </cell>
          <cell r="I122">
            <v>0.29538700248062016</v>
          </cell>
        </row>
        <row r="123">
          <cell r="B123" t="str">
            <v>Status Quo</v>
          </cell>
          <cell r="D123">
            <v>0.320667125382263</v>
          </cell>
          <cell r="E123">
            <v>0.29688328930232555</v>
          </cell>
          <cell r="F123">
            <v>0.29037173891472862</v>
          </cell>
          <cell r="G123">
            <v>0.27591332806201552</v>
          </cell>
          <cell r="H123">
            <v>0.24932652385321102</v>
          </cell>
          <cell r="I123">
            <v>0.1537514288372093</v>
          </cell>
        </row>
        <row r="124">
          <cell r="B124" t="str">
            <v>Maintain 2005 interest</v>
          </cell>
          <cell r="D124">
            <v>0.31837354740061158</v>
          </cell>
          <cell r="E124">
            <v>0.32281596899224807</v>
          </cell>
          <cell r="F124">
            <v>0.32281596899224807</v>
          </cell>
          <cell r="G124">
            <v>0.32281596899224807</v>
          </cell>
          <cell r="H124">
            <v>0.31837354740061158</v>
          </cell>
          <cell r="I124">
            <v>0.32281596899224807</v>
          </cell>
        </row>
        <row r="125">
          <cell r="B125" t="str">
            <v xml:space="preserve">Bank debt refi </v>
          </cell>
          <cell r="D125">
            <v>0.31838226299694189</v>
          </cell>
          <cell r="E125">
            <v>0.28555634356589149</v>
          </cell>
          <cell r="F125">
            <v>0.28507898697674416</v>
          </cell>
          <cell r="G125">
            <v>0.28412427379844962</v>
          </cell>
          <cell r="H125">
            <v>0.27927273180428136</v>
          </cell>
          <cell r="I125">
            <v>0.19266445984496128</v>
          </cell>
        </row>
        <row r="126">
          <cell r="B126" t="str">
            <v>Remove debt</v>
          </cell>
          <cell r="D126">
            <v>0</v>
          </cell>
          <cell r="E126">
            <v>0</v>
          </cell>
          <cell r="F126">
            <v>0</v>
          </cell>
          <cell r="G126">
            <v>0</v>
          </cell>
          <cell r="H126">
            <v>0</v>
          </cell>
          <cell r="I126">
            <v>0</v>
          </cell>
        </row>
        <row r="127">
          <cell r="AH127" t="str">
            <v>Refinance bank debt only</v>
          </cell>
          <cell r="AL127" t="str">
            <v>Add $2.5B of debt, bank refi</v>
          </cell>
          <cell r="AP127" t="str">
            <v>Add $2B of debt, bank refi</v>
          </cell>
          <cell r="AT127" t="str">
            <v>Add $1.5B of debt, bank refi</v>
          </cell>
        </row>
        <row r="128">
          <cell r="AH128">
            <v>2005</v>
          </cell>
          <cell r="AI128">
            <v>2006</v>
          </cell>
          <cell r="AJ128">
            <v>2007</v>
          </cell>
          <cell r="AL128">
            <v>2005</v>
          </cell>
          <cell r="AM128">
            <v>2006</v>
          </cell>
          <cell r="AN128">
            <v>2007</v>
          </cell>
          <cell r="AP128">
            <v>2005</v>
          </cell>
          <cell r="AQ128">
            <v>2006</v>
          </cell>
          <cell r="AR128">
            <v>2007</v>
          </cell>
          <cell r="AT128">
            <v>2005</v>
          </cell>
          <cell r="AU128">
            <v>2006</v>
          </cell>
          <cell r="AV128">
            <v>2007</v>
          </cell>
        </row>
        <row r="130">
          <cell r="AH130">
            <v>1463</v>
          </cell>
          <cell r="AI130">
            <v>1596.9</v>
          </cell>
          <cell r="AJ130">
            <v>1749</v>
          </cell>
          <cell r="AL130">
            <v>1463</v>
          </cell>
          <cell r="AM130">
            <v>1596.9</v>
          </cell>
          <cell r="AN130">
            <v>1749</v>
          </cell>
          <cell r="AP130">
            <v>1463</v>
          </cell>
          <cell r="AQ130">
            <v>1596.9</v>
          </cell>
          <cell r="AR130">
            <v>1749</v>
          </cell>
          <cell r="AT130">
            <v>1463</v>
          </cell>
          <cell r="AU130">
            <v>1596.9</v>
          </cell>
          <cell r="AV130">
            <v>1749</v>
          </cell>
        </row>
        <row r="131">
          <cell r="AH131">
            <v>-226</v>
          </cell>
          <cell r="AI131">
            <v>-234.6</v>
          </cell>
          <cell r="AJ131">
            <v>-188</v>
          </cell>
          <cell r="AL131">
            <v>-226</v>
          </cell>
          <cell r="AM131">
            <v>-234.6</v>
          </cell>
          <cell r="AN131">
            <v>-188</v>
          </cell>
          <cell r="AP131">
            <v>-226</v>
          </cell>
          <cell r="AQ131">
            <v>-234.6</v>
          </cell>
          <cell r="AR131">
            <v>-188</v>
          </cell>
          <cell r="AT131">
            <v>-226</v>
          </cell>
          <cell r="AU131">
            <v>-234.6</v>
          </cell>
          <cell r="AV131">
            <v>-188</v>
          </cell>
        </row>
        <row r="132">
          <cell r="AH132">
            <v>1237</v>
          </cell>
          <cell r="AI132">
            <v>1362.3000000000002</v>
          </cell>
          <cell r="AJ132">
            <v>1561</v>
          </cell>
          <cell r="AL132">
            <v>1237</v>
          </cell>
          <cell r="AM132">
            <v>1362.3000000000002</v>
          </cell>
          <cell r="AN132">
            <v>1561</v>
          </cell>
          <cell r="AP132">
            <v>1237</v>
          </cell>
          <cell r="AQ132">
            <v>1362.3000000000002</v>
          </cell>
          <cell r="AR132">
            <v>1561</v>
          </cell>
          <cell r="AT132">
            <v>1237</v>
          </cell>
          <cell r="AU132">
            <v>1362.3000000000002</v>
          </cell>
          <cell r="AV132">
            <v>1561</v>
          </cell>
        </row>
        <row r="133">
          <cell r="AH133">
            <v>-329</v>
          </cell>
          <cell r="AI133">
            <v>-289</v>
          </cell>
          <cell r="AJ133">
            <v>-318</v>
          </cell>
          <cell r="AL133">
            <v>-329</v>
          </cell>
          <cell r="AM133">
            <v>-289</v>
          </cell>
          <cell r="AN133">
            <v>-318</v>
          </cell>
          <cell r="AP133">
            <v>-329</v>
          </cell>
          <cell r="AQ133">
            <v>-289</v>
          </cell>
          <cell r="AR133">
            <v>-318</v>
          </cell>
          <cell r="AT133">
            <v>-329</v>
          </cell>
          <cell r="AU133">
            <v>-289</v>
          </cell>
          <cell r="AV133">
            <v>-318</v>
          </cell>
        </row>
        <row r="134">
          <cell r="AH134">
            <v>4</v>
          </cell>
          <cell r="AI134">
            <v>0</v>
          </cell>
          <cell r="AJ134">
            <v>0</v>
          </cell>
          <cell r="AL134">
            <v>4</v>
          </cell>
          <cell r="AM134">
            <v>0</v>
          </cell>
          <cell r="AN134">
            <v>0</v>
          </cell>
          <cell r="AP134">
            <v>4</v>
          </cell>
          <cell r="AQ134">
            <v>0</v>
          </cell>
          <cell r="AR134">
            <v>0</v>
          </cell>
          <cell r="AT134">
            <v>4</v>
          </cell>
          <cell r="AU134">
            <v>0</v>
          </cell>
          <cell r="AV134">
            <v>0</v>
          </cell>
        </row>
        <row r="135">
          <cell r="AH135">
            <v>-4</v>
          </cell>
          <cell r="AI135">
            <v>-4</v>
          </cell>
          <cell r="AJ135">
            <v>-4</v>
          </cell>
          <cell r="AL135">
            <v>-4</v>
          </cell>
          <cell r="AM135">
            <v>-4</v>
          </cell>
          <cell r="AN135">
            <v>-4</v>
          </cell>
          <cell r="AP135">
            <v>-4</v>
          </cell>
          <cell r="AQ135">
            <v>-4</v>
          </cell>
          <cell r="AR135">
            <v>-4</v>
          </cell>
          <cell r="AT135">
            <v>-4</v>
          </cell>
          <cell r="AU135">
            <v>-4</v>
          </cell>
          <cell r="AV135">
            <v>-4</v>
          </cell>
        </row>
        <row r="136">
          <cell r="AH136">
            <v>908</v>
          </cell>
          <cell r="AI136">
            <v>1069.3000000000002</v>
          </cell>
          <cell r="AJ136">
            <v>1239</v>
          </cell>
          <cell r="AL136">
            <v>908</v>
          </cell>
          <cell r="AM136">
            <v>1069.3000000000002</v>
          </cell>
          <cell r="AN136">
            <v>1239</v>
          </cell>
          <cell r="AP136">
            <v>908</v>
          </cell>
          <cell r="AQ136">
            <v>1069.3000000000002</v>
          </cell>
          <cell r="AR136">
            <v>1239</v>
          </cell>
          <cell r="AT136">
            <v>908</v>
          </cell>
          <cell r="AU136">
            <v>1069.3000000000002</v>
          </cell>
          <cell r="AV136">
            <v>1239</v>
          </cell>
        </row>
        <row r="138">
          <cell r="AH138">
            <v>0.26596604688763137</v>
          </cell>
          <cell r="AI138">
            <v>0.21214123174043895</v>
          </cell>
          <cell r="AJ138">
            <v>0.20371556694426649</v>
          </cell>
          <cell r="AL138">
            <v>0.26596604688763137</v>
          </cell>
          <cell r="AM138">
            <v>0.21214123174043895</v>
          </cell>
          <cell r="AN138">
            <v>0.20371556694426649</v>
          </cell>
          <cell r="AP138">
            <v>0.26596604688763137</v>
          </cell>
          <cell r="AQ138">
            <v>0.21214123174043895</v>
          </cell>
          <cell r="AR138">
            <v>0.20371556694426649</v>
          </cell>
          <cell r="AT138">
            <v>0.26596604688763137</v>
          </cell>
          <cell r="AU138">
            <v>0.21214123174043895</v>
          </cell>
          <cell r="AV138">
            <v>0.20371556694426649</v>
          </cell>
        </row>
        <row r="139">
          <cell r="AH139">
            <v>1.3883792048929664</v>
          </cell>
          <cell r="AI139">
            <v>1.6578294573643413</v>
          </cell>
          <cell r="AJ139">
            <v>1.9209302325581394</v>
          </cell>
          <cell r="AL139">
            <v>1.3883792048929664</v>
          </cell>
          <cell r="AM139">
            <v>1.6578294573643413</v>
          </cell>
          <cell r="AN139">
            <v>1.9209302325581394</v>
          </cell>
          <cell r="AP139">
            <v>1.3883792048929664</v>
          </cell>
          <cell r="AQ139">
            <v>1.6578294573643413</v>
          </cell>
          <cell r="AR139">
            <v>1.9209302325581394</v>
          </cell>
          <cell r="AT139">
            <v>1.3883792048929664</v>
          </cell>
          <cell r="AU139">
            <v>1.6578294573643413</v>
          </cell>
          <cell r="AV139">
            <v>1.9209302325581394</v>
          </cell>
        </row>
        <row r="142">
          <cell r="AH142">
            <v>-329</v>
          </cell>
          <cell r="AI142">
            <v>-289</v>
          </cell>
          <cell r="AJ142">
            <v>-318</v>
          </cell>
          <cell r="AL142">
            <v>-329</v>
          </cell>
          <cell r="AM142">
            <v>-289</v>
          </cell>
          <cell r="AN142">
            <v>-318</v>
          </cell>
          <cell r="AP142">
            <v>-329</v>
          </cell>
          <cell r="AQ142">
            <v>-289</v>
          </cell>
          <cell r="AR142">
            <v>-318</v>
          </cell>
          <cell r="AT142">
            <v>-329</v>
          </cell>
          <cell r="AU142">
            <v>-289</v>
          </cell>
          <cell r="AV142">
            <v>-318</v>
          </cell>
        </row>
        <row r="143">
          <cell r="AH143">
            <v>0</v>
          </cell>
          <cell r="AI143">
            <v>-8</v>
          </cell>
          <cell r="AJ143">
            <v>-4</v>
          </cell>
          <cell r="AL143">
            <v>0</v>
          </cell>
          <cell r="AM143">
            <v>76</v>
          </cell>
          <cell r="AN143">
            <v>80</v>
          </cell>
          <cell r="AP143">
            <v>0</v>
          </cell>
          <cell r="AQ143">
            <v>59</v>
          </cell>
          <cell r="AR143">
            <v>62</v>
          </cell>
          <cell r="AT143">
            <v>0</v>
          </cell>
          <cell r="AU143">
            <v>35</v>
          </cell>
          <cell r="AV143">
            <v>39</v>
          </cell>
        </row>
        <row r="144">
          <cell r="AL144">
            <v>-125</v>
          </cell>
          <cell r="AP144">
            <v>-100</v>
          </cell>
          <cell r="AT144">
            <v>-75</v>
          </cell>
        </row>
        <row r="145">
          <cell r="AP145">
            <v>0</v>
          </cell>
          <cell r="AT145">
            <v>0</v>
          </cell>
        </row>
        <row r="146">
          <cell r="B146" t="str">
            <v>Delta</v>
          </cell>
          <cell r="D146">
            <v>-2.2935779816514179E-3</v>
          </cell>
          <cell r="E146">
            <v>8.1410597760551262E-2</v>
          </cell>
          <cell r="F146">
            <v>9.807313953488378E-2</v>
          </cell>
          <cell r="G146">
            <v>0.1113623875968992</v>
          </cell>
          <cell r="H146">
            <v>0.13146663608562692</v>
          </cell>
          <cell r="I146">
            <v>0.14163557364341087</v>
          </cell>
          <cell r="AH146">
            <v>-329</v>
          </cell>
          <cell r="AI146">
            <v>-297</v>
          </cell>
          <cell r="AJ146">
            <v>-322</v>
          </cell>
          <cell r="AL146">
            <v>-454</v>
          </cell>
          <cell r="AM146">
            <v>-213</v>
          </cell>
          <cell r="AN146">
            <v>-238</v>
          </cell>
          <cell r="AP146">
            <v>-429</v>
          </cell>
          <cell r="AQ146">
            <v>-230</v>
          </cell>
          <cell r="AR146">
            <v>-256</v>
          </cell>
          <cell r="AT146">
            <v>-404</v>
          </cell>
          <cell r="AU146">
            <v>-254</v>
          </cell>
          <cell r="AV146">
            <v>-279</v>
          </cell>
        </row>
        <row r="149">
          <cell r="AH149">
            <v>0.26596604688763137</v>
          </cell>
          <cell r="AI149">
            <v>0.21801365338031267</v>
          </cell>
          <cell r="AJ149">
            <v>0.20627802690582961</v>
          </cell>
          <cell r="AL149">
            <v>0.36701697655618432</v>
          </cell>
          <cell r="AM149">
            <v>0.15635322616163838</v>
          </cell>
          <cell r="AN149">
            <v>0.15246636771300448</v>
          </cell>
          <cell r="AP149">
            <v>0.34680679062247372</v>
          </cell>
          <cell r="AQ149">
            <v>0.16883212214637008</v>
          </cell>
          <cell r="AR149">
            <v>0.16399743754003843</v>
          </cell>
          <cell r="AT149">
            <v>0.32659660468876311</v>
          </cell>
          <cell r="AU149">
            <v>0.18644938706599132</v>
          </cell>
          <cell r="AV149">
            <v>0.17873158231902628</v>
          </cell>
        </row>
        <row r="151">
          <cell r="AH151">
            <v>0.26596604688763137</v>
          </cell>
          <cell r="AI151">
            <v>0.21801365338031267</v>
          </cell>
          <cell r="AJ151">
            <v>0.20627802690582961</v>
          </cell>
          <cell r="AL151">
            <v>0.26596604688763137</v>
          </cell>
          <cell r="AM151">
            <v>0.15635322616163838</v>
          </cell>
          <cell r="AN151">
            <v>0.15246636771300448</v>
          </cell>
          <cell r="AP151">
            <v>0.26596604688763137</v>
          </cell>
          <cell r="AQ151">
            <v>0.16883212214637008</v>
          </cell>
          <cell r="AR151">
            <v>0.16399743754003843</v>
          </cell>
          <cell r="AT151">
            <v>0.26596604688763137</v>
          </cell>
          <cell r="AU151">
            <v>0.18644938706599132</v>
          </cell>
          <cell r="AV151">
            <v>0.17873158231902628</v>
          </cell>
        </row>
        <row r="154">
          <cell r="AH154">
            <v>904</v>
          </cell>
          <cell r="AI154">
            <v>1061.3000000000002</v>
          </cell>
          <cell r="AJ154">
            <v>1235</v>
          </cell>
          <cell r="AL154">
            <v>779</v>
          </cell>
          <cell r="AM154">
            <v>1145.3000000000002</v>
          </cell>
          <cell r="AN154">
            <v>1319</v>
          </cell>
          <cell r="AP154">
            <v>804</v>
          </cell>
          <cell r="AQ154">
            <v>1128.3000000000002</v>
          </cell>
          <cell r="AR154">
            <v>1301</v>
          </cell>
          <cell r="AT154">
            <v>829</v>
          </cell>
          <cell r="AU154">
            <v>1104.3000000000002</v>
          </cell>
          <cell r="AV154">
            <v>1278</v>
          </cell>
        </row>
        <row r="155">
          <cell r="AH155">
            <v>904</v>
          </cell>
          <cell r="AI155">
            <v>1061.3000000000002</v>
          </cell>
          <cell r="AJ155">
            <v>1235</v>
          </cell>
          <cell r="AL155">
            <v>904</v>
          </cell>
          <cell r="AM155">
            <v>1145.3000000000002</v>
          </cell>
          <cell r="AN155">
            <v>1319</v>
          </cell>
          <cell r="AP155">
            <v>904</v>
          </cell>
          <cell r="AQ155">
            <v>1128.3000000000002</v>
          </cell>
          <cell r="AR155">
            <v>1301</v>
          </cell>
          <cell r="AT155">
            <v>904</v>
          </cell>
          <cell r="AU155">
            <v>1104.3000000000002</v>
          </cell>
          <cell r="AV155">
            <v>1278</v>
          </cell>
        </row>
        <row r="158">
          <cell r="AH158">
            <v>1.382262996941896</v>
          </cell>
          <cell r="AI158">
            <v>1.6454263565891476</v>
          </cell>
          <cell r="AJ158">
            <v>1.9147286821705427</v>
          </cell>
          <cell r="AL158">
            <v>1.191131498470948</v>
          </cell>
          <cell r="AM158">
            <v>1.7756589147286825</v>
          </cell>
          <cell r="AN158">
            <v>2.0449612403100774</v>
          </cell>
          <cell r="AP158">
            <v>1.2293577981651376</v>
          </cell>
          <cell r="AQ158">
            <v>1.7493023255813955</v>
          </cell>
          <cell r="AR158">
            <v>2.0170542635658917</v>
          </cell>
          <cell r="AT158">
            <v>1.2675840978593271</v>
          </cell>
          <cell r="AU158">
            <v>1.7120930232558143</v>
          </cell>
          <cell r="AV158">
            <v>1.9813953488372094</v>
          </cell>
        </row>
        <row r="159">
          <cell r="AH159">
            <v>1.382262996941896</v>
          </cell>
          <cell r="AI159">
            <v>1.6454263565891476</v>
          </cell>
          <cell r="AJ159">
            <v>1.9147286821705427</v>
          </cell>
          <cell r="AL159">
            <v>1.382262996941896</v>
          </cell>
          <cell r="AM159">
            <v>1.7756589147286825</v>
          </cell>
          <cell r="AN159">
            <v>2.0449612403100774</v>
          </cell>
          <cell r="AP159">
            <v>1.382262996941896</v>
          </cell>
          <cell r="AQ159">
            <v>1.7493023255813955</v>
          </cell>
          <cell r="AR159">
            <v>2.0170542635658917</v>
          </cell>
          <cell r="AT159">
            <v>1.382262996941896</v>
          </cell>
          <cell r="AU159">
            <v>1.7120930232558143</v>
          </cell>
          <cell r="AV159">
            <v>1.9813953488372094</v>
          </cell>
        </row>
        <row r="161">
          <cell r="AH161">
            <v>654</v>
          </cell>
          <cell r="AI161">
            <v>645</v>
          </cell>
          <cell r="AJ161">
            <v>645</v>
          </cell>
          <cell r="AL161">
            <v>654</v>
          </cell>
          <cell r="AM161">
            <v>645</v>
          </cell>
          <cell r="AN161">
            <v>645</v>
          </cell>
          <cell r="AP161">
            <v>654</v>
          </cell>
          <cell r="AQ161">
            <v>645</v>
          </cell>
          <cell r="AR161">
            <v>645</v>
          </cell>
          <cell r="AT161">
            <v>654</v>
          </cell>
          <cell r="AU161">
            <v>645</v>
          </cell>
          <cell r="AV161">
            <v>645</v>
          </cell>
        </row>
        <row r="163">
          <cell r="AH163">
            <v>-4</v>
          </cell>
          <cell r="AI163">
            <v>-8</v>
          </cell>
          <cell r="AJ163">
            <v>-4</v>
          </cell>
          <cell r="AL163">
            <v>-129</v>
          </cell>
          <cell r="AM163">
            <v>76</v>
          </cell>
          <cell r="AN163">
            <v>80</v>
          </cell>
          <cell r="AP163">
            <v>-104</v>
          </cell>
          <cell r="AQ163">
            <v>59</v>
          </cell>
          <cell r="AR163">
            <v>62</v>
          </cell>
          <cell r="AT163">
            <v>-79</v>
          </cell>
          <cell r="AU163">
            <v>35</v>
          </cell>
          <cell r="AV163">
            <v>39</v>
          </cell>
        </row>
        <row r="164">
          <cell r="AH164">
            <v>-4</v>
          </cell>
          <cell r="AI164">
            <v>-8</v>
          </cell>
          <cell r="AJ164">
            <v>-4</v>
          </cell>
          <cell r="AL164">
            <v>-4</v>
          </cell>
          <cell r="AM164">
            <v>76</v>
          </cell>
          <cell r="AN164">
            <v>80</v>
          </cell>
          <cell r="AP164">
            <v>-4</v>
          </cell>
          <cell r="AQ164">
            <v>59</v>
          </cell>
          <cell r="AR164">
            <v>62</v>
          </cell>
          <cell r="AT164">
            <v>-4</v>
          </cell>
          <cell r="AU164">
            <v>35</v>
          </cell>
          <cell r="AV164">
            <v>39</v>
          </cell>
        </row>
        <row r="167">
          <cell r="B167" t="str">
            <v>Delta</v>
          </cell>
          <cell r="D167">
            <v>0</v>
          </cell>
          <cell r="E167">
            <v>5.547791807062874E-2</v>
          </cell>
          <cell r="F167">
            <v>6.5628909457364326E-2</v>
          </cell>
          <cell r="G167">
            <v>6.4459746666666651E-2</v>
          </cell>
          <cell r="H167">
            <v>6.2419612538226366E-2</v>
          </cell>
          <cell r="I167">
            <v>-2.7428966511627906E-2</v>
          </cell>
        </row>
        <row r="175">
          <cell r="M175" t="str">
            <v xml:space="preserve"> </v>
          </cell>
        </row>
        <row r="180">
          <cell r="J180" t="str">
            <v xml:space="preserve"> </v>
          </cell>
        </row>
        <row r="189">
          <cell r="B189" t="str">
            <v>Delta</v>
          </cell>
          <cell r="D189">
            <v>0.31837354740061158</v>
          </cell>
          <cell r="E189">
            <v>0.37829388706287681</v>
          </cell>
          <cell r="F189">
            <v>0.3884448784496124</v>
          </cell>
          <cell r="G189">
            <v>0.38727571565891472</v>
          </cell>
          <cell r="H189">
            <v>0.38079315993883794</v>
          </cell>
          <cell r="I189">
            <v>0.29538700248062016</v>
          </cell>
        </row>
        <row r="215">
          <cell r="B215" t="str">
            <v>Delta</v>
          </cell>
          <cell r="D215">
            <v>-8.7155963303109374E-6</v>
          </cell>
          <cell r="E215">
            <v>9.273754349698532E-2</v>
          </cell>
          <cell r="F215">
            <v>0.10336589147286823</v>
          </cell>
          <cell r="G215">
            <v>0.1031514418604651</v>
          </cell>
          <cell r="H215">
            <v>0.10152042813455658</v>
          </cell>
          <cell r="I215">
            <v>0.10272254263565889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s-Opps"/>
      <sheetName val="Consol view"/>
      <sheetName val="EPS Growth"/>
      <sheetName val="EPS Growth-OLD"/>
      <sheetName val="SBU Summaries"/>
      <sheetName val="Corp Waterfall"/>
      <sheetName val="Rev &amp; OI Walk"/>
      <sheetName val="Org gr-OI mgn"/>
      <sheetName val="THOMSONplus"/>
      <sheetName val="Consensus rec"/>
      <sheetName val="Consensus"/>
      <sheetName val="2006A Rec-OLD"/>
      <sheetName val="2007LE Rec-OLD"/>
      <sheetName val="2006A Rec"/>
      <sheetName val="2007LE Rec"/>
      <sheetName val="OI Mgn Walk backup"/>
      <sheetName val="NAL"/>
      <sheetName val="TLRI"/>
      <sheetName val="TTA"/>
      <sheetName val="TF"/>
      <sheetName val="TS"/>
      <sheetName val="TH"/>
      <sheetName val="Shares"/>
      <sheetName val="Org grwth-OI mgn2"/>
    </sheetNames>
    <sheetDataSet>
      <sheetData sheetId="0" refreshError="1"/>
      <sheetData sheetId="1" refreshError="1">
        <row r="2">
          <cell r="C2" t="str">
            <v>Include</v>
          </cell>
          <cell r="F2" t="str">
            <v>Include</v>
          </cell>
          <cell r="G2" t="str">
            <v>Include</v>
          </cell>
          <cell r="H2" t="str">
            <v>Include</v>
          </cell>
          <cell r="I2" t="str">
            <v>Include</v>
          </cell>
          <cell r="J2" t="str">
            <v>Include</v>
          </cell>
          <cell r="K2" t="str">
            <v>Include</v>
          </cell>
          <cell r="M2" t="str">
            <v>Include</v>
          </cell>
          <cell r="N2" t="str">
            <v>Include</v>
          </cell>
          <cell r="P2" t="str">
            <v>Include</v>
          </cell>
          <cell r="Q2" t="str">
            <v>Include</v>
          </cell>
        </row>
        <row r="3">
          <cell r="B3" t="str">
            <v>2005A</v>
          </cell>
          <cell r="C3" t="str">
            <v>2006A</v>
          </cell>
          <cell r="D3" t="str">
            <v>2007P</v>
          </cell>
          <cell r="E3" t="str">
            <v>2007P Adj</v>
          </cell>
          <cell r="F3" t="str">
            <v>2007LE**</v>
          </cell>
          <cell r="G3" t="str">
            <v>2008 FL</v>
          </cell>
          <cell r="H3" t="str">
            <v>2008FL B/(W)
Consensus</v>
          </cell>
          <cell r="I3" t="str">
            <v>2008FL
Risk-Adj</v>
          </cell>
          <cell r="J3" t="str">
            <v>2008FL Risk-Adj
B/(W) Consensus</v>
          </cell>
          <cell r="K3" t="str">
            <v>2008T</v>
          </cell>
          <cell r="L3" t="str">
            <v>2008 
T+ exp</v>
          </cell>
          <cell r="M3" t="str">
            <v>2008T 
ex T+</v>
          </cell>
          <cell r="N3" t="str">
            <v>2008T B/(W)
Consensus</v>
          </cell>
          <cell r="O3" t="str">
            <v>Consensus 
Estimate</v>
          </cell>
          <cell r="P3" t="str">
            <v>2008T
Risk-Adj</v>
          </cell>
          <cell r="Q3" t="str">
            <v>2008T Risk-Adj
B/(W) Consensus</v>
          </cell>
        </row>
        <row r="4">
          <cell r="A4" t="str">
            <v>Total Revenue</v>
          </cell>
          <cell r="B4">
            <v>6170.9782954394368</v>
          </cell>
          <cell r="C4">
            <v>6634.8235003434711</v>
          </cell>
          <cell r="D4">
            <v>7252.3731802600014</v>
          </cell>
          <cell r="E4">
            <v>7245.9043288265057</v>
          </cell>
          <cell r="F4">
            <v>7205.2</v>
          </cell>
          <cell r="G4">
            <v>7695.3</v>
          </cell>
          <cell r="H4">
            <v>-25.899999999999636</v>
          </cell>
          <cell r="I4">
            <v>7664.3</v>
          </cell>
          <cell r="J4">
            <v>-56.899999999999636</v>
          </cell>
          <cell r="K4">
            <v>7714.7584885857941</v>
          </cell>
          <cell r="L4">
            <v>0</v>
          </cell>
          <cell r="M4">
            <v>7714.7584885857941</v>
          </cell>
          <cell r="N4">
            <v>-6.4415114142057064</v>
          </cell>
          <cell r="O4">
            <v>7721.2</v>
          </cell>
          <cell r="P4">
            <v>7683.7584885857941</v>
          </cell>
          <cell r="Q4">
            <v>-37.441511414205706</v>
          </cell>
        </row>
        <row r="5">
          <cell r="A5" t="str">
            <v>Growth</v>
          </cell>
          <cell r="D5">
            <v>9.3077032099581958E-2</v>
          </cell>
          <cell r="E5">
            <v>0.17419053866734169</v>
          </cell>
          <cell r="F5">
            <v>8.5967094622336537E-2</v>
          </cell>
          <cell r="G5">
            <v>6.802031865874647E-2</v>
          </cell>
          <cell r="I5">
            <v>6.3717870426913903E-2</v>
          </cell>
          <cell r="K5">
            <v>7.0720936071974938E-2</v>
          </cell>
          <cell r="M5">
            <v>7.0720936071974938E-2</v>
          </cell>
          <cell r="P5">
            <v>6.6418487840142371E-2</v>
          </cell>
        </row>
        <row r="6">
          <cell r="A6" t="str">
            <v>Organic Growth</v>
          </cell>
          <cell r="F6">
            <v>6.2155982320991621E-2</v>
          </cell>
          <cell r="G6">
            <v>6.6559010920104189E-2</v>
          </cell>
          <cell r="I6">
            <v>6.2158080563292639E-2</v>
          </cell>
          <cell r="K6">
            <v>6.9150877215878204E-2</v>
          </cell>
          <cell r="M6">
            <v>6.9150877215878204E-2</v>
          </cell>
          <cell r="P6">
            <v>6.4854737907988014E-2</v>
          </cell>
        </row>
        <row r="8">
          <cell r="A8" t="str">
            <v>Total EBITDA</v>
          </cell>
          <cell r="B8">
            <v>1823.9570927458672</v>
          </cell>
          <cell r="C8">
            <v>1939.7185568094378</v>
          </cell>
          <cell r="D8">
            <v>2098.1555130909996</v>
          </cell>
          <cell r="E8">
            <v>2085.2620525332404</v>
          </cell>
          <cell r="F8">
            <v>2075.9</v>
          </cell>
          <cell r="G8">
            <v>2375.9</v>
          </cell>
          <cell r="H8">
            <v>21.900000000000091</v>
          </cell>
          <cell r="I8">
            <v>2313.9</v>
          </cell>
          <cell r="J8">
            <v>-40.099999999999909</v>
          </cell>
          <cell r="K8">
            <v>2402.1245609043899</v>
          </cell>
          <cell r="L8">
            <v>1.3000000000000043</v>
          </cell>
          <cell r="M8">
            <v>2400.8245609043897</v>
          </cell>
          <cell r="N8">
            <v>48.124560904389909</v>
          </cell>
          <cell r="O8">
            <v>2354</v>
          </cell>
          <cell r="P8">
            <v>2340.1245609043899</v>
          </cell>
          <cell r="Q8">
            <v>-13.875439095610091</v>
          </cell>
        </row>
        <row r="9">
          <cell r="A9" t="str">
            <v xml:space="preserve">Growth </v>
          </cell>
          <cell r="F9">
            <v>7.0206805370033321E-2</v>
          </cell>
          <cell r="G9">
            <v>0.14451563177417026</v>
          </cell>
          <cell r="I9">
            <v>0.11464906787417495</v>
          </cell>
          <cell r="K9">
            <v>0.15714849506449724</v>
          </cell>
          <cell r="M9">
            <v>0.15652226066014241</v>
          </cell>
          <cell r="P9">
            <v>0.12728193116450215</v>
          </cell>
        </row>
        <row r="10">
          <cell r="A10" t="str">
            <v>Margin</v>
          </cell>
          <cell r="B10">
            <v>0.29557016820069415</v>
          </cell>
          <cell r="C10">
            <v>0.29235420606275697</v>
          </cell>
          <cell r="D10">
            <v>0.28930606036681911</v>
          </cell>
          <cell r="E10">
            <v>0.28778492758142094</v>
          </cell>
          <cell r="F10">
            <v>0.28811136401487819</v>
          </cell>
          <cell r="G10">
            <v>0.30874689745688927</v>
          </cell>
          <cell r="I10">
            <v>0.30190624062210508</v>
          </cell>
          <cell r="K10">
            <v>0.31136743482746765</v>
          </cell>
          <cell r="M10">
            <v>0.31119892663606752</v>
          </cell>
          <cell r="O10">
            <v>0.30487488991348494</v>
          </cell>
          <cell r="P10">
            <v>0.30455467391129482</v>
          </cell>
        </row>
        <row r="12">
          <cell r="A12" t="str">
            <v>Total Adjusted Operating Profit</v>
          </cell>
          <cell r="B12">
            <v>1409.1307270005095</v>
          </cell>
          <cell r="C12">
            <v>1494.1633330219363</v>
          </cell>
          <cell r="D12">
            <v>1609.7833843889998</v>
          </cell>
          <cell r="E12">
            <v>1594.6834299316345</v>
          </cell>
          <cell r="F12">
            <v>1581</v>
          </cell>
          <cell r="G12">
            <v>1881.7999999999997</v>
          </cell>
          <cell r="H12">
            <v>14.799999999999727</v>
          </cell>
          <cell r="I12">
            <v>1819.7999999999997</v>
          </cell>
          <cell r="J12">
            <v>-47.200000000000273</v>
          </cell>
          <cell r="K12">
            <v>1914.8245609043902</v>
          </cell>
          <cell r="L12">
            <v>-12.299999999999997</v>
          </cell>
          <cell r="M12">
            <v>1927.1245609043899</v>
          </cell>
          <cell r="N12">
            <v>47.824560904390182</v>
          </cell>
          <cell r="O12">
            <v>1867</v>
          </cell>
          <cell r="P12">
            <v>1852.8245609043902</v>
          </cell>
          <cell r="Q12">
            <v>-14.175439095609818</v>
          </cell>
        </row>
        <row r="13">
          <cell r="A13" t="str">
            <v xml:space="preserve">Growth </v>
          </cell>
          <cell r="F13">
            <v>5.8117252015840171E-2</v>
          </cell>
          <cell r="G13">
            <v>0.19025932953826685</v>
          </cell>
          <cell r="I13">
            <v>0.15104364326375697</v>
          </cell>
          <cell r="K13">
            <v>0.21114772985729924</v>
          </cell>
          <cell r="M13">
            <v>0.21892761600530664</v>
          </cell>
          <cell r="P13">
            <v>0.17193204358278957</v>
          </cell>
        </row>
        <row r="14">
          <cell r="A14" t="str">
            <v>Margin</v>
          </cell>
          <cell r="B14">
            <v>0.22834802838990784</v>
          </cell>
          <cell r="C14">
            <v>0.22520016288972669</v>
          </cell>
          <cell r="D14">
            <v>0.22196643007431235</v>
          </cell>
          <cell r="E14">
            <v>0.22008066316684283</v>
          </cell>
          <cell r="F14">
            <v>0.21942485982346083</v>
          </cell>
          <cell r="G14">
            <v>0.24453887437786698</v>
          </cell>
          <cell r="I14">
            <v>0.23743851362811993</v>
          </cell>
          <cell r="K14">
            <v>0.24820278738957646</v>
          </cell>
          <cell r="M14">
            <v>0.24979713412359256</v>
          </cell>
          <cell r="O14">
            <v>0.24180179246749212</v>
          </cell>
          <cell r="P14">
            <v>0.24113518971955678</v>
          </cell>
        </row>
        <row r="16">
          <cell r="A16" t="str">
            <v xml:space="preserve">Amortization </v>
          </cell>
          <cell r="B16">
            <v>-236.3</v>
          </cell>
          <cell r="C16">
            <v>-241</v>
          </cell>
          <cell r="F16">
            <v>-246</v>
          </cell>
          <cell r="G16">
            <v>-230</v>
          </cell>
          <cell r="H16">
            <v>34</v>
          </cell>
          <cell r="I16">
            <v>-230</v>
          </cell>
          <cell r="J16">
            <v>34</v>
          </cell>
          <cell r="K16">
            <v>-230</v>
          </cell>
          <cell r="M16">
            <v>-230</v>
          </cell>
          <cell r="N16">
            <v>34</v>
          </cell>
          <cell r="O16">
            <v>-264</v>
          </cell>
          <cell r="P16">
            <v>-230</v>
          </cell>
          <cell r="Q16">
            <v>34</v>
          </cell>
        </row>
        <row r="18">
          <cell r="A18" t="str">
            <v>Operating Profit</v>
          </cell>
          <cell r="B18">
            <v>1172.8307270005096</v>
          </cell>
          <cell r="C18">
            <v>1253.1633330219363</v>
          </cell>
          <cell r="D18">
            <v>1609.7833843889998</v>
          </cell>
          <cell r="E18">
            <v>1594.6834299316345</v>
          </cell>
          <cell r="F18">
            <v>1335</v>
          </cell>
          <cell r="G18">
            <v>1651.7999999999997</v>
          </cell>
          <cell r="H18">
            <v>48.799999999999727</v>
          </cell>
          <cell r="I18">
            <v>1589.7999999999997</v>
          </cell>
          <cell r="J18">
            <v>-13.200000000000273</v>
          </cell>
          <cell r="K18">
            <v>1684.8245609043902</v>
          </cell>
          <cell r="L18">
            <v>-12.299999999999997</v>
          </cell>
          <cell r="M18">
            <v>1697.1245609043899</v>
          </cell>
          <cell r="N18">
            <v>81.824560904390182</v>
          </cell>
          <cell r="O18">
            <v>1603</v>
          </cell>
          <cell r="P18">
            <v>1622.8245609043902</v>
          </cell>
          <cell r="Q18">
            <v>19.824560904390182</v>
          </cell>
        </row>
        <row r="19">
          <cell r="A19" t="str">
            <v>Growth</v>
          </cell>
          <cell r="F19">
            <v>6.5304070763640087E-2</v>
          </cell>
          <cell r="G19">
            <v>0.23730337078651664</v>
          </cell>
          <cell r="I19">
            <v>0.19086142322097355</v>
          </cell>
          <cell r="K19">
            <v>0.26204086959130346</v>
          </cell>
          <cell r="M19">
            <v>0.27125435273737075</v>
          </cell>
          <cell r="P19">
            <v>0.21559892202576036</v>
          </cell>
        </row>
        <row r="20">
          <cell r="A20" t="str">
            <v>Margin</v>
          </cell>
          <cell r="B20">
            <v>0.1900558826899896</v>
          </cell>
          <cell r="C20">
            <v>0.18887666461015318</v>
          </cell>
          <cell r="D20">
            <v>0.22196643007431235</v>
          </cell>
          <cell r="E20">
            <v>0.22008066316684283</v>
          </cell>
          <cell r="F20">
            <v>0.18528285127407984</v>
          </cell>
          <cell r="G20">
            <v>0.21465050095512841</v>
          </cell>
          <cell r="I20">
            <v>0.20742924989888178</v>
          </cell>
          <cell r="K20">
            <v>0.2183897996803317</v>
          </cell>
          <cell r="M20">
            <v>0.2199841464143478</v>
          </cell>
          <cell r="O20">
            <v>0.20761021602859658</v>
          </cell>
          <cell r="P20">
            <v>0.21120192199105325</v>
          </cell>
        </row>
        <row r="22">
          <cell r="A22" t="str">
            <v>Other income / (expense)</v>
          </cell>
          <cell r="C22">
            <v>1</v>
          </cell>
          <cell r="F22">
            <v>12</v>
          </cell>
          <cell r="G22">
            <v>0</v>
          </cell>
          <cell r="H22">
            <v>0</v>
          </cell>
          <cell r="I22">
            <v>0</v>
          </cell>
          <cell r="J22">
            <v>0</v>
          </cell>
          <cell r="K22">
            <v>0</v>
          </cell>
          <cell r="M22">
            <v>0</v>
          </cell>
          <cell r="N22">
            <v>0</v>
          </cell>
          <cell r="O22">
            <v>0</v>
          </cell>
          <cell r="P22">
            <v>0</v>
          </cell>
          <cell r="Q22">
            <v>0</v>
          </cell>
        </row>
        <row r="24">
          <cell r="A24" t="str">
            <v>Net interest expense</v>
          </cell>
          <cell r="B24">
            <v>-221</v>
          </cell>
          <cell r="C24">
            <v>-221</v>
          </cell>
          <cell r="F24">
            <v>-20.6</v>
          </cell>
          <cell r="G24">
            <v>95.9</v>
          </cell>
          <cell r="H24">
            <v>0</v>
          </cell>
          <cell r="I24">
            <v>95.9</v>
          </cell>
          <cell r="J24">
            <v>0</v>
          </cell>
          <cell r="K24">
            <v>95.9</v>
          </cell>
          <cell r="M24">
            <v>95.9</v>
          </cell>
          <cell r="N24">
            <v>0</v>
          </cell>
          <cell r="O24">
            <v>95.9</v>
          </cell>
          <cell r="P24">
            <v>95.9</v>
          </cell>
          <cell r="Q24">
            <v>0</v>
          </cell>
        </row>
        <row r="26">
          <cell r="A26" t="str">
            <v>Income taxes</v>
          </cell>
          <cell r="B26">
            <v>-260.7</v>
          </cell>
          <cell r="C26">
            <v>-118</v>
          </cell>
          <cell r="F26">
            <v>-184</v>
          </cell>
          <cell r="G26">
            <v>-384.49399999999997</v>
          </cell>
          <cell r="H26">
            <v>-10.735999999999933</v>
          </cell>
          <cell r="I26">
            <v>-370.85399999999998</v>
          </cell>
          <cell r="J26">
            <v>2.9040000000000532</v>
          </cell>
          <cell r="K26">
            <v>-391.75940339896584</v>
          </cell>
          <cell r="M26">
            <v>-394.4654033989658</v>
          </cell>
          <cell r="N26">
            <v>-18.001403398965806</v>
          </cell>
          <cell r="O26">
            <v>-373.75800000000004</v>
          </cell>
          <cell r="P26">
            <v>-378.11940339896586</v>
          </cell>
          <cell r="Q26">
            <v>-4.3614033989658196</v>
          </cell>
        </row>
        <row r="27">
          <cell r="A27" t="str">
            <v>Tax rate</v>
          </cell>
          <cell r="B27">
            <v>0.27389323816172667</v>
          </cell>
          <cell r="C27">
            <v>0.11421233819328216</v>
          </cell>
          <cell r="D27">
            <v>0</v>
          </cell>
          <cell r="E27">
            <v>0</v>
          </cell>
          <cell r="F27">
            <v>0.1387213510253317</v>
          </cell>
          <cell r="G27">
            <v>0.22</v>
          </cell>
          <cell r="I27">
            <v>0.22</v>
          </cell>
          <cell r="K27">
            <v>0.22</v>
          </cell>
          <cell r="M27">
            <v>0.22</v>
          </cell>
          <cell r="O27">
            <v>0.22</v>
          </cell>
          <cell r="P27">
            <v>0.22</v>
          </cell>
        </row>
        <row r="28">
          <cell r="A28" t="str">
            <v>Pref dividends</v>
          </cell>
          <cell r="C28">
            <v>-5</v>
          </cell>
          <cell r="F28">
            <v>-5</v>
          </cell>
          <cell r="G28">
            <v>-6</v>
          </cell>
          <cell r="I28">
            <v>-6</v>
          </cell>
          <cell r="K28">
            <v>-6</v>
          </cell>
          <cell r="L28">
            <v>-5</v>
          </cell>
          <cell r="M28">
            <v>-6</v>
          </cell>
          <cell r="O28">
            <v>-6</v>
          </cell>
          <cell r="P28">
            <v>-6</v>
          </cell>
        </row>
        <row r="29">
          <cell r="A29" t="str">
            <v>Add / (deduct):</v>
          </cell>
        </row>
        <row r="30">
          <cell r="A30" t="str">
            <v>Other (income)/expense</v>
          </cell>
          <cell r="C30">
            <v>-1</v>
          </cell>
          <cell r="F30">
            <v>-12</v>
          </cell>
          <cell r="G30">
            <v>0</v>
          </cell>
          <cell r="I30">
            <v>0</v>
          </cell>
          <cell r="K30">
            <v>0</v>
          </cell>
          <cell r="L30">
            <v>0</v>
          </cell>
          <cell r="M30">
            <v>0</v>
          </cell>
          <cell r="P30">
            <v>0</v>
          </cell>
        </row>
        <row r="31">
          <cell r="A31" t="str">
            <v>Reuters transaction costs</v>
          </cell>
          <cell r="F31">
            <v>26</v>
          </cell>
          <cell r="I31">
            <v>0</v>
          </cell>
          <cell r="K31">
            <v>0</v>
          </cell>
          <cell r="L31">
            <v>0</v>
          </cell>
          <cell r="M31">
            <v>0</v>
          </cell>
          <cell r="P31">
            <v>0</v>
          </cell>
        </row>
        <row r="32">
          <cell r="A32" t="str">
            <v>Tax on above</v>
          </cell>
          <cell r="C32">
            <v>-16</v>
          </cell>
          <cell r="F32">
            <v>-10</v>
          </cell>
          <cell r="G32">
            <v>0</v>
          </cell>
          <cell r="I32">
            <v>0</v>
          </cell>
          <cell r="K32">
            <v>0</v>
          </cell>
          <cell r="L32">
            <v>0</v>
          </cell>
          <cell r="M32">
            <v>0</v>
          </cell>
          <cell r="P32">
            <v>0</v>
          </cell>
        </row>
        <row r="33">
          <cell r="A33" t="str">
            <v>Tax (benefits) charges</v>
          </cell>
          <cell r="C33">
            <v>-33</v>
          </cell>
          <cell r="F33">
            <v>-72</v>
          </cell>
        </row>
        <row r="37">
          <cell r="A37" t="str">
            <v>Adjusted earnings*</v>
          </cell>
          <cell r="B37">
            <v>687.3</v>
          </cell>
          <cell r="C37">
            <v>861.40000000000009</v>
          </cell>
          <cell r="D37">
            <v>1609.7833843889998</v>
          </cell>
          <cell r="E37">
            <v>1594.6834299316345</v>
          </cell>
          <cell r="F37">
            <v>1081</v>
          </cell>
          <cell r="G37">
            <v>1357.2059999999999</v>
          </cell>
          <cell r="H37">
            <v>38.063999999999851</v>
          </cell>
          <cell r="I37">
            <v>1308.8459999999998</v>
          </cell>
          <cell r="J37">
            <v>-10.296000000000276</v>
          </cell>
          <cell r="K37">
            <v>1382.9651575054245</v>
          </cell>
          <cell r="L37">
            <v>-17.299999999999997</v>
          </cell>
          <cell r="M37">
            <v>1392.5591575054241</v>
          </cell>
          <cell r="N37">
            <v>63.823157505424433</v>
          </cell>
          <cell r="O37">
            <v>1319.1420000000001</v>
          </cell>
          <cell r="P37">
            <v>1334.6051575054244</v>
          </cell>
          <cell r="Q37">
            <v>15.463157505424306</v>
          </cell>
        </row>
        <row r="38">
          <cell r="A38" t="str">
            <v>Growth</v>
          </cell>
          <cell r="C38">
            <v>0.25331005383384286</v>
          </cell>
          <cell r="F38">
            <v>0.25493382865103298</v>
          </cell>
          <cell r="G38">
            <v>0.25550971322849203</v>
          </cell>
          <cell r="I38">
            <v>0.21077335800185004</v>
          </cell>
          <cell r="K38">
            <v>0.27933872109659985</v>
          </cell>
          <cell r="M38">
            <v>0.28821383673027201</v>
          </cell>
          <cell r="P38">
            <v>0.23460236586995786</v>
          </cell>
        </row>
        <row r="40">
          <cell r="A40" t="str">
            <v>Adjusted EPS*</v>
          </cell>
          <cell r="B40">
            <v>1.0502750611246943</v>
          </cell>
          <cell r="C40">
            <v>1.33343653250774</v>
          </cell>
          <cell r="F40">
            <v>1.6777898494490147</v>
          </cell>
          <cell r="G40">
            <v>2.1108133512937868</v>
          </cell>
          <cell r="H40">
            <v>5.9199561012584834E-2</v>
          </cell>
          <cell r="I40">
            <v>2.0356007942696008</v>
          </cell>
          <cell r="J40">
            <v>-1.6012996011601111E-2</v>
          </cell>
          <cell r="K40">
            <v>2.150875636297338</v>
          </cell>
          <cell r="M40">
            <v>2.1657968371263294</v>
          </cell>
          <cell r="N40">
            <v>9.9261846016136079E-2</v>
          </cell>
          <cell r="O40">
            <v>2.0516137902812019</v>
          </cell>
          <cell r="P40">
            <v>2.0756630792731521</v>
          </cell>
          <cell r="Q40">
            <v>2.4049288991950135E-2</v>
          </cell>
        </row>
        <row r="41">
          <cell r="A41" t="str">
            <v>Growth</v>
          </cell>
          <cell r="C41">
            <v>0.26960696475056767</v>
          </cell>
          <cell r="F41">
            <v>0.25824499970288306</v>
          </cell>
          <cell r="G41">
            <v>0.25809162094226323</v>
          </cell>
          <cell r="I41">
            <v>0.21326326711184418</v>
          </cell>
          <cell r="K41">
            <v>0.28196963225381566</v>
          </cell>
          <cell r="M41">
            <v>0.29086299922339864</v>
          </cell>
          <cell r="P41">
            <v>0.23714127842339661</v>
          </cell>
        </row>
        <row r="42">
          <cell r="A42" t="str">
            <v>wtd avg shares outstanding</v>
          </cell>
          <cell r="B42">
            <v>654.4</v>
          </cell>
          <cell r="C42">
            <v>646</v>
          </cell>
          <cell r="D42">
            <v>641.29999999999995</v>
          </cell>
          <cell r="E42">
            <v>641.29999999999995</v>
          </cell>
          <cell r="F42">
            <v>644.29999999999995</v>
          </cell>
          <cell r="G42">
            <v>642.97774086378774</v>
          </cell>
          <cell r="I42">
            <v>642.97774086378774</v>
          </cell>
          <cell r="K42">
            <v>642.97774086378774</v>
          </cell>
          <cell r="M42">
            <v>642.97774086378774</v>
          </cell>
          <cell r="O42">
            <v>642.97774086378774</v>
          </cell>
          <cell r="P42">
            <v>642.97774086378774</v>
          </cell>
        </row>
        <row r="43">
          <cell r="A43" t="str">
            <v>Free Cash Flow*</v>
          </cell>
          <cell r="B43">
            <v>1194</v>
          </cell>
          <cell r="C43">
            <v>1439.9821500960002</v>
          </cell>
          <cell r="F43">
            <v>1084.8</v>
          </cell>
          <cell r="G43">
            <v>1571.8020457228431</v>
          </cell>
          <cell r="H43" t="str">
            <v>N/A</v>
          </cell>
          <cell r="I43">
            <v>1521.1020457228431</v>
          </cell>
          <cell r="J43" t="str">
            <v>N/A</v>
          </cell>
          <cell r="K43">
            <v>1610.6993720581377</v>
          </cell>
          <cell r="M43">
            <v>1609.9993720581374</v>
          </cell>
          <cell r="N43" t="str">
            <v>N/A</v>
          </cell>
          <cell r="O43" t="str">
            <v>N/A</v>
          </cell>
          <cell r="P43">
            <v>1559.9993720581376</v>
          </cell>
          <cell r="Q43" t="str">
            <v>N/A</v>
          </cell>
        </row>
        <row r="44">
          <cell r="A44" t="str">
            <v>Growth</v>
          </cell>
          <cell r="C44">
            <v>0.20601520108542726</v>
          </cell>
          <cell r="F44">
            <v>-0.24665732840668964</v>
          </cell>
          <cell r="G44">
            <v>0.44893256427253236</v>
          </cell>
          <cell r="I44">
            <v>0.40219583860881558</v>
          </cell>
          <cell r="K44">
            <v>0.48478924415388813</v>
          </cell>
          <cell r="M44">
            <v>0.48414396391789949</v>
          </cell>
          <cell r="P44">
            <v>0.43805251849017113</v>
          </cell>
        </row>
        <row r="45">
          <cell r="A45" t="str">
            <v>% of Revenue</v>
          </cell>
          <cell r="C45">
            <v>0.21703397988227649</v>
          </cell>
          <cell r="D45">
            <v>0</v>
          </cell>
          <cell r="E45">
            <v>0</v>
          </cell>
          <cell r="F45">
            <v>0.15055793038361184</v>
          </cell>
          <cell r="G45">
            <v>0.20425481082255961</v>
          </cell>
          <cell r="I45">
            <v>0.19846588021382813</v>
          </cell>
          <cell r="K45">
            <v>0.20878156774981529</v>
          </cell>
          <cell r="M45">
            <v>0.20869083256983062</v>
          </cell>
          <cell r="P45">
            <v>0.2030255602613634</v>
          </cell>
        </row>
        <row r="47">
          <cell r="A47" t="str">
            <v>CapEx*</v>
          </cell>
          <cell r="C47">
            <v>449.32703900000001</v>
          </cell>
          <cell r="D47">
            <v>460.64624200000003</v>
          </cell>
          <cell r="E47">
            <v>549.76359653165071</v>
          </cell>
          <cell r="F47">
            <v>583.20000000000005</v>
          </cell>
          <cell r="G47">
            <v>524.90000000000009</v>
          </cell>
          <cell r="H47" t="str">
            <v>N/A</v>
          </cell>
          <cell r="I47">
            <v>524.90000000000009</v>
          </cell>
          <cell r="J47" t="str">
            <v>N/A</v>
          </cell>
          <cell r="K47">
            <v>524.90000000000009</v>
          </cell>
          <cell r="L47">
            <v>0</v>
          </cell>
          <cell r="M47">
            <v>524.90000000000009</v>
          </cell>
          <cell r="N47" t="str">
            <v>N/A</v>
          </cell>
          <cell r="O47" t="str">
            <v>N/A</v>
          </cell>
          <cell r="P47">
            <v>524.90000000000009</v>
          </cell>
          <cell r="Q47" t="str">
            <v>N/A</v>
          </cell>
        </row>
        <row r="48">
          <cell r="A48" t="str">
            <v>% of Revenue</v>
          </cell>
          <cell r="C48">
            <v>6.7722530821918522E-2</v>
          </cell>
          <cell r="D48">
            <v>6.351662146313955E-2</v>
          </cell>
          <cell r="E48">
            <v>7.5872323395786048E-2</v>
          </cell>
          <cell r="F48">
            <v>8.0941542219508139E-2</v>
          </cell>
          <cell r="G48">
            <v>6.8210466128675956E-2</v>
          </cell>
          <cell r="I48">
            <v>6.848635883250917E-2</v>
          </cell>
          <cell r="K48">
            <v>6.8038422819924255E-2</v>
          </cell>
          <cell r="L48" t="e">
            <v>#DIV/0!</v>
          </cell>
          <cell r="M48">
            <v>6.8038422819924255E-2</v>
          </cell>
          <cell r="P48">
            <v>6.831292274213692E-2</v>
          </cell>
        </row>
      </sheetData>
      <sheetData sheetId="2" refreshError="1">
        <row r="1">
          <cell r="A1" t="str">
            <v>Components of EPS Growth</v>
          </cell>
        </row>
        <row r="3">
          <cell r="C3" t="str">
            <v>2007LE</v>
          </cell>
          <cell r="D3" t="str">
            <v>2008FL</v>
          </cell>
          <cell r="E3" t="str">
            <v>2008T</v>
          </cell>
        </row>
        <row r="4">
          <cell r="B4" t="str">
            <v>EPS</v>
          </cell>
          <cell r="C4">
            <v>1.6777898494490147</v>
          </cell>
          <cell r="D4">
            <v>2.1108133512937868</v>
          </cell>
          <cell r="E4">
            <v>2.150875636297338</v>
          </cell>
        </row>
        <row r="5">
          <cell r="B5" t="str">
            <v>EPS $ Change</v>
          </cell>
          <cell r="D5">
            <v>0.43302350184477212</v>
          </cell>
          <cell r="E5">
            <v>0.47308578684832336</v>
          </cell>
        </row>
        <row r="6">
          <cell r="B6" t="str">
            <v>EPS % Change</v>
          </cell>
          <cell r="D6">
            <v>0.25809162094226323</v>
          </cell>
          <cell r="E6">
            <v>0.28196963225381566</v>
          </cell>
        </row>
        <row r="7">
          <cell r="H7" t="str">
            <v>Target</v>
          </cell>
        </row>
        <row r="8">
          <cell r="H8" t="str">
            <v>Drivers of EPS Growth</v>
          </cell>
        </row>
        <row r="9">
          <cell r="B9" t="str">
            <v>ADJUSTED EARNINGS</v>
          </cell>
          <cell r="C9">
            <v>1081</v>
          </cell>
          <cell r="D9">
            <v>1357.2059999999999</v>
          </cell>
          <cell r="E9">
            <v>1382.9651575054245</v>
          </cell>
          <cell r="H9" t="str">
            <v>Underlying operating improvement</v>
          </cell>
          <cell r="I9">
            <v>0.27184687815113179</v>
          </cell>
        </row>
        <row r="10">
          <cell r="B10" t="str">
            <v xml:space="preserve">  Improvement</v>
          </cell>
          <cell r="D10">
            <v>276.2059999999999</v>
          </cell>
          <cell r="E10">
            <v>301.96515750542449</v>
          </cell>
          <cell r="H10" t="str">
            <v>Thomson+</v>
          </cell>
          <cell r="I10">
            <v>9.1230502547973297E-2</v>
          </cell>
        </row>
        <row r="11">
          <cell r="H11" t="str">
            <v>Interest income</v>
          </cell>
          <cell r="I11">
            <v>0.10878560436887298</v>
          </cell>
        </row>
        <row r="12">
          <cell r="B12" t="str">
            <v>Underlying operating improvement</v>
          </cell>
          <cell r="H12" t="str">
            <v>Tax offset</v>
          </cell>
          <cell r="I12">
            <v>-0.11742253088224644</v>
          </cell>
        </row>
        <row r="13">
          <cell r="B13" t="str">
            <v>OI</v>
          </cell>
          <cell r="C13">
            <v>1335</v>
          </cell>
          <cell r="D13">
            <v>1651.7999999999997</v>
          </cell>
          <cell r="E13">
            <v>1684.8245609043902</v>
          </cell>
          <cell r="H13" t="str">
            <v>Other</v>
          </cell>
          <cell r="I13">
            <v>-7.2470821931916007E-2</v>
          </cell>
        </row>
        <row r="14">
          <cell r="B14" t="str">
            <v>Remove T+ savings</v>
          </cell>
          <cell r="C14">
            <v>-61.300000000000011</v>
          </cell>
          <cell r="D14">
            <v>-120</v>
          </cell>
          <cell r="E14">
            <v>-120</v>
          </cell>
          <cell r="H14" t="str">
            <v xml:space="preserve">  Total</v>
          </cell>
          <cell r="I14">
            <v>0.28196963225381566</v>
          </cell>
        </row>
        <row r="15">
          <cell r="B15" t="str">
            <v xml:space="preserve">  Total</v>
          </cell>
          <cell r="C15">
            <v>1273.7</v>
          </cell>
          <cell r="D15">
            <v>1531.7999999999997</v>
          </cell>
          <cell r="E15">
            <v>1564.8245609043902</v>
          </cell>
        </row>
        <row r="16">
          <cell r="B16" t="str">
            <v xml:space="preserve">  Variance</v>
          </cell>
          <cell r="D16">
            <v>258.09999999999968</v>
          </cell>
          <cell r="E16">
            <v>291.12456090439014</v>
          </cell>
          <cell r="H16" t="str">
            <v>First Look</v>
          </cell>
        </row>
        <row r="17">
          <cell r="H17" t="str">
            <v>Drivers of EPS Growth</v>
          </cell>
        </row>
        <row r="18">
          <cell r="B18" t="str">
            <v>Thomson+</v>
          </cell>
          <cell r="H18" t="str">
            <v>Underlying operating improvement</v>
          </cell>
          <cell r="I18">
            <v>0.24117306418107529</v>
          </cell>
        </row>
        <row r="19">
          <cell r="B19" t="str">
            <v>Savings (cumulative)</v>
          </cell>
          <cell r="C19">
            <v>61.300000000000011</v>
          </cell>
          <cell r="D19">
            <v>120</v>
          </cell>
          <cell r="E19">
            <v>120</v>
          </cell>
          <cell r="H19" t="str">
            <v>Thomson+</v>
          </cell>
          <cell r="I19">
            <v>9.12925547093804E-2</v>
          </cell>
        </row>
        <row r="20">
          <cell r="B20" t="str">
            <v>Costs</v>
          </cell>
          <cell r="C20">
            <v>-110</v>
          </cell>
          <cell r="D20">
            <v>-71</v>
          </cell>
          <cell r="E20">
            <v>-71</v>
          </cell>
          <cell r="H20" t="str">
            <v>Interest income</v>
          </cell>
          <cell r="I20">
            <v>0.10885959696666139</v>
          </cell>
        </row>
        <row r="21">
          <cell r="B21" t="str">
            <v xml:space="preserve">  Net</v>
          </cell>
          <cell r="C21">
            <v>-48.699999999999989</v>
          </cell>
          <cell r="D21">
            <v>49</v>
          </cell>
          <cell r="E21">
            <v>49</v>
          </cell>
          <cell r="H21" t="str">
            <v>Tax offset</v>
          </cell>
          <cell r="I21">
            <v>-0.11071348057508933</v>
          </cell>
        </row>
        <row r="22">
          <cell r="B22" t="str">
            <v xml:space="preserve">  Variance</v>
          </cell>
          <cell r="D22">
            <v>97.699999999999989</v>
          </cell>
          <cell r="E22">
            <v>97.699999999999989</v>
          </cell>
          <cell r="H22" t="str">
            <v>Other</v>
          </cell>
          <cell r="I22">
            <v>-7.2520114339764463E-2</v>
          </cell>
        </row>
        <row r="23">
          <cell r="H23" t="str">
            <v xml:space="preserve">  Total</v>
          </cell>
          <cell r="I23">
            <v>0.25809162094226323</v>
          </cell>
        </row>
        <row r="24">
          <cell r="B24" t="str">
            <v>Interest income (exp)</v>
          </cell>
        </row>
        <row r="25">
          <cell r="C25">
            <v>-20.6</v>
          </cell>
          <cell r="D25">
            <v>95.9</v>
          </cell>
          <cell r="E25">
            <v>95.9</v>
          </cell>
        </row>
        <row r="26">
          <cell r="B26" t="str">
            <v xml:space="preserve">  Variance</v>
          </cell>
          <cell r="D26">
            <v>116.5</v>
          </cell>
          <cell r="E26">
            <v>116.5</v>
          </cell>
        </row>
        <row r="28">
          <cell r="B28" t="str">
            <v>Taxes</v>
          </cell>
        </row>
        <row r="29">
          <cell r="B29" t="str">
            <v>P&amp;L tax</v>
          </cell>
          <cell r="C29">
            <v>-184</v>
          </cell>
          <cell r="D29">
            <v>-384.49399999999997</v>
          </cell>
          <cell r="E29">
            <v>-391.75940339896584</v>
          </cell>
        </row>
        <row r="30">
          <cell r="B30" t="str">
            <v>RTR related</v>
          </cell>
          <cell r="C30">
            <v>-10.01</v>
          </cell>
          <cell r="D30">
            <v>0</v>
          </cell>
          <cell r="E30">
            <v>0</v>
          </cell>
        </row>
        <row r="31">
          <cell r="B31" t="str">
            <v>Tax (ben) charges</v>
          </cell>
          <cell r="C31">
            <v>-72</v>
          </cell>
          <cell r="D31">
            <v>0</v>
          </cell>
          <cell r="E31">
            <v>0</v>
          </cell>
        </row>
        <row r="32">
          <cell r="B32" t="str">
            <v xml:space="preserve">  Total</v>
          </cell>
          <cell r="C32">
            <v>-266.01</v>
          </cell>
          <cell r="D32">
            <v>-384.49399999999997</v>
          </cell>
          <cell r="E32">
            <v>-391.75940339896584</v>
          </cell>
        </row>
        <row r="33">
          <cell r="B33" t="str">
            <v xml:space="preserve">  Variance</v>
          </cell>
          <cell r="D33">
            <v>-118.48399999999998</v>
          </cell>
          <cell r="E33">
            <v>-125.74940339896585</v>
          </cell>
        </row>
        <row r="35">
          <cell r="B35" t="str">
            <v>OTHER - Shares outstanding</v>
          </cell>
        </row>
        <row r="36">
          <cell r="B36" t="str">
            <v>Adj earnings</v>
          </cell>
          <cell r="D36">
            <v>1357.2059999999999</v>
          </cell>
          <cell r="E36">
            <v>1382.9651575054245</v>
          </cell>
        </row>
        <row r="37">
          <cell r="B37" t="str">
            <v>Shs outstanding</v>
          </cell>
          <cell r="C37">
            <v>644.29999999999995</v>
          </cell>
          <cell r="D37">
            <v>642.97774086378774</v>
          </cell>
          <cell r="E37">
            <v>642.97774086378774</v>
          </cell>
        </row>
        <row r="38">
          <cell r="B38" t="str">
            <v>Share count normalization</v>
          </cell>
          <cell r="D38">
            <v>4.331898554379876E-3</v>
          </cell>
          <cell r="E38">
            <v>4.41411603437869E-3</v>
          </cell>
        </row>
        <row r="40">
          <cell r="B40" t="str">
            <v>OTHER - Preference dividends</v>
          </cell>
          <cell r="C40">
            <v>-5</v>
          </cell>
          <cell r="D40">
            <v>-6</v>
          </cell>
          <cell r="E40">
            <v>-6</v>
          </cell>
        </row>
        <row r="41">
          <cell r="B41" t="str">
            <v xml:space="preserve">  Variance</v>
          </cell>
          <cell r="D41">
            <v>-1</v>
          </cell>
          <cell r="E41">
            <v>-1</v>
          </cell>
        </row>
        <row r="43">
          <cell r="B43" t="str">
            <v>OTHER - Reuters costs</v>
          </cell>
          <cell r="C43">
            <v>-26</v>
          </cell>
          <cell r="D43">
            <v>0</v>
          </cell>
          <cell r="E43">
            <v>0</v>
          </cell>
        </row>
        <row r="44">
          <cell r="B44" t="str">
            <v xml:space="preserve">  Variance</v>
          </cell>
          <cell r="D44">
            <v>26</v>
          </cell>
          <cell r="E44">
            <v>26</v>
          </cell>
        </row>
        <row r="46">
          <cell r="B46" t="str">
            <v>OTHER - Other income</v>
          </cell>
          <cell r="C46">
            <v>12</v>
          </cell>
          <cell r="D46">
            <v>0</v>
          </cell>
          <cell r="E46">
            <v>0</v>
          </cell>
        </row>
        <row r="47">
          <cell r="B47" t="str">
            <v xml:space="preserve">  Variance</v>
          </cell>
          <cell r="D47">
            <v>-12</v>
          </cell>
          <cell r="E47">
            <v>-12</v>
          </cell>
        </row>
        <row r="49">
          <cell r="B49" t="str">
            <v>OTHER - Amortization</v>
          </cell>
          <cell r="C49">
            <v>-246</v>
          </cell>
          <cell r="D49">
            <v>-230</v>
          </cell>
          <cell r="E49">
            <v>-230</v>
          </cell>
        </row>
        <row r="50">
          <cell r="B50" t="str">
            <v xml:space="preserve">  Variance</v>
          </cell>
          <cell r="D50">
            <v>16</v>
          </cell>
          <cell r="E50">
            <v>16</v>
          </cell>
        </row>
      </sheetData>
      <sheetData sheetId="3" refreshError="1"/>
      <sheetData sheetId="4" refreshError="1">
        <row r="2">
          <cell r="A2" t="str">
            <v>TF</v>
          </cell>
        </row>
        <row r="3">
          <cell r="B3" t="str">
            <v>2005A</v>
          </cell>
          <cell r="C3" t="str">
            <v>2006A</v>
          </cell>
          <cell r="D3" t="str">
            <v>2007P</v>
          </cell>
          <cell r="E3" t="str">
            <v>2007P Adj</v>
          </cell>
          <cell r="F3" t="str">
            <v>2007LE</v>
          </cell>
          <cell r="G3" t="str">
            <v>2008 FL</v>
          </cell>
          <cell r="H3" t="str">
            <v>2008T</v>
          </cell>
          <cell r="I3" t="str">
            <v>2008 T+</v>
          </cell>
          <cell r="J3" t="str">
            <v>2008T 
excl T+</v>
          </cell>
          <cell r="K3" t="str">
            <v>GAAP B/(W)
Consensus</v>
          </cell>
          <cell r="L3" t="str">
            <v>Consensus 
Estimate</v>
          </cell>
        </row>
        <row r="5">
          <cell r="A5" t="str">
            <v>Revenue</v>
          </cell>
          <cell r="B5">
            <v>1907.7600000000002</v>
          </cell>
          <cell r="C5">
            <v>2030.2918069999998</v>
          </cell>
          <cell r="D5">
            <v>2161.1339987600004</v>
          </cell>
          <cell r="E5">
            <v>2170.6502097600005</v>
          </cell>
          <cell r="F5">
            <v>2150</v>
          </cell>
          <cell r="G5">
            <v>2281</v>
          </cell>
          <cell r="H5">
            <v>2281</v>
          </cell>
          <cell r="J5">
            <v>2281</v>
          </cell>
          <cell r="K5">
            <v>2301</v>
          </cell>
          <cell r="L5">
            <v>-20</v>
          </cell>
        </row>
        <row r="8">
          <cell r="A8" t="str">
            <v>EBITDA</v>
          </cell>
          <cell r="B8">
            <v>513.47</v>
          </cell>
          <cell r="C8">
            <v>559.39330000000007</v>
          </cell>
          <cell r="D8">
            <v>618.56394702300008</v>
          </cell>
          <cell r="E8">
            <v>619.43047859138051</v>
          </cell>
          <cell r="F8">
            <v>609.70000000000005</v>
          </cell>
          <cell r="G8">
            <v>674</v>
          </cell>
          <cell r="H8">
            <v>674</v>
          </cell>
          <cell r="I8">
            <v>10.700000000000003</v>
          </cell>
          <cell r="J8">
            <v>663.3</v>
          </cell>
          <cell r="K8">
            <v>674</v>
          </cell>
          <cell r="L8">
            <v>0</v>
          </cell>
        </row>
        <row r="9">
          <cell r="A9" t="str">
            <v xml:space="preserve">     Margin</v>
          </cell>
          <cell r="B9">
            <v>0.26914811087348511</v>
          </cell>
          <cell r="C9">
            <v>0.27552359619998218</v>
          </cell>
          <cell r="D9">
            <v>0.28622193134618917</v>
          </cell>
          <cell r="E9">
            <v>0.28536632747469171</v>
          </cell>
          <cell r="F9">
            <v>0.28358139534883725</v>
          </cell>
          <cell r="G9">
            <v>0.29548443665059182</v>
          </cell>
          <cell r="H9">
            <v>0.29548443665059182</v>
          </cell>
          <cell r="J9">
            <v>0.2907935116177115</v>
          </cell>
          <cell r="L9">
            <v>0</v>
          </cell>
        </row>
        <row r="12">
          <cell r="A12" t="str">
            <v>Operating Profit</v>
          </cell>
          <cell r="B12">
            <v>335.87000000000006</v>
          </cell>
          <cell r="C12">
            <v>379.399722</v>
          </cell>
          <cell r="D12">
            <v>439.73601791500005</v>
          </cell>
          <cell r="E12">
            <v>439.82249791500004</v>
          </cell>
          <cell r="F12">
            <v>436.8</v>
          </cell>
          <cell r="G12">
            <v>505</v>
          </cell>
          <cell r="H12">
            <v>505</v>
          </cell>
          <cell r="I12">
            <v>10.700000000000003</v>
          </cell>
          <cell r="J12">
            <v>494.3</v>
          </cell>
          <cell r="K12">
            <v>510</v>
          </cell>
          <cell r="L12">
            <v>-5</v>
          </cell>
        </row>
        <row r="13">
          <cell r="A13" t="str">
            <v xml:space="preserve">     Margin</v>
          </cell>
          <cell r="B13">
            <v>0.17605463999664528</v>
          </cell>
          <cell r="C13">
            <v>0.1868695527864089</v>
          </cell>
          <cell r="D13">
            <v>0.20347466569278377</v>
          </cell>
          <cell r="E13">
            <v>0.20262246581112178</v>
          </cell>
          <cell r="F13">
            <v>0.20316279069767443</v>
          </cell>
          <cell r="G13">
            <v>0.22139412538360367</v>
          </cell>
          <cell r="H13">
            <v>0.22139412538360367</v>
          </cell>
          <cell r="I13">
            <v>4.6909250328803168E-3</v>
          </cell>
          <cell r="J13">
            <v>0.21670320035072338</v>
          </cell>
          <cell r="L13">
            <v>0.25</v>
          </cell>
        </row>
        <row r="16">
          <cell r="A16" t="str">
            <v>Free Cash Flow</v>
          </cell>
          <cell r="B16">
            <v>354.5</v>
          </cell>
          <cell r="C16">
            <v>410.53199999999998</v>
          </cell>
          <cell r="D16">
            <v>411.70999999999992</v>
          </cell>
          <cell r="E16">
            <v>409.9744869999999</v>
          </cell>
          <cell r="F16">
            <v>420</v>
          </cell>
          <cell r="G16">
            <v>480</v>
          </cell>
          <cell r="H16">
            <v>480</v>
          </cell>
          <cell r="I16">
            <v>10.700000000000003</v>
          </cell>
          <cell r="J16">
            <v>469.3</v>
          </cell>
          <cell r="L16" t="str">
            <v>na</v>
          </cell>
        </row>
        <row r="17">
          <cell r="A17" t="str">
            <v xml:space="preserve">     % of revenue</v>
          </cell>
          <cell r="B17">
            <v>0.18582001928963809</v>
          </cell>
          <cell r="C17">
            <v>0.20220344611773336</v>
          </cell>
          <cell r="D17">
            <v>0.19050646569635565</v>
          </cell>
          <cell r="E17">
            <v>0.18887174228100484</v>
          </cell>
          <cell r="F17">
            <v>0.19534883720930232</v>
          </cell>
          <cell r="G17">
            <v>0.2104340201665936</v>
          </cell>
          <cell r="H17">
            <v>0.2104340201665936</v>
          </cell>
          <cell r="J17">
            <v>0.20574309513371328</v>
          </cell>
        </row>
        <row r="20">
          <cell r="A20" t="str">
            <v>Capital Expenditures</v>
          </cell>
          <cell r="B20">
            <v>0</v>
          </cell>
          <cell r="C20">
            <v>141.71080000000001</v>
          </cell>
          <cell r="D20">
            <v>151.69</v>
          </cell>
          <cell r="E20">
            <v>154.49769192339804</v>
          </cell>
          <cell r="F20">
            <v>140</v>
          </cell>
          <cell r="G20">
            <v>160</v>
          </cell>
          <cell r="H20">
            <v>160</v>
          </cell>
          <cell r="J20">
            <v>160</v>
          </cell>
          <cell r="L20" t="str">
            <v>na</v>
          </cell>
        </row>
        <row r="21">
          <cell r="A21" t="str">
            <v xml:space="preserve">     % of revenue</v>
          </cell>
          <cell r="B21">
            <v>0</v>
          </cell>
          <cell r="C21">
            <v>6.9798242553810397E-2</v>
          </cell>
          <cell r="D21">
            <v>7.0190002141022056E-2</v>
          </cell>
          <cell r="E21">
            <v>7.1175766242171368E-2</v>
          </cell>
          <cell r="F21">
            <v>6.5116279069767441E-2</v>
          </cell>
          <cell r="G21">
            <v>7.0144673388864529E-2</v>
          </cell>
          <cell r="H21">
            <v>7.0144673388864529E-2</v>
          </cell>
          <cell r="J21">
            <v>7.0144673388864529E-2</v>
          </cell>
        </row>
        <row r="23">
          <cell r="A23" t="str">
            <v>Memo: FCF Including Disc-ops</v>
          </cell>
          <cell r="B23">
            <v>354.5</v>
          </cell>
          <cell r="C23">
            <v>410.53199999999998</v>
          </cell>
          <cell r="D23">
            <v>411.70999999999992</v>
          </cell>
          <cell r="E23">
            <v>409.9744869999999</v>
          </cell>
          <cell r="F23">
            <v>420</v>
          </cell>
          <cell r="G23">
            <v>480</v>
          </cell>
          <cell r="H23">
            <v>480</v>
          </cell>
          <cell r="I23">
            <v>10.700000000000003</v>
          </cell>
          <cell r="J23">
            <v>469.3</v>
          </cell>
        </row>
        <row r="24">
          <cell r="A24" t="str">
            <v xml:space="preserve">     % of revenue</v>
          </cell>
          <cell r="B24">
            <v>0.18582001928963809</v>
          </cell>
          <cell r="C24">
            <v>0.20220344611773336</v>
          </cell>
          <cell r="D24">
            <v>0.19050646569635565</v>
          </cell>
          <cell r="E24">
            <v>0.18887174228100484</v>
          </cell>
          <cell r="F24">
            <v>0.19534883720930232</v>
          </cell>
          <cell r="G24">
            <v>0.2104340201665936</v>
          </cell>
          <cell r="H24">
            <v>0.2104340201665936</v>
          </cell>
          <cell r="J24">
            <v>0.20574309513371328</v>
          </cell>
        </row>
        <row r="26">
          <cell r="A26" t="str">
            <v>NAL</v>
          </cell>
        </row>
        <row r="27">
          <cell r="B27" t="str">
            <v>2005A</v>
          </cell>
          <cell r="C27" t="str">
            <v>2006A</v>
          </cell>
          <cell r="D27" t="str">
            <v>2007P</v>
          </cell>
          <cell r="E27" t="str">
            <v>2007P Adj</v>
          </cell>
          <cell r="F27" t="str">
            <v>2007LE</v>
          </cell>
          <cell r="G27" t="str">
            <v>2008 FL</v>
          </cell>
          <cell r="H27" t="str">
            <v>2008T</v>
          </cell>
          <cell r="I27" t="str">
            <v>2008 T+</v>
          </cell>
          <cell r="J27" t="str">
            <v>2008T 
excl T+</v>
          </cell>
          <cell r="K27" t="str">
            <v>GAAP B/(W)
Consensus</v>
          </cell>
          <cell r="L27" t="str">
            <v>Consensus 
Estimate</v>
          </cell>
        </row>
        <row r="29">
          <cell r="A29" t="str">
            <v>Revenue</v>
          </cell>
          <cell r="B29">
            <v>2312.31</v>
          </cell>
          <cell r="C29">
            <v>2476.3081910000001</v>
          </cell>
          <cell r="D29">
            <v>2674.0796200000004</v>
          </cell>
          <cell r="E29">
            <v>2680.7187652724851</v>
          </cell>
          <cell r="F29">
            <v>2689.9</v>
          </cell>
          <cell r="G29">
            <v>2874</v>
          </cell>
          <cell r="H29">
            <v>2880.5666227834572</v>
          </cell>
          <cell r="J29">
            <v>2880.5666227834572</v>
          </cell>
          <cell r="L29">
            <v>0</v>
          </cell>
          <cell r="M29" t="str">
            <v>LEGAL</v>
          </cell>
        </row>
        <row r="32">
          <cell r="A32" t="str">
            <v>EBITDA</v>
          </cell>
          <cell r="B32">
            <v>949.41999999999985</v>
          </cell>
          <cell r="C32">
            <v>1039.376039151</v>
          </cell>
          <cell r="D32">
            <v>1138.220728068</v>
          </cell>
          <cell r="E32">
            <v>1139.2181274611082</v>
          </cell>
          <cell r="F32">
            <v>1145.7</v>
          </cell>
          <cell r="G32">
            <v>1233.5</v>
          </cell>
          <cell r="H32">
            <v>1254.9711430394289</v>
          </cell>
          <cell r="I32">
            <v>14.131612903225811</v>
          </cell>
          <cell r="J32">
            <v>1240.8395301362029</v>
          </cell>
          <cell r="L32">
            <v>0</v>
          </cell>
        </row>
        <row r="33">
          <cell r="A33" t="str">
            <v xml:space="preserve">     Margin</v>
          </cell>
          <cell r="B33">
            <v>0.4105937352690599</v>
          </cell>
          <cell r="C33">
            <v>0.41972806249583655</v>
          </cell>
          <cell r="D33">
            <v>0.42564952799273786</v>
          </cell>
          <cell r="E33">
            <v>0.4249674162837111</v>
          </cell>
          <cell r="F33">
            <v>0.42592661437228152</v>
          </cell>
          <cell r="G33">
            <v>0.42919276270006956</v>
          </cell>
          <cell r="H33">
            <v>0.43566815400602166</v>
          </cell>
          <cell r="J33">
            <v>0.43076230916582464</v>
          </cell>
          <cell r="L33" t="e">
            <v>#DIV/0!</v>
          </cell>
        </row>
        <row r="36">
          <cell r="A36" t="str">
            <v>Operating Profit</v>
          </cell>
          <cell r="B36">
            <v>810.94999999999993</v>
          </cell>
          <cell r="C36">
            <v>878.30168250200006</v>
          </cell>
          <cell r="D36">
            <v>958.10192117399993</v>
          </cell>
          <cell r="E36">
            <v>958.89845438749637</v>
          </cell>
          <cell r="F36">
            <v>969.4</v>
          </cell>
          <cell r="G36">
            <v>1051.5999999999999</v>
          </cell>
          <cell r="H36">
            <v>1073.0711430394288</v>
          </cell>
          <cell r="I36">
            <v>14.131612903225811</v>
          </cell>
          <cell r="J36">
            <v>1058.9395301362028</v>
          </cell>
          <cell r="L36">
            <v>5</v>
          </cell>
          <cell r="M36" t="str">
            <v>LEGAL</v>
          </cell>
        </row>
        <row r="37">
          <cell r="A37" t="str">
            <v xml:space="preserve">     Margin</v>
          </cell>
          <cell r="B37">
            <v>0.35070989616444159</v>
          </cell>
          <cell r="C37">
            <v>0.35468189528837207</v>
          </cell>
          <cell r="D37">
            <v>0.35829221912771608</v>
          </cell>
          <cell r="E37">
            <v>0.35770199649795337</v>
          </cell>
          <cell r="F37">
            <v>0.36038514442916092</v>
          </cell>
          <cell r="G37">
            <v>0.36590118302018088</v>
          </cell>
          <cell r="H37">
            <v>0.37252085563726101</v>
          </cell>
          <cell r="I37">
            <v>4.9058448401969618E-3</v>
          </cell>
          <cell r="J37">
            <v>0.36761501079706399</v>
          </cell>
          <cell r="L37" t="e">
            <v>#DIV/0!</v>
          </cell>
        </row>
        <row r="40">
          <cell r="A40" t="str">
            <v>Free Cash Flow</v>
          </cell>
          <cell r="B40">
            <v>768.82999999999993</v>
          </cell>
          <cell r="C40">
            <v>826.22753109600012</v>
          </cell>
          <cell r="D40">
            <v>897.19999861499991</v>
          </cell>
          <cell r="E40">
            <v>895.52956353347145</v>
          </cell>
          <cell r="F40">
            <v>909.5</v>
          </cell>
          <cell r="G40">
            <v>977.1</v>
          </cell>
          <cell r="H40">
            <v>1003.9619879905797</v>
          </cell>
          <cell r="I40">
            <v>14.131612903225811</v>
          </cell>
          <cell r="J40">
            <v>989.8303750873539</v>
          </cell>
          <cell r="L40" t="str">
            <v>na</v>
          </cell>
        </row>
        <row r="41">
          <cell r="A41" t="str">
            <v xml:space="preserve">     % of revenue</v>
          </cell>
          <cell r="B41">
            <v>0.33249434548135842</v>
          </cell>
          <cell r="C41">
            <v>0.33365294921644917</v>
          </cell>
          <cell r="D41">
            <v>0.33551730917234235</v>
          </cell>
          <cell r="E41">
            <v>0.3340632277934773</v>
          </cell>
          <cell r="F41">
            <v>0.33811665861184431</v>
          </cell>
          <cell r="G41">
            <v>0.33997912317327766</v>
          </cell>
          <cell r="H41">
            <v>0.34852934143229891</v>
          </cell>
          <cell r="J41">
            <v>0.34362349659210195</v>
          </cell>
        </row>
        <row r="44">
          <cell r="A44" t="str">
            <v>Capital Expenditures</v>
          </cell>
          <cell r="B44">
            <v>0</v>
          </cell>
          <cell r="C44">
            <v>177.981514</v>
          </cell>
          <cell r="D44">
            <v>175.500024</v>
          </cell>
          <cell r="E44">
            <v>176.05818995890411</v>
          </cell>
          <cell r="F44">
            <v>195.5</v>
          </cell>
          <cell r="G44">
            <v>198.8</v>
          </cell>
          <cell r="H44">
            <v>198.8</v>
          </cell>
          <cell r="J44">
            <v>198.8</v>
          </cell>
          <cell r="L44" t="str">
            <v>na</v>
          </cell>
        </row>
        <row r="45">
          <cell r="A45" t="str">
            <v xml:space="preserve">     % of revenue</v>
          </cell>
          <cell r="B45">
            <v>0</v>
          </cell>
          <cell r="C45">
            <v>7.1873733102714596E-2</v>
          </cell>
          <cell r="D45">
            <v>6.5630066766673156E-2</v>
          </cell>
          <cell r="E45">
            <v>6.5675740491564938E-2</v>
          </cell>
          <cell r="F45">
            <v>7.2679281757686162E-2</v>
          </cell>
          <cell r="G45">
            <v>6.9171885873347258E-2</v>
          </cell>
          <cell r="H45">
            <v>6.9014199646561872E-2</v>
          </cell>
          <cell r="J45">
            <v>6.9014199646561872E-2</v>
          </cell>
        </row>
        <row r="47">
          <cell r="A47" t="str">
            <v>Memo: FCF Including Disc-ops</v>
          </cell>
          <cell r="B47">
            <v>768.82999999999993</v>
          </cell>
          <cell r="C47">
            <v>826.22753109600012</v>
          </cell>
          <cell r="D47">
            <v>897.19999861499991</v>
          </cell>
          <cell r="E47">
            <v>895.52956353347145</v>
          </cell>
          <cell r="F47">
            <v>909.5</v>
          </cell>
          <cell r="G47">
            <v>977.1</v>
          </cell>
          <cell r="H47">
            <v>1003.9619879905797</v>
          </cell>
          <cell r="I47">
            <v>14.131612903225811</v>
          </cell>
          <cell r="J47">
            <v>989.8303750873539</v>
          </cell>
        </row>
        <row r="48">
          <cell r="A48" t="str">
            <v xml:space="preserve">     % of revenue</v>
          </cell>
          <cell r="B48">
            <v>0.33249434548135842</v>
          </cell>
          <cell r="C48">
            <v>0.33365294921644917</v>
          </cell>
          <cell r="D48">
            <v>0.33551730917234235</v>
          </cell>
          <cell r="E48">
            <v>0.3340632277934773</v>
          </cell>
          <cell r="F48">
            <v>0.33811665861184431</v>
          </cell>
          <cell r="G48">
            <v>0.33997912317327766</v>
          </cell>
          <cell r="H48">
            <v>0.34852934143229891</v>
          </cell>
          <cell r="J48">
            <v>0.34362349659210195</v>
          </cell>
        </row>
        <row r="50">
          <cell r="A50" t="str">
            <v>TILR</v>
          </cell>
        </row>
        <row r="51">
          <cell r="B51" t="str">
            <v>2005A</v>
          </cell>
          <cell r="C51" t="str">
            <v>2006A</v>
          </cell>
          <cell r="D51" t="str">
            <v>2007P</v>
          </cell>
          <cell r="E51" t="str">
            <v>2007P Adj</v>
          </cell>
          <cell r="F51" t="str">
            <v>2007LE</v>
          </cell>
          <cell r="G51" t="str">
            <v>2008 FL</v>
          </cell>
          <cell r="H51" t="str">
            <v>2008T</v>
          </cell>
          <cell r="I51" t="str">
            <v>2008 T+</v>
          </cell>
          <cell r="J51" t="str">
            <v>2008T 
excl T+</v>
          </cell>
          <cell r="K51" t="str">
            <v>GAAP B/(W)
Consensus</v>
          </cell>
          <cell r="L51" t="str">
            <v>Consensus 
Estimate</v>
          </cell>
        </row>
        <row r="53">
          <cell r="A53" t="str">
            <v>Revenue</v>
          </cell>
          <cell r="B53">
            <v>527.00329543943622</v>
          </cell>
          <cell r="C53">
            <v>567.26364136347115</v>
          </cell>
          <cell r="D53">
            <v>606.3279</v>
          </cell>
          <cell r="E53">
            <v>596.92069605639608</v>
          </cell>
          <cell r="F53">
            <v>594.4</v>
          </cell>
          <cell r="G53">
            <v>627</v>
          </cell>
          <cell r="H53">
            <v>630.94820924122143</v>
          </cell>
          <cell r="J53">
            <v>630.94820924122143</v>
          </cell>
          <cell r="L53">
            <v>0</v>
          </cell>
          <cell r="M53" t="str">
            <v>LEGAL</v>
          </cell>
        </row>
        <row r="56">
          <cell r="A56" t="str">
            <v>EBITDA</v>
          </cell>
          <cell r="B56">
            <v>82.47809274586713</v>
          </cell>
          <cell r="C56">
            <v>100.50634301843726</v>
          </cell>
          <cell r="D56">
            <v>118.9042</v>
          </cell>
          <cell r="E56">
            <v>114.99057814882218</v>
          </cell>
          <cell r="F56">
            <v>114</v>
          </cell>
          <cell r="G56">
            <v>133.19999999999999</v>
          </cell>
          <cell r="H56">
            <v>133.24232124880803</v>
          </cell>
          <cell r="I56">
            <v>3.383870967741935</v>
          </cell>
          <cell r="J56">
            <v>129.8584502810661</v>
          </cell>
          <cell r="L56">
            <v>0</v>
          </cell>
        </row>
        <row r="57">
          <cell r="A57" t="str">
            <v xml:space="preserve">     Margin</v>
          </cell>
          <cell r="B57">
            <v>0.15650394117003316</v>
          </cell>
          <cell r="C57">
            <v>0.1771774809625748</v>
          </cell>
          <cell r="D57">
            <v>0.19610544063698868</v>
          </cell>
          <cell r="E57">
            <v>0.19263962350194347</v>
          </cell>
          <cell r="F57">
            <v>0.1917900403768506</v>
          </cell>
          <cell r="G57">
            <v>0.21244019138755979</v>
          </cell>
          <cell r="H57">
            <v>0.21117790540850459</v>
          </cell>
          <cell r="J57">
            <v>0.20581475369782556</v>
          </cell>
          <cell r="L57" t="e">
            <v>#DIV/0!</v>
          </cell>
        </row>
        <row r="60">
          <cell r="A60" t="str">
            <v>Operating Profit</v>
          </cell>
          <cell r="B60">
            <v>49.390727000509671</v>
          </cell>
          <cell r="C60">
            <v>71.242642879936199</v>
          </cell>
          <cell r="D60">
            <v>86.800899999999999</v>
          </cell>
          <cell r="E60">
            <v>81.761844000000011</v>
          </cell>
          <cell r="F60">
            <v>81.8</v>
          </cell>
          <cell r="G60">
            <v>97.7</v>
          </cell>
          <cell r="H60">
            <v>97.74232124880804</v>
          </cell>
          <cell r="I60">
            <v>3.383870967741935</v>
          </cell>
          <cell r="J60">
            <v>94.358450281066098</v>
          </cell>
          <cell r="L60">
            <v>5</v>
          </cell>
          <cell r="M60" t="str">
            <v>LEGAL</v>
          </cell>
        </row>
        <row r="61">
          <cell r="A61" t="str">
            <v xml:space="preserve">     Margin</v>
          </cell>
          <cell r="B61">
            <v>9.3719958542812773E-2</v>
          </cell>
          <cell r="C61">
            <v>0.12559000380968866</v>
          </cell>
          <cell r="D61">
            <v>0.14315834715836101</v>
          </cell>
          <cell r="E61">
            <v>0.13697270766479722</v>
          </cell>
          <cell r="F61">
            <v>0.13761776581426649</v>
          </cell>
          <cell r="G61">
            <v>0.15582137161084531</v>
          </cell>
          <cell r="H61">
            <v>0.15491338245710054</v>
          </cell>
          <cell r="I61">
            <v>5.3631517106790426E-3</v>
          </cell>
          <cell r="J61">
            <v>0.14955023074642149</v>
          </cell>
          <cell r="L61" t="e">
            <v>#DIV/0!</v>
          </cell>
        </row>
        <row r="64">
          <cell r="A64" t="str">
            <v>Free Cash Flow</v>
          </cell>
          <cell r="B64">
            <v>64.766907414794147</v>
          </cell>
          <cell r="C64">
            <v>62.465923070956876</v>
          </cell>
          <cell r="D64">
            <v>85.287199999999999</v>
          </cell>
          <cell r="E64">
            <v>78.233431299385757</v>
          </cell>
          <cell r="F64">
            <v>78.2</v>
          </cell>
          <cell r="G64">
            <v>96.9</v>
          </cell>
          <cell r="H64">
            <v>96.910177791825134</v>
          </cell>
          <cell r="I64">
            <v>3.383870967741935</v>
          </cell>
          <cell r="J64">
            <v>93.526306824083193</v>
          </cell>
          <cell r="L64" t="str">
            <v>na</v>
          </cell>
        </row>
        <row r="65">
          <cell r="A65" t="str">
            <v xml:space="preserve">     % of revenue</v>
          </cell>
          <cell r="B65">
            <v>0.12289658902567001</v>
          </cell>
          <cell r="C65">
            <v>0.11011797428231818</v>
          </cell>
          <cell r="D65">
            <v>0.14066184320398253</v>
          </cell>
          <cell r="E65">
            <v>0.13106168343004543</v>
          </cell>
          <cell r="F65">
            <v>0.13156123822341859</v>
          </cell>
          <cell r="G65">
            <v>0.15454545454545454</v>
          </cell>
          <cell r="H65">
            <v>0.15359450486176884</v>
          </cell>
          <cell r="J65">
            <v>0.14823135315108979</v>
          </cell>
        </row>
        <row r="68">
          <cell r="A68" t="str">
            <v>Capital Expenditures</v>
          </cell>
          <cell r="B68">
            <v>0</v>
          </cell>
          <cell r="C68">
            <v>32.799299999999995</v>
          </cell>
          <cell r="D68">
            <v>35.451300000000003</v>
          </cell>
          <cell r="E68">
            <v>38.224965686274516</v>
          </cell>
          <cell r="F68">
            <v>35.799999999999997</v>
          </cell>
          <cell r="G68">
            <v>34.9</v>
          </cell>
          <cell r="H68">
            <v>34.9</v>
          </cell>
          <cell r="J68">
            <v>34.9</v>
          </cell>
          <cell r="L68" t="str">
            <v>na</v>
          </cell>
        </row>
        <row r="69">
          <cell r="A69" t="str">
            <v xml:space="preserve">     % of revenue</v>
          </cell>
          <cell r="B69">
            <v>0</v>
          </cell>
          <cell r="C69">
            <v>5.7820204942385899E-2</v>
          </cell>
          <cell r="D69">
            <v>5.8468858187129442E-2</v>
          </cell>
          <cell r="E69">
            <v>6.403692473524672E-2</v>
          </cell>
          <cell r="F69">
            <v>6.0228802153432029E-2</v>
          </cell>
          <cell r="G69">
            <v>5.5661881977671447E-2</v>
          </cell>
          <cell r="H69">
            <v>5.5313573267718366E-2</v>
          </cell>
          <cell r="J69">
            <v>5.5313573267718366E-2</v>
          </cell>
        </row>
        <row r="71">
          <cell r="A71" t="str">
            <v>Memo: FCF Including Disc-ops</v>
          </cell>
          <cell r="B71">
            <v>66.560000000000016</v>
          </cell>
          <cell r="C71">
            <v>63.682000000000002</v>
          </cell>
          <cell r="D71">
            <v>85.287199999999999</v>
          </cell>
          <cell r="E71">
            <v>79.489289938806479</v>
          </cell>
          <cell r="F71">
            <v>79.45585863942074</v>
          </cell>
          <cell r="G71">
            <v>96.9</v>
          </cell>
          <cell r="H71">
            <v>96.910177791825134</v>
          </cell>
          <cell r="I71">
            <v>3.383870967741935</v>
          </cell>
          <cell r="J71">
            <v>93.526306824083193</v>
          </cell>
        </row>
        <row r="72">
          <cell r="A72" t="str">
            <v xml:space="preserve">     % of revenue</v>
          </cell>
          <cell r="B72">
            <v>0.12629902047291688</v>
          </cell>
          <cell r="C72">
            <v>0.11226173397423174</v>
          </cell>
          <cell r="D72">
            <v>0.14066184320398253</v>
          </cell>
          <cell r="E72">
            <v>0.13316557871750598</v>
          </cell>
          <cell r="F72">
            <v>0.1336740555844898</v>
          </cell>
          <cell r="G72">
            <v>0.15454545454545454</v>
          </cell>
          <cell r="H72">
            <v>0.15359450486176884</v>
          </cell>
          <cell r="J72">
            <v>0.14823135315108979</v>
          </cell>
        </row>
        <row r="74">
          <cell r="A74" t="str">
            <v>TTA</v>
          </cell>
        </row>
        <row r="75">
          <cell r="B75" t="str">
            <v>2005A</v>
          </cell>
          <cell r="C75" t="str">
            <v>2006A</v>
          </cell>
          <cell r="D75" t="str">
            <v>2007P</v>
          </cell>
          <cell r="E75" t="str">
            <v>2007P Adj</v>
          </cell>
          <cell r="F75" t="str">
            <v>2007LE</v>
          </cell>
          <cell r="G75" t="str">
            <v>2008 FL</v>
          </cell>
          <cell r="H75" t="str">
            <v>2008T</v>
          </cell>
          <cell r="I75" t="str">
            <v>2008 T+</v>
          </cell>
          <cell r="J75" t="str">
            <v>2008T 
excl T+</v>
          </cell>
          <cell r="K75" t="str">
            <v>GAAP B/(W)
Consensus</v>
          </cell>
          <cell r="L75" t="str">
            <v>Consensus 
Estimate</v>
          </cell>
        </row>
        <row r="77">
          <cell r="A77" t="str">
            <v>Revenue</v>
          </cell>
          <cell r="B77">
            <v>532.08000000000004</v>
          </cell>
          <cell r="C77">
            <v>598.254323</v>
          </cell>
          <cell r="D77">
            <v>668.06454699999995</v>
          </cell>
          <cell r="E77">
            <v>685.71189013642038</v>
          </cell>
          <cell r="F77">
            <v>688.5</v>
          </cell>
          <cell r="G77">
            <v>763.5</v>
          </cell>
          <cell r="H77">
            <v>764.31565656111513</v>
          </cell>
          <cell r="J77">
            <v>764.31565656111513</v>
          </cell>
          <cell r="K77">
            <v>764.31565656111513</v>
          </cell>
          <cell r="L77">
            <v>0</v>
          </cell>
        </row>
        <row r="80">
          <cell r="A80" t="str">
            <v>EBITDA</v>
          </cell>
          <cell r="B80">
            <v>161.43</v>
          </cell>
          <cell r="C80">
            <v>188.11780200000001</v>
          </cell>
          <cell r="D80">
            <v>215.233563</v>
          </cell>
          <cell r="E80">
            <v>212.21362999859602</v>
          </cell>
          <cell r="F80">
            <v>210.3</v>
          </cell>
          <cell r="G80">
            <v>247.3</v>
          </cell>
          <cell r="H80">
            <v>251.07357314722148</v>
          </cell>
          <cell r="I80">
            <v>4.8845161290322583</v>
          </cell>
          <cell r="J80">
            <v>246.18905701818923</v>
          </cell>
          <cell r="K80">
            <v>251.07357314722148</v>
          </cell>
          <cell r="L80">
            <v>0</v>
          </cell>
        </row>
        <row r="81">
          <cell r="A81" t="str">
            <v xml:space="preserve">     Margin</v>
          </cell>
          <cell r="B81">
            <v>0.30339422643211544</v>
          </cell>
          <cell r="C81">
            <v>0.31444453431889369</v>
          </cell>
          <cell r="D81">
            <v>0.322174801771063</v>
          </cell>
          <cell r="E81">
            <v>0.30947929159632442</v>
          </cell>
          <cell r="F81">
            <v>0.30544662309368192</v>
          </cell>
          <cell r="G81">
            <v>0.32390307793058287</v>
          </cell>
          <cell r="H81">
            <v>0.32849460951366172</v>
          </cell>
          <cell r="J81">
            <v>0.32210390419825685</v>
          </cell>
          <cell r="L81" t="e">
            <v>#DIV/0!</v>
          </cell>
        </row>
        <row r="84">
          <cell r="A84" t="str">
            <v>Operating Profit</v>
          </cell>
          <cell r="B84">
            <v>140.03</v>
          </cell>
          <cell r="C84">
            <v>168.547213</v>
          </cell>
          <cell r="D84">
            <v>193.501958</v>
          </cell>
          <cell r="E84">
            <v>190.16557464035176</v>
          </cell>
          <cell r="F84">
            <v>188.2</v>
          </cell>
          <cell r="G84">
            <v>220.3</v>
          </cell>
          <cell r="H84">
            <v>224.07357314722148</v>
          </cell>
          <cell r="I84">
            <v>4.8845161290322583</v>
          </cell>
          <cell r="J84">
            <v>219.18905701818923</v>
          </cell>
          <cell r="K84">
            <v>224.07357314722148</v>
          </cell>
          <cell r="L84">
            <v>0</v>
          </cell>
        </row>
        <row r="85">
          <cell r="A85" t="str">
            <v xml:space="preserve">     Margin</v>
          </cell>
          <cell r="B85">
            <v>0.2631747105698391</v>
          </cell>
          <cell r="C85">
            <v>0.28173170927508701</v>
          </cell>
          <cell r="D85">
            <v>0.28964560216364843</v>
          </cell>
          <cell r="E85">
            <v>0.27732576520223223</v>
          </cell>
          <cell r="F85">
            <v>0.27334785766158315</v>
          </cell>
          <cell r="G85">
            <v>0.28853962017026852</v>
          </cell>
          <cell r="H85">
            <v>0.29316889065886148</v>
          </cell>
          <cell r="I85">
            <v>6.3907053154048394E-3</v>
          </cell>
          <cell r="J85">
            <v>0.28677818534345667</v>
          </cell>
          <cell r="L85" t="e">
            <v>#DIV/0!</v>
          </cell>
        </row>
        <row r="88">
          <cell r="A88" t="str">
            <v>Free Cash Flow</v>
          </cell>
          <cell r="B88">
            <v>146.29000000000002</v>
          </cell>
          <cell r="C88">
            <v>164.47161899999998</v>
          </cell>
          <cell r="D88">
            <v>186.19167099999999</v>
          </cell>
          <cell r="E88">
            <v>184.65027236001873</v>
          </cell>
          <cell r="F88">
            <v>185.1</v>
          </cell>
          <cell r="G88">
            <v>217.9</v>
          </cell>
          <cell r="H88">
            <v>219.19525264050722</v>
          </cell>
          <cell r="I88">
            <v>4.8845161290322583</v>
          </cell>
          <cell r="J88">
            <v>214.31073651147497</v>
          </cell>
          <cell r="L88" t="str">
            <v>na</v>
          </cell>
        </row>
        <row r="89">
          <cell r="A89" t="str">
            <v xml:space="preserve">     % of revenue</v>
          </cell>
          <cell r="B89">
            <v>0.27493985866786952</v>
          </cell>
          <cell r="C89">
            <v>0.27491923196683693</v>
          </cell>
          <cell r="D89">
            <v>0.27870311609276283</v>
          </cell>
          <cell r="E89">
            <v>0.26928258794416282</v>
          </cell>
          <cell r="F89">
            <v>0.2688453159041394</v>
          </cell>
          <cell r="G89">
            <v>0.28539620170268504</v>
          </cell>
          <cell r="H89">
            <v>0.28678629144760981</v>
          </cell>
          <cell r="J89">
            <v>0.280395586132205</v>
          </cell>
        </row>
        <row r="92">
          <cell r="A92" t="str">
            <v>Capital Expenditures</v>
          </cell>
          <cell r="B92">
            <v>0</v>
          </cell>
          <cell r="C92">
            <v>26.416425000000004</v>
          </cell>
          <cell r="D92">
            <v>34.275917999999997</v>
          </cell>
          <cell r="E92">
            <v>36.51525896307399</v>
          </cell>
          <cell r="F92">
            <v>47.8</v>
          </cell>
          <cell r="G92">
            <v>59.5</v>
          </cell>
          <cell r="H92">
            <v>59.5</v>
          </cell>
          <cell r="J92">
            <v>59.5</v>
          </cell>
          <cell r="L92" t="str">
            <v>na</v>
          </cell>
        </row>
        <row r="93">
          <cell r="A93" t="str">
            <v xml:space="preserve">     % of revenue</v>
          </cell>
          <cell r="B93">
            <v>0</v>
          </cell>
          <cell r="C93">
            <v>4.4155844737623406E-2</v>
          </cell>
          <cell r="D93">
            <v>5.1306296904870784E-2</v>
          </cell>
          <cell r="E93">
            <v>5.3251605358351571E-2</v>
          </cell>
          <cell r="F93">
            <v>6.9426289034132171E-2</v>
          </cell>
          <cell r="G93">
            <v>7.7930582842174204E-2</v>
          </cell>
          <cell r="H93">
            <v>7.7847417476319014E-2</v>
          </cell>
          <cell r="J93">
            <v>7.7847417476319014E-2</v>
          </cell>
        </row>
        <row r="95">
          <cell r="A95" t="str">
            <v>Memo: FCF Including Disc-ops</v>
          </cell>
          <cell r="B95">
            <v>146.29000000000002</v>
          </cell>
          <cell r="C95">
            <v>164.47161899999998</v>
          </cell>
          <cell r="D95">
            <v>186.19167099999999</v>
          </cell>
          <cell r="E95">
            <v>184.65027236001873</v>
          </cell>
          <cell r="F95">
            <v>185.1</v>
          </cell>
          <cell r="G95">
            <v>217.9</v>
          </cell>
          <cell r="H95">
            <v>219.19525264050722</v>
          </cell>
          <cell r="I95">
            <v>4.8845161290322583</v>
          </cell>
          <cell r="J95">
            <v>214.31073651147497</v>
          </cell>
        </row>
        <row r="96">
          <cell r="A96" t="str">
            <v xml:space="preserve">     % of revenue</v>
          </cell>
          <cell r="B96">
            <v>0.27493985866786952</v>
          </cell>
          <cell r="C96">
            <v>0.27491923196683693</v>
          </cell>
          <cell r="D96">
            <v>0.27870311609276283</v>
          </cell>
          <cell r="E96">
            <v>0.26928258794416282</v>
          </cell>
          <cell r="F96">
            <v>0.2688453159041394</v>
          </cell>
          <cell r="G96">
            <v>0.28539620170268504</v>
          </cell>
          <cell r="H96">
            <v>0.28678629144760981</v>
          </cell>
          <cell r="J96">
            <v>0.280395586132205</v>
          </cell>
        </row>
        <row r="98">
          <cell r="A98" t="str">
            <v>TS</v>
          </cell>
        </row>
        <row r="99">
          <cell r="B99" t="str">
            <v>2005A</v>
          </cell>
          <cell r="C99" t="str">
            <v>2006A</v>
          </cell>
          <cell r="D99" t="str">
            <v>2007P</v>
          </cell>
          <cell r="E99" t="str">
            <v>2007P Adj</v>
          </cell>
          <cell r="F99" t="str">
            <v>2007LE</v>
          </cell>
          <cell r="G99" t="str">
            <v>2008 FL</v>
          </cell>
          <cell r="H99" t="str">
            <v>2008T</v>
          </cell>
          <cell r="I99" t="str">
            <v>2008 T+</v>
          </cell>
          <cell r="J99" t="str">
            <v>2008T 
excl T+</v>
          </cell>
          <cell r="K99" t="str">
            <v>GAAP B/(W)
Consensus</v>
          </cell>
          <cell r="L99" t="str">
            <v>Consensus 
Estimate</v>
          </cell>
        </row>
        <row r="101">
          <cell r="A101" t="str">
            <v>Revenue</v>
          </cell>
          <cell r="B101">
            <v>567.90000000000009</v>
          </cell>
          <cell r="C101">
            <v>604.03099999999995</v>
          </cell>
          <cell r="D101">
            <v>652.09999999999991</v>
          </cell>
          <cell r="E101">
            <v>652.38999999999987</v>
          </cell>
          <cell r="F101">
            <v>640.79999999999995</v>
          </cell>
          <cell r="G101">
            <v>671.1</v>
          </cell>
          <cell r="H101">
            <v>679.24799999999993</v>
          </cell>
          <cell r="J101">
            <v>679.24799999999993</v>
          </cell>
          <cell r="K101">
            <v>685.24799999999993</v>
          </cell>
          <cell r="L101">
            <v>-6</v>
          </cell>
        </row>
        <row r="104">
          <cell r="A104" t="str">
            <v>EBITDA</v>
          </cell>
          <cell r="B104">
            <v>145.5</v>
          </cell>
          <cell r="C104">
            <v>174.85899999999998</v>
          </cell>
          <cell r="D104">
            <v>207.83599999999998</v>
          </cell>
          <cell r="E104">
            <v>206.81216333333333</v>
          </cell>
          <cell r="F104">
            <v>210.1</v>
          </cell>
          <cell r="G104">
            <v>242.4</v>
          </cell>
          <cell r="H104">
            <v>244.93752346893157</v>
          </cell>
          <cell r="I104">
            <v>19.599999999999994</v>
          </cell>
          <cell r="J104">
            <v>225.33752346893158</v>
          </cell>
          <cell r="K104">
            <v>244.93752346893157</v>
          </cell>
          <cell r="L104">
            <v>0</v>
          </cell>
        </row>
        <row r="105">
          <cell r="A105" t="str">
            <v xml:space="preserve">     Margin</v>
          </cell>
          <cell r="B105">
            <v>0.25620707871104065</v>
          </cell>
          <cell r="C105">
            <v>0.28948679786302356</v>
          </cell>
          <cell r="D105">
            <v>0.31871798803864437</v>
          </cell>
          <cell r="E105">
            <v>0.3170069488087392</v>
          </cell>
          <cell r="F105">
            <v>0.32787141073657927</v>
          </cell>
          <cell r="G105">
            <v>0.36119803308001786</v>
          </cell>
          <cell r="H105">
            <v>0.36060102270294736</v>
          </cell>
          <cell r="J105">
            <v>0.33174558256915238</v>
          </cell>
          <cell r="L105">
            <v>0</v>
          </cell>
        </row>
        <row r="108">
          <cell r="A108" t="str">
            <v>Operating Profit</v>
          </cell>
          <cell r="B108">
            <v>129.29</v>
          </cell>
          <cell r="C108">
            <v>151.40600000000001</v>
          </cell>
          <cell r="D108">
            <v>179.39699999999999</v>
          </cell>
          <cell r="E108">
            <v>178.169781</v>
          </cell>
          <cell r="F108">
            <v>179.4</v>
          </cell>
          <cell r="G108">
            <v>209</v>
          </cell>
          <cell r="H108">
            <v>211.53752346893157</v>
          </cell>
          <cell r="I108">
            <v>19.599999999999994</v>
          </cell>
          <cell r="J108">
            <v>191.93752346893157</v>
          </cell>
          <cell r="K108">
            <v>215.53752346893157</v>
          </cell>
          <cell r="L108">
            <v>-4</v>
          </cell>
        </row>
        <row r="109">
          <cell r="A109" t="str">
            <v xml:space="preserve">     Margin</v>
          </cell>
          <cell r="B109">
            <v>0.22766332100721953</v>
          </cell>
          <cell r="C109">
            <v>0.2506593204653404</v>
          </cell>
          <cell r="D109">
            <v>0.27510657874559119</v>
          </cell>
          <cell r="E109">
            <v>0.2731031760143473</v>
          </cell>
          <cell r="F109">
            <v>0.27996254681647942</v>
          </cell>
          <cell r="G109">
            <v>0.31142899716882727</v>
          </cell>
          <cell r="H109">
            <v>0.31142899716882727</v>
          </cell>
          <cell r="I109">
            <v>2.8855440133795016E-2</v>
          </cell>
          <cell r="J109">
            <v>0.28257355703503229</v>
          </cell>
          <cell r="L109">
            <v>0.66666666666666663</v>
          </cell>
        </row>
        <row r="112">
          <cell r="A112" t="str">
            <v>Free Cash Flow</v>
          </cell>
          <cell r="B112">
            <v>144.6</v>
          </cell>
          <cell r="C112">
            <v>137.304</v>
          </cell>
          <cell r="D112">
            <v>170.001</v>
          </cell>
          <cell r="E112">
            <v>168.04867333333334</v>
          </cell>
          <cell r="F112">
            <v>170</v>
          </cell>
          <cell r="G112">
            <v>191.9</v>
          </cell>
          <cell r="H112">
            <v>194.22990791238263</v>
          </cell>
          <cell r="I112">
            <v>19.599999999999994</v>
          </cell>
          <cell r="J112">
            <v>174.62990791238263</v>
          </cell>
          <cell r="L112" t="str">
            <v>na</v>
          </cell>
        </row>
        <row r="113">
          <cell r="A113" t="str">
            <v xml:space="preserve">     % of revenue</v>
          </cell>
          <cell r="B113">
            <v>0.25462229265715791</v>
          </cell>
          <cell r="C113">
            <v>0.22731283659282389</v>
          </cell>
          <cell r="D113">
            <v>0.26069774574451776</v>
          </cell>
          <cell r="E113">
            <v>0.25758928452817081</v>
          </cell>
          <cell r="F113">
            <v>0.2652933832709114</v>
          </cell>
          <cell r="G113">
            <v>0.28594844285501414</v>
          </cell>
          <cell r="H113">
            <v>0.28594844285501414</v>
          </cell>
          <cell r="J113">
            <v>0.25709300272121915</v>
          </cell>
        </row>
        <row r="116">
          <cell r="A116" t="str">
            <v>Capital Expenditures</v>
          </cell>
          <cell r="B116">
            <v>0</v>
          </cell>
          <cell r="C116">
            <v>29.399000000000001</v>
          </cell>
          <cell r="D116">
            <v>37.198999999999998</v>
          </cell>
          <cell r="E116">
            <v>38.127489999999995</v>
          </cell>
          <cell r="F116">
            <v>37.200000000000003</v>
          </cell>
          <cell r="G116">
            <v>33.5</v>
          </cell>
          <cell r="H116">
            <v>33.5</v>
          </cell>
          <cell r="J116">
            <v>33.5</v>
          </cell>
          <cell r="L116" t="str">
            <v>na</v>
          </cell>
        </row>
        <row r="117">
          <cell r="A117" t="str">
            <v xml:space="preserve">     % of revenue</v>
          </cell>
          <cell r="B117">
            <v>0</v>
          </cell>
          <cell r="C117">
            <v>4.8671343027096296E-2</v>
          </cell>
          <cell r="D117">
            <v>5.7044931758932681E-2</v>
          </cell>
          <cell r="E117">
            <v>5.844278728981131E-2</v>
          </cell>
          <cell r="F117">
            <v>5.8052434456928849E-2</v>
          </cell>
          <cell r="G117">
            <v>4.9918045000745044E-2</v>
          </cell>
          <cell r="H117">
            <v>4.9319247167455782E-2</v>
          </cell>
          <cell r="J117">
            <v>4.9319247167455782E-2</v>
          </cell>
        </row>
        <row r="119">
          <cell r="A119" t="str">
            <v>Memo: FCF Including Disc-ops</v>
          </cell>
          <cell r="B119">
            <v>144.6</v>
          </cell>
          <cell r="C119">
            <v>137.304</v>
          </cell>
          <cell r="D119">
            <v>170.001</v>
          </cell>
          <cell r="E119">
            <v>168.04867333333334</v>
          </cell>
          <cell r="F119">
            <v>170</v>
          </cell>
          <cell r="G119">
            <v>191.9</v>
          </cell>
          <cell r="H119">
            <v>194.22990791238263</v>
          </cell>
          <cell r="I119">
            <v>19.599999999999994</v>
          </cell>
          <cell r="J119">
            <v>174.62990791238263</v>
          </cell>
        </row>
        <row r="120">
          <cell r="A120" t="str">
            <v xml:space="preserve">     % of revenue</v>
          </cell>
          <cell r="B120">
            <v>0.25462229265715791</v>
          </cell>
          <cell r="C120">
            <v>0.22731283659282389</v>
          </cell>
          <cell r="D120">
            <v>0.26069774574451776</v>
          </cell>
          <cell r="E120">
            <v>0.25758928452817081</v>
          </cell>
          <cell r="F120">
            <v>0.2652933832709114</v>
          </cell>
          <cell r="G120">
            <v>0.28594844285501414</v>
          </cell>
          <cell r="H120">
            <v>0.28594844285501414</v>
          </cell>
          <cell r="J120">
            <v>0.25709300272121915</v>
          </cell>
        </row>
        <row r="122">
          <cell r="A122" t="str">
            <v>TH</v>
          </cell>
        </row>
        <row r="123">
          <cell r="B123" t="str">
            <v>2005A</v>
          </cell>
          <cell r="C123" t="str">
            <v>2006A</v>
          </cell>
          <cell r="D123" t="str">
            <v>2007P</v>
          </cell>
          <cell r="E123" t="str">
            <v>2007P Adj</v>
          </cell>
          <cell r="F123" t="str">
            <v>2007LE</v>
          </cell>
          <cell r="G123" t="str">
            <v>2008 FL</v>
          </cell>
          <cell r="H123" t="str">
            <v>2008T</v>
          </cell>
          <cell r="I123" t="str">
            <v>2008 T+</v>
          </cell>
          <cell r="J123" t="str">
            <v>2008T 
excl T+</v>
          </cell>
          <cell r="K123" t="str">
            <v>GAAP B/(W)
Consensus</v>
          </cell>
          <cell r="L123" t="str">
            <v>Consensus 
Estimate</v>
          </cell>
        </row>
        <row r="125">
          <cell r="A125" t="str">
            <v>Revenue</v>
          </cell>
          <cell r="B125">
            <v>333.92500000000001</v>
          </cell>
          <cell r="C125">
            <v>374.67453798000008</v>
          </cell>
          <cell r="D125">
            <v>510.66711450000003</v>
          </cell>
          <cell r="E125">
            <v>488.91276760120326</v>
          </cell>
          <cell r="F125">
            <v>471</v>
          </cell>
          <cell r="G125">
            <v>508.7</v>
          </cell>
          <cell r="H125">
            <v>508.68000000000006</v>
          </cell>
          <cell r="J125">
            <v>508.68000000000006</v>
          </cell>
          <cell r="K125">
            <v>513.68000000000006</v>
          </cell>
          <cell r="L125">
            <v>-5</v>
          </cell>
        </row>
        <row r="128">
          <cell r="A128" t="str">
            <v>EBITDA</v>
          </cell>
          <cell r="B128">
            <v>100.578</v>
          </cell>
          <cell r="C128">
            <v>102.76907264000008</v>
          </cell>
          <cell r="D128">
            <v>139.18</v>
          </cell>
          <cell r="E128">
            <v>132.38</v>
          </cell>
          <cell r="F128">
            <v>119.4</v>
          </cell>
          <cell r="G128">
            <v>142</v>
          </cell>
          <cell r="H128">
            <v>140.4</v>
          </cell>
          <cell r="I128">
            <v>6</v>
          </cell>
          <cell r="J128">
            <v>134.4</v>
          </cell>
          <cell r="K128">
            <v>140.4</v>
          </cell>
          <cell r="L128">
            <v>0</v>
          </cell>
        </row>
        <row r="129">
          <cell r="A129" t="str">
            <v xml:space="preserve">     Margin</v>
          </cell>
          <cell r="B129">
            <v>0.3011993711162686</v>
          </cell>
          <cell r="C129">
            <v>0.27428891537189493</v>
          </cell>
          <cell r="D129">
            <v>0.27254545289502874</v>
          </cell>
          <cell r="E129">
            <v>0.27076404784744712</v>
          </cell>
          <cell r="F129">
            <v>0.2535031847133758</v>
          </cell>
          <cell r="G129">
            <v>0.27914291330843327</v>
          </cell>
          <cell r="H129">
            <v>0.27600849256900212</v>
          </cell>
          <cell r="J129">
            <v>0.2642132578438311</v>
          </cell>
          <cell r="L129">
            <v>0</v>
          </cell>
        </row>
        <row r="132">
          <cell r="A132" t="str">
            <v>Operating Profit</v>
          </cell>
          <cell r="B132">
            <v>82.777999999999992</v>
          </cell>
          <cell r="C132">
            <v>81.869072640000098</v>
          </cell>
          <cell r="D132">
            <v>116.37151230000001</v>
          </cell>
          <cell r="E132">
            <v>109.9912029887861</v>
          </cell>
          <cell r="F132">
            <v>97</v>
          </cell>
          <cell r="G132">
            <v>110.7</v>
          </cell>
          <cell r="H132">
            <v>115.9</v>
          </cell>
          <cell r="I132">
            <v>6</v>
          </cell>
          <cell r="J132">
            <v>109.9</v>
          </cell>
          <cell r="K132">
            <v>117.9</v>
          </cell>
          <cell r="L132">
            <v>-2</v>
          </cell>
        </row>
        <row r="133">
          <cell r="A133" t="str">
            <v xml:space="preserve">     Margin</v>
          </cell>
          <cell r="B133">
            <v>0.24789398817099645</v>
          </cell>
          <cell r="C133">
            <v>0.21850716913240104</v>
          </cell>
          <cell r="D133">
            <v>0.22788135165887993</v>
          </cell>
          <cell r="E133">
            <v>0.22497101789434923</v>
          </cell>
          <cell r="F133">
            <v>0.20594479830148621</v>
          </cell>
          <cell r="G133">
            <v>0.21761352467072931</v>
          </cell>
          <cell r="H133">
            <v>0.22784461744122039</v>
          </cell>
          <cell r="I133">
            <v>1.1795234725171029E-2</v>
          </cell>
          <cell r="J133">
            <v>0.21604938271604937</v>
          </cell>
          <cell r="L133">
            <v>0.4</v>
          </cell>
        </row>
        <row r="136">
          <cell r="A136" t="str">
            <v>Free Cash Flow</v>
          </cell>
          <cell r="B136">
            <v>70.726955148588701</v>
          </cell>
          <cell r="C136">
            <v>85.094999999999999</v>
          </cell>
          <cell r="D136">
            <v>110.80000000000001</v>
          </cell>
          <cell r="E136">
            <v>64.78</v>
          </cell>
          <cell r="F136">
            <v>92</v>
          </cell>
          <cell r="G136">
            <v>102.9</v>
          </cell>
          <cell r="H136">
            <v>111.30000000000001</v>
          </cell>
          <cell r="I136">
            <v>6</v>
          </cell>
          <cell r="J136">
            <v>105.30000000000001</v>
          </cell>
          <cell r="L136" t="str">
            <v>na</v>
          </cell>
        </row>
        <row r="137">
          <cell r="A137" t="str">
            <v xml:space="preserve">     % of revenue</v>
          </cell>
          <cell r="B137">
            <v>0.21180491172744986</v>
          </cell>
          <cell r="C137">
            <v>0.22711711465309747</v>
          </cell>
          <cell r="D137">
            <v>0.2169710890987871</v>
          </cell>
          <cell r="E137">
            <v>0.13249807387488763</v>
          </cell>
          <cell r="F137">
            <v>0.19532908704883228</v>
          </cell>
          <cell r="G137">
            <v>0.20228032239040694</v>
          </cell>
          <cell r="H137">
            <v>0.21880160415192262</v>
          </cell>
          <cell r="J137">
            <v>0.2070063694267516</v>
          </cell>
        </row>
        <row r="140">
          <cell r="A140" t="str">
            <v>Capital Expenditures</v>
          </cell>
          <cell r="B140">
            <v>17.599999999999998</v>
          </cell>
          <cell r="C140">
            <v>20.12</v>
          </cell>
          <cell r="D140">
            <v>26.53</v>
          </cell>
          <cell r="E140">
            <v>25.85</v>
          </cell>
          <cell r="F140">
            <v>24.9</v>
          </cell>
          <cell r="G140">
            <v>28.5</v>
          </cell>
          <cell r="H140">
            <v>28.5</v>
          </cell>
          <cell r="J140">
            <v>28.5</v>
          </cell>
          <cell r="L140" t="str">
            <v>na</v>
          </cell>
        </row>
        <row r="141">
          <cell r="A141" t="str">
            <v xml:space="preserve">     % of revenue</v>
          </cell>
          <cell r="B141">
            <v>5.2706446058246606E-2</v>
          </cell>
          <cell r="C141">
            <v>5.369993944203915E-2</v>
          </cell>
          <cell r="D141">
            <v>5.1951651568509213E-2</v>
          </cell>
          <cell r="E141">
            <v>5.2872417561992062E-2</v>
          </cell>
          <cell r="F141">
            <v>5.2866242038216556E-2</v>
          </cell>
          <cell r="G141">
            <v>5.6025162178101044E-2</v>
          </cell>
          <cell r="H141">
            <v>5.602736494456239E-2</v>
          </cell>
          <cell r="J141">
            <v>5.602736494456239E-2</v>
          </cell>
        </row>
        <row r="143">
          <cell r="A143" t="str">
            <v>Memo: FCF Including Disc-ops</v>
          </cell>
          <cell r="B143">
            <v>75.553955148588713</v>
          </cell>
          <cell r="C143">
            <v>88.564999999999998</v>
          </cell>
          <cell r="D143">
            <v>110.80000000000001</v>
          </cell>
          <cell r="E143">
            <v>110.80000000000001</v>
          </cell>
          <cell r="F143">
            <v>97.8</v>
          </cell>
          <cell r="G143">
            <v>102.9</v>
          </cell>
          <cell r="H143">
            <v>111.30000000000001</v>
          </cell>
          <cell r="I143">
            <v>6</v>
          </cell>
          <cell r="J143">
            <v>105.30000000000001</v>
          </cell>
        </row>
        <row r="144">
          <cell r="A144" t="str">
            <v xml:space="preserve">     % of revenue</v>
          </cell>
          <cell r="B144">
            <v>0.22626025349581105</v>
          </cell>
          <cell r="C144">
            <v>0.23637848591869765</v>
          </cell>
          <cell r="D144">
            <v>0.2169710890987871</v>
          </cell>
          <cell r="E144">
            <v>0.22662529461774547</v>
          </cell>
          <cell r="F144">
            <v>0.20764331210191081</v>
          </cell>
          <cell r="G144">
            <v>0.20228032239040694</v>
          </cell>
          <cell r="H144">
            <v>0.21880160415192262</v>
          </cell>
          <cell r="J144">
            <v>0.2070063694267516</v>
          </cell>
        </row>
        <row r="146">
          <cell r="A146" t="str">
            <v>Corporate</v>
          </cell>
        </row>
        <row r="147">
          <cell r="B147" t="str">
            <v>2005A</v>
          </cell>
          <cell r="C147" t="str">
            <v>2006A</v>
          </cell>
          <cell r="D147" t="str">
            <v>2007P</v>
          </cell>
          <cell r="E147" t="str">
            <v>2007P Adj</v>
          </cell>
          <cell r="F147" t="str">
            <v>2007LE</v>
          </cell>
          <cell r="G147" t="str">
            <v>2008 FL</v>
          </cell>
          <cell r="H147" t="str">
            <v>2008T</v>
          </cell>
          <cell r="I147" t="str">
            <v>2008 T+</v>
          </cell>
          <cell r="J147" t="str">
            <v>2008T 
excl T+</v>
          </cell>
          <cell r="K147" t="str">
            <v>GAAP B/(W)
Consensus</v>
          </cell>
          <cell r="L147" t="str">
            <v>Consensus 
Estimate</v>
          </cell>
        </row>
        <row r="149">
          <cell r="A149" t="str">
            <v>Revenue</v>
          </cell>
          <cell r="B149">
            <v>-10</v>
          </cell>
          <cell r="C149">
            <v>-16</v>
          </cell>
          <cell r="D149">
            <v>-20</v>
          </cell>
          <cell r="E149">
            <v>-29.4</v>
          </cell>
          <cell r="F149">
            <v>-29.4</v>
          </cell>
          <cell r="G149">
            <v>-30</v>
          </cell>
          <cell r="H149">
            <v>-30</v>
          </cell>
          <cell r="J149">
            <v>-30</v>
          </cell>
          <cell r="K149">
            <v>-30</v>
          </cell>
          <cell r="L149">
            <v>0</v>
          </cell>
        </row>
        <row r="152">
          <cell r="A152" t="str">
            <v>EBITDA</v>
          </cell>
          <cell r="B152">
            <v>-128.91899999999998</v>
          </cell>
          <cell r="C152">
            <v>-225.303</v>
          </cell>
          <cell r="D152">
            <v>-339.78292499999998</v>
          </cell>
          <cell r="E152">
            <v>-339.78292499999998</v>
          </cell>
          <cell r="F152">
            <v>-333.3</v>
          </cell>
          <cell r="G152">
            <v>-296.5</v>
          </cell>
          <cell r="H152">
            <v>-296.5</v>
          </cell>
          <cell r="I152">
            <v>-57.4</v>
          </cell>
          <cell r="J152">
            <v>-239.1</v>
          </cell>
        </row>
        <row r="153">
          <cell r="A153" t="str">
            <v xml:space="preserve">     Margin</v>
          </cell>
        </row>
        <row r="156">
          <cell r="A156" t="str">
            <v>Operating Profit</v>
          </cell>
          <cell r="B156">
            <v>-139.178</v>
          </cell>
          <cell r="C156">
            <v>-236.60299999999998</v>
          </cell>
          <cell r="D156">
            <v>-364.125925</v>
          </cell>
          <cell r="E156">
            <v>-364.125925</v>
          </cell>
          <cell r="F156">
            <v>-371.6</v>
          </cell>
          <cell r="G156">
            <v>-312.5</v>
          </cell>
          <cell r="H156">
            <v>-312.5</v>
          </cell>
          <cell r="I156">
            <v>-71</v>
          </cell>
          <cell r="J156">
            <v>-241.5</v>
          </cell>
          <cell r="K156">
            <v>-394.3</v>
          </cell>
          <cell r="L156">
            <v>81.8</v>
          </cell>
        </row>
        <row r="157">
          <cell r="A157" t="str">
            <v xml:space="preserve">     Margin</v>
          </cell>
          <cell r="L157" t="e">
            <v>#DIV/0!</v>
          </cell>
        </row>
        <row r="160">
          <cell r="A160" t="str">
            <v>Free Cash Flow</v>
          </cell>
          <cell r="B160">
            <v>-700.4</v>
          </cell>
          <cell r="C160">
            <v>-598.20000000000005</v>
          </cell>
          <cell r="E160">
            <v>-765.71771729146019</v>
          </cell>
          <cell r="F160">
            <v>-601</v>
          </cell>
          <cell r="G160">
            <v>-494.89795427715706</v>
          </cell>
          <cell r="H160">
            <v>-494.89795427715706</v>
          </cell>
          <cell r="I160">
            <v>-58</v>
          </cell>
          <cell r="J160">
            <v>-436.89795427715706</v>
          </cell>
          <cell r="L160" t="str">
            <v>na</v>
          </cell>
        </row>
        <row r="161">
          <cell r="A161" t="str">
            <v xml:space="preserve">     % of revenue</v>
          </cell>
        </row>
        <row r="164">
          <cell r="A164" t="str">
            <v>Capital Expenditures</v>
          </cell>
          <cell r="B164">
            <v>8.6</v>
          </cell>
          <cell r="C164">
            <v>20.9</v>
          </cell>
          <cell r="E164">
            <v>80.489999999999995</v>
          </cell>
          <cell r="F164">
            <v>47</v>
          </cell>
          <cell r="G164">
            <v>9.6999999999999993</v>
          </cell>
          <cell r="H164">
            <v>9.6999999999999993</v>
          </cell>
          <cell r="J164">
            <v>9.6999999999999993</v>
          </cell>
          <cell r="L164" t="str">
            <v>na</v>
          </cell>
        </row>
        <row r="165">
          <cell r="A165" t="str">
            <v xml:space="preserve">     % of revenue</v>
          </cell>
          <cell r="F165">
            <v>55</v>
          </cell>
          <cell r="G165" t="str">
            <v>Eagan data center</v>
          </cell>
        </row>
        <row r="167">
          <cell r="A167" t="str">
            <v>Memo: FCF Including Disc-ops</v>
          </cell>
          <cell r="B167">
            <v>-700.4</v>
          </cell>
          <cell r="C167">
            <v>-598.20000000000005</v>
          </cell>
          <cell r="E167">
            <v>-765.71771729146019</v>
          </cell>
          <cell r="F167">
            <v>-601</v>
          </cell>
          <cell r="G167">
            <v>-494.89795427715706</v>
          </cell>
          <cell r="H167">
            <v>-494.89795427715706</v>
          </cell>
          <cell r="I167">
            <v>-58</v>
          </cell>
          <cell r="J167">
            <v>-436.89795427715706</v>
          </cell>
        </row>
        <row r="168">
          <cell r="A168" t="str">
            <v xml:space="preserve">     % of revenue</v>
          </cell>
        </row>
        <row r="170">
          <cell r="A170" t="str">
            <v>Disc Ops</v>
          </cell>
        </row>
        <row r="171">
          <cell r="B171" t="str">
            <v>2005A</v>
          </cell>
          <cell r="C171" t="str">
            <v>2006A</v>
          </cell>
          <cell r="D171" t="str">
            <v>2007P</v>
          </cell>
          <cell r="E171" t="str">
            <v>2007P Adj</v>
          </cell>
          <cell r="F171" t="str">
            <v>2007LE</v>
          </cell>
          <cell r="G171" t="str">
            <v>2008 FL</v>
          </cell>
          <cell r="H171" t="str">
            <v>2008T</v>
          </cell>
          <cell r="I171" t="str">
            <v>2008 T+</v>
          </cell>
          <cell r="J171" t="str">
            <v>2008T 
excl T+</v>
          </cell>
          <cell r="K171" t="str">
            <v>GAAP B/(W)
Consensus</v>
          </cell>
          <cell r="L171" t="str">
            <v>Consensus 
Estimate</v>
          </cell>
        </row>
        <row r="173">
          <cell r="A173" t="str">
            <v>Revenue</v>
          </cell>
        </row>
        <row r="176">
          <cell r="A176" t="str">
            <v>EBITDA</v>
          </cell>
        </row>
        <row r="177">
          <cell r="A177" t="str">
            <v xml:space="preserve">     Margin</v>
          </cell>
        </row>
        <row r="180">
          <cell r="A180" t="str">
            <v>Operating Profit</v>
          </cell>
        </row>
        <row r="181">
          <cell r="A181" t="str">
            <v xml:space="preserve">     Margin</v>
          </cell>
        </row>
        <row r="184">
          <cell r="A184" t="str">
            <v>Free Cash Flow</v>
          </cell>
          <cell r="F184">
            <v>-169</v>
          </cell>
        </row>
        <row r="185">
          <cell r="A185" t="str">
            <v xml:space="preserve">     % of revenue</v>
          </cell>
        </row>
        <row r="188">
          <cell r="A188" t="str">
            <v>Capital Expenditures</v>
          </cell>
        </row>
        <row r="189">
          <cell r="A189" t="str">
            <v xml:space="preserve">     % of revenue</v>
          </cell>
        </row>
        <row r="191">
          <cell r="A191" t="str">
            <v>Memo: FCF Including Disc-ops</v>
          </cell>
          <cell r="B191">
            <v>345.2</v>
          </cell>
          <cell r="C191">
            <v>347.4</v>
          </cell>
          <cell r="F191">
            <v>-187.6</v>
          </cell>
        </row>
        <row r="192">
          <cell r="A192" t="str">
            <v xml:space="preserve">     % of revenue</v>
          </cell>
        </row>
        <row r="194">
          <cell r="A194" t="str">
            <v>CONSOLIDATED</v>
          </cell>
        </row>
        <row r="195">
          <cell r="B195" t="str">
            <v>2005A</v>
          </cell>
          <cell r="C195" t="str">
            <v>2006A</v>
          </cell>
          <cell r="D195" t="str">
            <v>2007P</v>
          </cell>
          <cell r="E195" t="str">
            <v>2007P Adj</v>
          </cell>
          <cell r="F195" t="str">
            <v>2007LE</v>
          </cell>
          <cell r="G195" t="str">
            <v>2008 FL</v>
          </cell>
          <cell r="H195" t="str">
            <v>2008T</v>
          </cell>
          <cell r="I195" t="str">
            <v>2008 T+</v>
          </cell>
          <cell r="J195" t="str">
            <v>2008T 
excl T+</v>
          </cell>
          <cell r="K195" t="str">
            <v>GAAP B/(W)
Consensus</v>
          </cell>
          <cell r="L195" t="str">
            <v>Consensus 
Estimate</v>
          </cell>
        </row>
        <row r="197">
          <cell r="A197" t="str">
            <v>Revenue</v>
          </cell>
          <cell r="B197">
            <v>6170.9782954394368</v>
          </cell>
          <cell r="C197">
            <v>6634.8235003434711</v>
          </cell>
          <cell r="D197">
            <v>7252.3731802600014</v>
          </cell>
          <cell r="E197">
            <v>7245.9043288265057</v>
          </cell>
          <cell r="F197">
            <v>7205.2</v>
          </cell>
          <cell r="G197">
            <v>7695.3</v>
          </cell>
          <cell r="H197">
            <v>7714.7584885857941</v>
          </cell>
          <cell r="I197">
            <v>0</v>
          </cell>
          <cell r="J197">
            <v>7714.7584885857941</v>
          </cell>
          <cell r="K197">
            <v>7745.7584885857941</v>
          </cell>
          <cell r="L197">
            <v>-31</v>
          </cell>
        </row>
        <row r="200">
          <cell r="A200" t="str">
            <v>EBITDA</v>
          </cell>
          <cell r="B200">
            <v>1823.9570927458672</v>
          </cell>
          <cell r="C200">
            <v>1939.7185568094378</v>
          </cell>
          <cell r="D200">
            <v>2098.1555130909996</v>
          </cell>
          <cell r="E200">
            <v>2085.2620525332404</v>
          </cell>
          <cell r="F200">
            <v>2075.9</v>
          </cell>
          <cell r="G200">
            <v>2375.9</v>
          </cell>
          <cell r="H200">
            <v>2402.1245609043899</v>
          </cell>
          <cell r="I200">
            <v>1.3000000000000043</v>
          </cell>
          <cell r="J200">
            <v>2400.8245609043897</v>
          </cell>
          <cell r="L200">
            <v>0</v>
          </cell>
        </row>
        <row r="201">
          <cell r="A201" t="str">
            <v xml:space="preserve">     Margin</v>
          </cell>
          <cell r="B201">
            <v>0.29557016820069415</v>
          </cell>
          <cell r="C201">
            <v>0.29235420606275697</v>
          </cell>
          <cell r="D201">
            <v>0.28930606036681911</v>
          </cell>
          <cell r="E201">
            <v>0.28778492758142094</v>
          </cell>
          <cell r="F201">
            <v>0.28811136401487819</v>
          </cell>
          <cell r="G201">
            <v>0.30874689745688927</v>
          </cell>
          <cell r="H201">
            <v>0.31136743482746765</v>
          </cell>
          <cell r="J201">
            <v>0.31119892663606752</v>
          </cell>
          <cell r="L201">
            <v>0</v>
          </cell>
        </row>
        <row r="204">
          <cell r="A204" t="str">
            <v>Operating Profit</v>
          </cell>
          <cell r="B204">
            <v>1409.1307270005095</v>
          </cell>
          <cell r="C204">
            <v>1494.1633330219363</v>
          </cell>
          <cell r="D204">
            <v>1609.7833843889998</v>
          </cell>
          <cell r="E204">
            <v>1594.6834299316345</v>
          </cell>
          <cell r="F204">
            <v>1581</v>
          </cell>
          <cell r="G204">
            <v>1881.7999999999997</v>
          </cell>
          <cell r="H204">
            <v>1914.8245609043902</v>
          </cell>
          <cell r="I204">
            <v>-12.299999999999997</v>
          </cell>
          <cell r="J204">
            <v>1927.1245609043899</v>
          </cell>
          <cell r="K204">
            <v>1834.0245609043902</v>
          </cell>
          <cell r="L204">
            <v>80.8</v>
          </cell>
        </row>
        <row r="205">
          <cell r="A205" t="str">
            <v xml:space="preserve">     Margin</v>
          </cell>
          <cell r="B205">
            <v>0.22834802838990784</v>
          </cell>
          <cell r="C205">
            <v>0.22520016288972669</v>
          </cell>
          <cell r="D205">
            <v>0.22196643007431235</v>
          </cell>
          <cell r="E205">
            <v>0.22008066316684283</v>
          </cell>
          <cell r="F205">
            <v>0.21942485982346083</v>
          </cell>
          <cell r="G205">
            <v>0.24453887437786698</v>
          </cell>
          <cell r="H205">
            <v>0.24820278738957646</v>
          </cell>
          <cell r="I205">
            <v>-1.5943467340161328E-3</v>
          </cell>
          <cell r="J205">
            <v>0.24979713412359256</v>
          </cell>
          <cell r="L205">
            <v>-2.6064516129032258</v>
          </cell>
        </row>
        <row r="208">
          <cell r="A208" t="str">
            <v>Free Cash Flow</v>
          </cell>
          <cell r="B208">
            <v>849.31386256338271</v>
          </cell>
          <cell r="C208">
            <v>1087.896073166957</v>
          </cell>
          <cell r="D208">
            <v>1861.1898696149999</v>
          </cell>
          <cell r="E208">
            <v>1035.4987102347491</v>
          </cell>
          <cell r="F208">
            <v>1084.8</v>
          </cell>
          <cell r="G208">
            <v>1571.8020457228431</v>
          </cell>
          <cell r="H208">
            <v>1610.6993720581377</v>
          </cell>
          <cell r="I208">
            <v>0.70000000000000284</v>
          </cell>
          <cell r="J208">
            <v>1609.9993720581374</v>
          </cell>
          <cell r="L208" t="e">
            <v>#VALUE!</v>
          </cell>
        </row>
        <row r="209">
          <cell r="A209" t="str">
            <v xml:space="preserve">     % of revenue</v>
          </cell>
          <cell r="B209">
            <v>0.1376303435050249</v>
          </cell>
          <cell r="C209">
            <v>0.16396759809972922</v>
          </cell>
          <cell r="D209">
            <v>0.25663183944821155</v>
          </cell>
          <cell r="E209">
            <v>0.14290813999782012</v>
          </cell>
          <cell r="F209">
            <v>0.15055793038361184</v>
          </cell>
          <cell r="G209">
            <v>0.20425481082255961</v>
          </cell>
          <cell r="H209">
            <v>0.20878156774981529</v>
          </cell>
          <cell r="J209">
            <v>0.20869083256983062</v>
          </cell>
          <cell r="L209" t="e">
            <v>#VALUE!</v>
          </cell>
        </row>
        <row r="212">
          <cell r="A212" t="str">
            <v>Capital Expenditures</v>
          </cell>
          <cell r="B212">
            <v>26.199999999999996</v>
          </cell>
          <cell r="C212">
            <v>449.32703900000001</v>
          </cell>
          <cell r="D212">
            <v>460.64624200000003</v>
          </cell>
          <cell r="E212">
            <v>549.76359653165071</v>
          </cell>
          <cell r="F212">
            <v>583.20000000000005</v>
          </cell>
          <cell r="G212">
            <v>524.90000000000009</v>
          </cell>
          <cell r="H212">
            <v>524.90000000000009</v>
          </cell>
          <cell r="I212">
            <v>0</v>
          </cell>
          <cell r="J212">
            <v>524.90000000000009</v>
          </cell>
          <cell r="L212" t="e">
            <v>#VALUE!</v>
          </cell>
        </row>
        <row r="213">
          <cell r="A213" t="str">
            <v xml:space="preserve">     % of revenue</v>
          </cell>
          <cell r="B213">
            <v>4.2456801410827661E-3</v>
          </cell>
          <cell r="C213">
            <v>6.7722530821918522E-2</v>
          </cell>
          <cell r="D213">
            <v>6.351662146313955E-2</v>
          </cell>
          <cell r="E213">
            <v>7.5872323395786048E-2</v>
          </cell>
          <cell r="F213">
            <v>8.0941542219508139E-2</v>
          </cell>
          <cell r="G213">
            <v>6.8210466128675956E-2</v>
          </cell>
          <cell r="H213">
            <v>6.8038422819924255E-2</v>
          </cell>
          <cell r="J213">
            <v>6.8038422819924255E-2</v>
          </cell>
          <cell r="L213" t="e">
            <v>#VALUE!</v>
          </cell>
        </row>
        <row r="215">
          <cell r="A215" t="str">
            <v>Memo: FCF Including Disc-ops</v>
          </cell>
          <cell r="B215">
            <v>1201.1339551485885</v>
          </cell>
          <cell r="C215">
            <v>1439.9821500960002</v>
          </cell>
          <cell r="D215">
            <v>1861.1898696149999</v>
          </cell>
          <cell r="E215">
            <v>1082.7745688741697</v>
          </cell>
          <cell r="F215">
            <v>1073.2558586394207</v>
          </cell>
          <cell r="G215">
            <v>1571.8020457228431</v>
          </cell>
          <cell r="H215">
            <v>1610.6993720581377</v>
          </cell>
          <cell r="I215">
            <v>0.70000000000000284</v>
          </cell>
          <cell r="J215">
            <v>1609.9993720581374</v>
          </cell>
          <cell r="L215">
            <v>0</v>
          </cell>
        </row>
        <row r="216">
          <cell r="A216" t="str">
            <v xml:space="preserve">     % of revenue</v>
          </cell>
          <cell r="B216">
            <v>0.1946423885555176</v>
          </cell>
          <cell r="C216">
            <v>0.21703397988227649</v>
          </cell>
          <cell r="D216">
            <v>0.25663183944821155</v>
          </cell>
          <cell r="E216">
            <v>0.14943263390416972</v>
          </cell>
          <cell r="F216">
            <v>0.14895573455829411</v>
          </cell>
          <cell r="G216">
            <v>0.20425481082255961</v>
          </cell>
          <cell r="H216">
            <v>0.20878156774981529</v>
          </cell>
          <cell r="J216">
            <v>0.20869083256983062</v>
          </cell>
          <cell r="L216">
            <v>0</v>
          </cell>
        </row>
        <row r="220">
          <cell r="E220" t="str">
            <v>Corp FCF</v>
          </cell>
          <cell r="F220" t="str">
            <v>2007LE</v>
          </cell>
          <cell r="G220" t="str">
            <v>2008FL</v>
          </cell>
        </row>
        <row r="221">
          <cell r="E221" t="str">
            <v>EBITDA</v>
          </cell>
          <cell r="F221">
            <v>-333.3</v>
          </cell>
          <cell r="G221">
            <v>-296.5</v>
          </cell>
          <cell r="I221" t="str">
            <v>From corp deck</v>
          </cell>
        </row>
        <row r="222">
          <cell r="E222" t="str">
            <v>Capex</v>
          </cell>
          <cell r="F222">
            <v>-47</v>
          </cell>
          <cell r="G222">
            <v>-9.6999999999999993</v>
          </cell>
          <cell r="I222" t="str">
            <v>From corp deck</v>
          </cell>
        </row>
        <row r="223">
          <cell r="E223" t="str">
            <v>Other NC</v>
          </cell>
          <cell r="F223">
            <v>95.6</v>
          </cell>
        </row>
        <row r="224">
          <cell r="E224" t="str">
            <v>Cash taxes</v>
          </cell>
          <cell r="F224">
            <v>-274</v>
          </cell>
          <cell r="G224">
            <v>-380.99859999999995</v>
          </cell>
          <cell r="H224">
            <v>0.218</v>
          </cell>
          <cell r="I224" t="str">
            <v>'08 Plan rate</v>
          </cell>
        </row>
        <row r="225">
          <cell r="E225" t="str">
            <v>Cash interest</v>
          </cell>
          <cell r="F225">
            <v>-37.299999999999997</v>
          </cell>
          <cell r="G225">
            <v>91.3</v>
          </cell>
          <cell r="I225" t="str">
            <v>From int exp model</v>
          </cell>
        </row>
        <row r="226">
          <cell r="E226" t="str">
            <v xml:space="preserve">   FCF</v>
          </cell>
          <cell r="F226">
            <v>-596</v>
          </cell>
          <cell r="G226">
            <v>-595.89859999999999</v>
          </cell>
        </row>
        <row r="230">
          <cell r="F230" t="str">
            <v>2007LE</v>
          </cell>
          <cell r="G230" t="str">
            <v>2008FL</v>
          </cell>
        </row>
        <row r="231">
          <cell r="E231" t="str">
            <v>Center+ Mgd. Svcs.</v>
          </cell>
          <cell r="F231">
            <v>-400</v>
          </cell>
          <cell r="G231">
            <v>-306</v>
          </cell>
        </row>
        <row r="232">
          <cell r="E232" t="str">
            <v xml:space="preserve">   T+</v>
          </cell>
          <cell r="F232">
            <v>-145</v>
          </cell>
          <cell r="G232">
            <v>-71</v>
          </cell>
        </row>
        <row r="233">
          <cell r="E233" t="str">
            <v xml:space="preserve">   Reuters</v>
          </cell>
          <cell r="F233">
            <v>-26</v>
          </cell>
        </row>
        <row r="234">
          <cell r="E234" t="str">
            <v xml:space="preserve">   Other Corp</v>
          </cell>
          <cell r="F234">
            <v>-229</v>
          </cell>
          <cell r="G234">
            <v>-235</v>
          </cell>
        </row>
        <row r="236">
          <cell r="E236" t="str">
            <v>SBU total</v>
          </cell>
          <cell r="F236">
            <v>1854.8</v>
          </cell>
          <cell r="G236">
            <v>2066.7000000000003</v>
          </cell>
        </row>
        <row r="237">
          <cell r="E237" t="str">
            <v>Corp total</v>
          </cell>
          <cell r="F237">
            <v>-600.79999999999995</v>
          </cell>
          <cell r="G237">
            <v>-615.69859999999994</v>
          </cell>
        </row>
        <row r="238">
          <cell r="E238" t="str">
            <v xml:space="preserve">  T+</v>
          </cell>
          <cell r="F238">
            <v>-145</v>
          </cell>
          <cell r="G238">
            <v>-71</v>
          </cell>
        </row>
        <row r="239">
          <cell r="E239" t="str">
            <v xml:space="preserve">  Taxes - cash</v>
          </cell>
          <cell r="F239">
            <v>-274</v>
          </cell>
          <cell r="G239">
            <v>-380.99859999999995</v>
          </cell>
        </row>
        <row r="240">
          <cell r="E240" t="str">
            <v xml:space="preserve">  Interest - cash</v>
          </cell>
          <cell r="F240">
            <v>-37.299999999999997</v>
          </cell>
          <cell r="G240">
            <v>91.3</v>
          </cell>
        </row>
        <row r="241">
          <cell r="E241" t="str">
            <v xml:space="preserve">  Pension</v>
          </cell>
          <cell r="F241">
            <v>-6</v>
          </cell>
          <cell r="G241">
            <v>-20</v>
          </cell>
        </row>
        <row r="242">
          <cell r="E242" t="str">
            <v xml:space="preserve">  Reuters</v>
          </cell>
          <cell r="F242">
            <v>-26</v>
          </cell>
        </row>
        <row r="243">
          <cell r="E243" t="str">
            <v xml:space="preserve">  Other Corp</v>
          </cell>
          <cell r="F243">
            <v>-112.5</v>
          </cell>
          <cell r="G243">
            <v>-235</v>
          </cell>
        </row>
        <row r="244">
          <cell r="E244" t="str">
            <v>Disc ops</v>
          </cell>
          <cell r="F244">
            <v>-169</v>
          </cell>
          <cell r="G244">
            <v>0</v>
          </cell>
        </row>
        <row r="245">
          <cell r="E245" t="str">
            <v xml:space="preserve">  Total FCF</v>
          </cell>
          <cell r="F245">
            <v>1085</v>
          </cell>
          <cell r="G245">
            <v>1451.0014000000003</v>
          </cell>
        </row>
        <row r="249">
          <cell r="E249" t="str">
            <v>FCF</v>
          </cell>
          <cell r="F249" t="str">
            <v>2007 LE</v>
          </cell>
          <cell r="G249" t="str">
            <v>2008T</v>
          </cell>
          <cell r="H249" t="str">
            <v>2008T
Risk-Adj</v>
          </cell>
          <cell r="I249" t="str">
            <v>Change</v>
          </cell>
          <cell r="J249" t="str">
            <v>Growth</v>
          </cell>
          <cell r="K249" t="str">
            <v>Comment</v>
          </cell>
        </row>
        <row r="250">
          <cell r="E250" t="str">
            <v>NAL</v>
          </cell>
          <cell r="F250">
            <v>909.5</v>
          </cell>
          <cell r="G250">
            <v>1003.9619879905797</v>
          </cell>
          <cell r="H250">
            <v>1003.9619879905797</v>
          </cell>
          <cell r="I250">
            <v>94.461987990579701</v>
          </cell>
          <cell r="J250">
            <v>0.10386144913752582</v>
          </cell>
        </row>
        <row r="251">
          <cell r="E251" t="str">
            <v>TILR</v>
          </cell>
          <cell r="F251">
            <v>78.2</v>
          </cell>
          <cell r="G251">
            <v>96.910177791825134</v>
          </cell>
          <cell r="H251">
            <v>96.910177791825134</v>
          </cell>
          <cell r="I251">
            <v>18.710177791825132</v>
          </cell>
          <cell r="J251">
            <v>0.23926058557321128</v>
          </cell>
        </row>
        <row r="252">
          <cell r="E252" t="str">
            <v>TTA</v>
          </cell>
          <cell r="F252">
            <v>185.1</v>
          </cell>
          <cell r="G252">
            <v>219.19525264050722</v>
          </cell>
          <cell r="H252">
            <v>219.19525264050722</v>
          </cell>
          <cell r="I252">
            <v>34.095252640507226</v>
          </cell>
          <cell r="J252">
            <v>0.18419909584282679</v>
          </cell>
        </row>
        <row r="253">
          <cell r="E253" t="str">
            <v>TF</v>
          </cell>
          <cell r="F253">
            <v>420</v>
          </cell>
          <cell r="G253">
            <v>480</v>
          </cell>
          <cell r="H253">
            <v>458</v>
          </cell>
          <cell r="I253">
            <v>38</v>
          </cell>
          <cell r="J253">
            <v>9.0476190476190377E-2</v>
          </cell>
        </row>
        <row r="254">
          <cell r="E254" t="str">
            <v>TS</v>
          </cell>
          <cell r="F254">
            <v>170</v>
          </cell>
          <cell r="G254">
            <v>194.22990791238263</v>
          </cell>
          <cell r="H254">
            <v>194.22990791238263</v>
          </cell>
          <cell r="I254">
            <v>24.229907912382629</v>
          </cell>
          <cell r="J254">
            <v>0.1425288700728391</v>
          </cell>
        </row>
        <row r="255">
          <cell r="E255" t="str">
            <v>TH</v>
          </cell>
          <cell r="F255">
            <v>92</v>
          </cell>
          <cell r="G255">
            <v>111.30000000000001</v>
          </cell>
          <cell r="H255">
            <v>101.30000000000001</v>
          </cell>
          <cell r="I255">
            <v>9.3000000000000114</v>
          </cell>
          <cell r="J255">
            <v>0.10108695652173916</v>
          </cell>
        </row>
        <row r="256">
          <cell r="E256" t="str">
            <v xml:space="preserve">  SBUs</v>
          </cell>
          <cell r="F256">
            <v>1854.8</v>
          </cell>
          <cell r="G256">
            <v>2105.5973263352948</v>
          </cell>
          <cell r="H256">
            <v>2073.5973263352948</v>
          </cell>
          <cell r="I256">
            <v>218.79732633529488</v>
          </cell>
          <cell r="J256">
            <v>0.11796275950792268</v>
          </cell>
        </row>
        <row r="258">
          <cell r="E258" t="str">
            <v>Corporate EBITDA</v>
          </cell>
          <cell r="F258">
            <v>-162</v>
          </cell>
          <cell r="G258">
            <v>-238</v>
          </cell>
          <cell r="H258">
            <v>-238</v>
          </cell>
          <cell r="I258">
            <v>-76</v>
          </cell>
          <cell r="J258">
            <v>0.46913580246913589</v>
          </cell>
        </row>
        <row r="259">
          <cell r="E259" t="str">
            <v>CapEx</v>
          </cell>
          <cell r="F259">
            <v>-47</v>
          </cell>
          <cell r="G259">
            <v>-10</v>
          </cell>
          <cell r="H259">
            <v>-10</v>
          </cell>
          <cell r="I259">
            <v>37</v>
          </cell>
          <cell r="J259">
            <v>-0.78723404255319152</v>
          </cell>
        </row>
        <row r="260">
          <cell r="E260" t="str">
            <v>Data Center</v>
          </cell>
          <cell r="F260">
            <v>-55</v>
          </cell>
          <cell r="G260">
            <v>0</v>
          </cell>
          <cell r="H260">
            <v>0</v>
          </cell>
          <cell r="I260">
            <v>55</v>
          </cell>
          <cell r="J260">
            <v>-1</v>
          </cell>
        </row>
        <row r="261">
          <cell r="E261" t="str">
            <v>Working Capital</v>
          </cell>
          <cell r="F261">
            <v>-33</v>
          </cell>
          <cell r="G261">
            <v>-40</v>
          </cell>
          <cell r="H261">
            <v>-40</v>
          </cell>
          <cell r="I261">
            <v>-7</v>
          </cell>
          <cell r="J261">
            <v>0.21212121212121215</v>
          </cell>
        </row>
        <row r="262">
          <cell r="E262" t="str">
            <v>Other NCA</v>
          </cell>
          <cell r="F262">
            <v>184</v>
          </cell>
          <cell r="G262">
            <v>197</v>
          </cell>
          <cell r="H262">
            <v>197</v>
          </cell>
          <cell r="I262">
            <v>13</v>
          </cell>
          <cell r="J262">
            <v>7.0652173913043459E-2</v>
          </cell>
        </row>
        <row r="263">
          <cell r="E263" t="str">
            <v>Other, net</v>
          </cell>
          <cell r="F263">
            <v>0</v>
          </cell>
          <cell r="G263">
            <v>-29</v>
          </cell>
          <cell r="H263">
            <v>-29</v>
          </cell>
          <cell r="I263">
            <v>-29</v>
          </cell>
          <cell r="J263" t="str">
            <v>n/a</v>
          </cell>
        </row>
        <row r="264">
          <cell r="E264" t="str">
            <v>Fringe</v>
          </cell>
          <cell r="H264">
            <v>-10</v>
          </cell>
          <cell r="I264">
            <v>-10</v>
          </cell>
        </row>
        <row r="265">
          <cell r="E265" t="str">
            <v>Central technology</v>
          </cell>
          <cell r="H265">
            <v>-23</v>
          </cell>
          <cell r="I265">
            <v>-23</v>
          </cell>
        </row>
        <row r="266">
          <cell r="E266" t="str">
            <v xml:space="preserve">  Total Other Corporate</v>
          </cell>
          <cell r="F266">
            <v>-113</v>
          </cell>
          <cell r="G266">
            <v>-120</v>
          </cell>
          <cell r="H266">
            <v>-153</v>
          </cell>
          <cell r="I266">
            <v>-40</v>
          </cell>
          <cell r="J266">
            <v>0.35398230088495586</v>
          </cell>
        </row>
        <row r="268">
          <cell r="E268" t="str">
            <v xml:space="preserve">  Subtotal</v>
          </cell>
          <cell r="F268">
            <v>1741.8</v>
          </cell>
          <cell r="G268">
            <v>1985.5973263352948</v>
          </cell>
          <cell r="H268">
            <v>1920.5973263352948</v>
          </cell>
          <cell r="I268">
            <v>178.79732633529488</v>
          </cell>
          <cell r="J268">
            <v>0.10265089352123935</v>
          </cell>
        </row>
        <row r="270">
          <cell r="E270" t="str">
            <v>Pension</v>
          </cell>
          <cell r="F270">
            <v>-6</v>
          </cell>
          <cell r="G270">
            <v>-20</v>
          </cell>
          <cell r="H270">
            <v>-20</v>
          </cell>
          <cell r="I270">
            <v>-14</v>
          </cell>
          <cell r="J270">
            <v>2.3333333333333335</v>
          </cell>
        </row>
        <row r="271">
          <cell r="E271" t="str">
            <v>Interest - cash</v>
          </cell>
          <cell r="F271">
            <v>-37</v>
          </cell>
          <cell r="G271">
            <v>91.3</v>
          </cell>
          <cell r="H271">
            <v>91.3</v>
          </cell>
          <cell r="I271">
            <v>128.30000000000001</v>
          </cell>
          <cell r="J271" t="str">
            <v>n/a</v>
          </cell>
          <cell r="K271" t="str">
            <v>Per interest expense model</v>
          </cell>
        </row>
        <row r="272">
          <cell r="E272" t="str">
            <v>Taxes - cash</v>
          </cell>
          <cell r="F272">
            <v>-274</v>
          </cell>
          <cell r="G272">
            <v>-388.19795427715707</v>
          </cell>
          <cell r="H272">
            <v>-374.1819542771571</v>
          </cell>
          <cell r="I272">
            <v>-100.1819542771571</v>
          </cell>
          <cell r="J272">
            <v>0.36562757035458793</v>
          </cell>
          <cell r="K272" t="str">
            <v>Assuming 21.8% tax rate per 2007 Recast Plan</v>
          </cell>
        </row>
        <row r="273">
          <cell r="E273" t="str">
            <v xml:space="preserve">  Subtotal</v>
          </cell>
          <cell r="F273">
            <v>1424.8</v>
          </cell>
          <cell r="G273">
            <v>1668.6993720581379</v>
          </cell>
          <cell r="H273">
            <v>1617.7153720581377</v>
          </cell>
          <cell r="I273">
            <v>192.91537205813779</v>
          </cell>
          <cell r="J273">
            <v>0.1353982117196364</v>
          </cell>
        </row>
        <row r="275">
          <cell r="E275" t="str">
            <v>ThomsonPLUS</v>
          </cell>
          <cell r="F275">
            <v>-145</v>
          </cell>
          <cell r="G275">
            <v>-58</v>
          </cell>
          <cell r="H275">
            <v>-58</v>
          </cell>
          <cell r="I275">
            <v>87</v>
          </cell>
          <cell r="J275">
            <v>-0.6</v>
          </cell>
          <cell r="K275" t="str">
            <v>Per Finance</v>
          </cell>
        </row>
        <row r="276">
          <cell r="E276" t="str">
            <v>Reuters</v>
          </cell>
          <cell r="F276">
            <v>-26</v>
          </cell>
          <cell r="G276">
            <v>0</v>
          </cell>
          <cell r="H276">
            <v>0</v>
          </cell>
          <cell r="I276">
            <v>26</v>
          </cell>
          <cell r="J276">
            <v>-1</v>
          </cell>
        </row>
        <row r="277">
          <cell r="E277" t="str">
            <v xml:space="preserve">  Subtotal</v>
          </cell>
          <cell r="F277">
            <v>1253.8</v>
          </cell>
          <cell r="G277">
            <v>1610.6993720581379</v>
          </cell>
          <cell r="H277">
            <v>1559.7153720581377</v>
          </cell>
          <cell r="I277">
            <v>305.91537205813779</v>
          </cell>
          <cell r="J277">
            <v>0.2439905663248827</v>
          </cell>
        </row>
        <row r="279">
          <cell r="E279" t="str">
            <v>Disc Ops</v>
          </cell>
          <cell r="F279">
            <v>-169</v>
          </cell>
          <cell r="G279">
            <v>0</v>
          </cell>
          <cell r="H279">
            <v>0</v>
          </cell>
          <cell r="I279">
            <v>169</v>
          </cell>
          <cell r="J279">
            <v>-1</v>
          </cell>
        </row>
        <row r="281">
          <cell r="E281" t="str">
            <v xml:space="preserve">  Total</v>
          </cell>
          <cell r="F281">
            <v>1084.8</v>
          </cell>
          <cell r="G281">
            <v>1610.6993720581379</v>
          </cell>
          <cell r="H281">
            <v>1559.7153720581377</v>
          </cell>
          <cell r="I281">
            <v>474.91537205813779</v>
          </cell>
          <cell r="J281">
            <v>0.43779071908014178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The Thomson Corporation</v>
          </cell>
        </row>
        <row r="2">
          <cell r="A2" t="str">
            <v>2008 First Look and Target Analysis</v>
          </cell>
        </row>
        <row r="3">
          <cell r="A3" t="str">
            <v>TTA Analysis</v>
          </cell>
        </row>
        <row r="4">
          <cell r="A4" t="str">
            <v>(in millions of US dollars)</v>
          </cell>
          <cell r="R4" t="str">
            <v>2007LE</v>
          </cell>
          <cell r="S4" t="str">
            <v>2008 FL</v>
          </cell>
          <cell r="T4" t="str">
            <v>2008T</v>
          </cell>
          <cell r="U4" t="str">
            <v>2008T 
ex T+</v>
          </cell>
        </row>
        <row r="5">
          <cell r="E5" t="str">
            <v>** growth rate drives 07 Plan $</v>
          </cell>
        </row>
        <row r="6">
          <cell r="A6" t="str">
            <v>NAL Revenue Contribution</v>
          </cell>
          <cell r="Q6" t="str">
            <v>Revenue</v>
          </cell>
          <cell r="R6">
            <v>688.5</v>
          </cell>
          <cell r="S6">
            <v>763.5</v>
          </cell>
          <cell r="T6">
            <v>764.31565656111513</v>
          </cell>
          <cell r="U6">
            <v>764.31565656111513</v>
          </cell>
        </row>
        <row r="7">
          <cell r="B7" t="str">
            <v>2006 Actual</v>
          </cell>
          <cell r="C7" t="str">
            <v>2007 Plan</v>
          </cell>
          <cell r="D7" t="str">
            <v>2007LE</v>
          </cell>
          <cell r="E7" t="str">
            <v>2008FL</v>
          </cell>
          <cell r="F7" t="str">
            <v>2008T</v>
          </cell>
          <cell r="Q7" t="str">
            <v xml:space="preserve">     Growth</v>
          </cell>
          <cell r="R7">
            <v>0.15084834915601597</v>
          </cell>
          <cell r="S7">
            <v>0.10893246187363825</v>
          </cell>
          <cell r="T7">
            <v>0.11011714823691388</v>
          </cell>
          <cell r="U7">
            <v>0.11011714823691388</v>
          </cell>
        </row>
        <row r="8">
          <cell r="A8" t="str">
            <v>Amount</v>
          </cell>
          <cell r="B8">
            <v>598.254323</v>
          </cell>
          <cell r="C8">
            <v>685.71189013642038</v>
          </cell>
          <cell r="D8">
            <v>688.5</v>
          </cell>
          <cell r="E8">
            <v>763.5</v>
          </cell>
          <cell r="F8">
            <v>764.31565656111513</v>
          </cell>
          <cell r="Q8" t="str">
            <v xml:space="preserve">     Organic growth</v>
          </cell>
          <cell r="R8">
            <v>9.1999999999999998E-2</v>
          </cell>
          <cell r="S8">
            <v>9.8000000000000004E-2</v>
          </cell>
          <cell r="T8">
            <v>9.7807350293442896E-2</v>
          </cell>
          <cell r="U8">
            <v>9.7807350293442896E-2</v>
          </cell>
        </row>
        <row r="9">
          <cell r="A9" t="str">
            <v>Growth</v>
          </cell>
          <cell r="C9">
            <v>0.14618794010188929</v>
          </cell>
          <cell r="D9">
            <v>0.15084834915601597</v>
          </cell>
          <cell r="E9">
            <v>0.10893246187363825</v>
          </cell>
          <cell r="F9">
            <v>0.11011714823691388</v>
          </cell>
        </row>
        <row r="10">
          <cell r="Q10" t="str">
            <v>Operating Profit</v>
          </cell>
          <cell r="R10">
            <v>188.2</v>
          </cell>
          <cell r="S10">
            <v>220.3</v>
          </cell>
          <cell r="T10">
            <v>224.07357314722148</v>
          </cell>
          <cell r="U10">
            <v>219.18905701818923</v>
          </cell>
        </row>
        <row r="11">
          <cell r="Q11" t="str">
            <v xml:space="preserve">     Growth</v>
          </cell>
          <cell r="R11">
            <v>0.11660107960373089</v>
          </cell>
          <cell r="S11">
            <v>0.17056323060573875</v>
          </cell>
          <cell r="T11">
            <v>0.19061409748789315</v>
          </cell>
          <cell r="U11">
            <v>0.1646602392039811</v>
          </cell>
        </row>
        <row r="12">
          <cell r="Q12" t="str">
            <v xml:space="preserve">     Margin</v>
          </cell>
          <cell r="R12">
            <v>0.27334785766158315</v>
          </cell>
          <cell r="S12">
            <v>0.28853962017026852</v>
          </cell>
          <cell r="T12">
            <v>0.29316889065886148</v>
          </cell>
          <cell r="U12">
            <v>0.28677818534345667</v>
          </cell>
        </row>
        <row r="14">
          <cell r="Q14" t="str">
            <v>Free Cash Flow</v>
          </cell>
          <cell r="R14">
            <v>185.1</v>
          </cell>
          <cell r="S14">
            <v>217.9</v>
          </cell>
          <cell r="T14">
            <v>219.19525264050722</v>
          </cell>
          <cell r="U14">
            <v>214.31073651147497</v>
          </cell>
        </row>
        <row r="15">
          <cell r="Q15" t="str">
            <v xml:space="preserve">     Growth</v>
          </cell>
          <cell r="R15">
            <v>0.12542213134048397</v>
          </cell>
          <cell r="S15">
            <v>0.17720151269584017</v>
          </cell>
          <cell r="T15">
            <v>0.18419909584282679</v>
          </cell>
          <cell r="U15">
            <v>0.15781057002417609</v>
          </cell>
        </row>
        <row r="16">
          <cell r="Q16" t="str">
            <v xml:space="preserve">     % of revenue</v>
          </cell>
          <cell r="R16">
            <v>0.2688453159041394</v>
          </cell>
          <cell r="S16">
            <v>0.28539620170268504</v>
          </cell>
          <cell r="T16">
            <v>0.28678629144760981</v>
          </cell>
          <cell r="U16">
            <v>0.280395586132205</v>
          </cell>
        </row>
        <row r="18">
          <cell r="Q18" t="str">
            <v>Capital Expenditures</v>
          </cell>
          <cell r="R18">
            <v>47.8</v>
          </cell>
          <cell r="S18">
            <v>59.5</v>
          </cell>
          <cell r="T18">
            <v>59.5</v>
          </cell>
          <cell r="U18">
            <v>59.5</v>
          </cell>
        </row>
        <row r="19">
          <cell r="Q19" t="str">
            <v xml:space="preserve">     Growth</v>
          </cell>
          <cell r="R19">
            <v>0.80948027600252459</v>
          </cell>
          <cell r="S19">
            <v>0.2447698744769875</v>
          </cell>
          <cell r="T19">
            <v>0.2447698744769875</v>
          </cell>
          <cell r="U19">
            <v>0.2447698744769875</v>
          </cell>
        </row>
        <row r="20">
          <cell r="Q20" t="str">
            <v xml:space="preserve">     % of revenue</v>
          </cell>
          <cell r="R20">
            <v>6.9426289034132171E-2</v>
          </cell>
          <cell r="S20">
            <v>7.7930582842174204E-2</v>
          </cell>
          <cell r="T20">
            <v>7.7847417476319014E-2</v>
          </cell>
          <cell r="U20">
            <v>7.7847417476319014E-2</v>
          </cell>
        </row>
        <row r="22">
          <cell r="A22" t="str">
            <v>Operating Income</v>
          </cell>
          <cell r="Q22" t="str">
            <v>Memo: FCF Including Disc-ops</v>
          </cell>
          <cell r="R22">
            <v>185.1</v>
          </cell>
        </row>
        <row r="23">
          <cell r="B23" t="str">
            <v>2006 Actual</v>
          </cell>
          <cell r="C23" t="str">
            <v>2007 Plan</v>
          </cell>
          <cell r="D23" t="str">
            <v>2007LE</v>
          </cell>
          <cell r="E23" t="str">
            <v>2008FL</v>
          </cell>
          <cell r="F23" t="str">
            <v>2008T</v>
          </cell>
          <cell r="Q23" t="str">
            <v xml:space="preserve">     % of revenue</v>
          </cell>
          <cell r="R23">
            <v>0.2688453159041394</v>
          </cell>
        </row>
        <row r="24">
          <cell r="A24" t="str">
            <v>Amount</v>
          </cell>
          <cell r="B24">
            <v>168.547213</v>
          </cell>
          <cell r="C24">
            <v>190.16557464035176</v>
          </cell>
          <cell r="D24">
            <v>188.2</v>
          </cell>
          <cell r="E24">
            <v>220.3</v>
          </cell>
          <cell r="F24">
            <v>224.07357314722148</v>
          </cell>
        </row>
        <row r="25">
          <cell r="A25" t="str">
            <v>Margin</v>
          </cell>
          <cell r="B25">
            <v>0.28173170927508701</v>
          </cell>
          <cell r="C25">
            <v>0.27732576520223223</v>
          </cell>
          <cell r="D25">
            <v>0.27334785766158315</v>
          </cell>
          <cell r="E25">
            <v>0.28853962017026852</v>
          </cell>
          <cell r="F25">
            <v>0.29316889065886148</v>
          </cell>
        </row>
        <row r="26">
          <cell r="A26" t="str">
            <v>Growth</v>
          </cell>
          <cell r="C26">
            <v>0.12826294339469002</v>
          </cell>
          <cell r="D26">
            <v>0.11660107960373089</v>
          </cell>
          <cell r="E26">
            <v>0.17056323060573875</v>
          </cell>
          <cell r="F26">
            <v>0.19061409748789315</v>
          </cell>
        </row>
        <row r="28">
          <cell r="A28" t="str">
            <v>Flow Through margin</v>
          </cell>
          <cell r="B28">
            <v>0.43094075930327258</v>
          </cell>
          <cell r="C28">
            <v>0.24718686270600734</v>
          </cell>
          <cell r="D28">
            <v>0.21776984397823276</v>
          </cell>
          <cell r="E28">
            <v>0.42800000000000032</v>
          </cell>
          <cell r="F28">
            <v>0.47316840312928954</v>
          </cell>
        </row>
        <row r="31">
          <cell r="D31" t="str">
            <v>2007 T+</v>
          </cell>
          <cell r="E31" t="str">
            <v>2008 T+</v>
          </cell>
        </row>
        <row r="32">
          <cell r="A32" t="str">
            <v>T+ savings</v>
          </cell>
          <cell r="D32">
            <v>4.5999999999999996</v>
          </cell>
          <cell r="E32">
            <v>9.5</v>
          </cell>
        </row>
        <row r="33">
          <cell r="A33" t="str">
            <v>OI Excl T+</v>
          </cell>
          <cell r="C33">
            <v>185.56557464035177</v>
          </cell>
          <cell r="D33">
            <v>183.6</v>
          </cell>
          <cell r="E33">
            <v>210.8</v>
          </cell>
          <cell r="F33">
            <v>214.57357314722148</v>
          </cell>
        </row>
        <row r="37">
          <cell r="A37" t="str">
            <v>FCF</v>
          </cell>
        </row>
        <row r="38">
          <cell r="B38" t="str">
            <v>2006 Actual</v>
          </cell>
          <cell r="C38" t="str">
            <v>2007 Plan</v>
          </cell>
          <cell r="D38" t="str">
            <v>2007LE</v>
          </cell>
          <cell r="E38" t="str">
            <v>2008FL</v>
          </cell>
          <cell r="F38" t="str">
            <v>2008T</v>
          </cell>
        </row>
        <row r="39">
          <cell r="A39" t="str">
            <v>Amount</v>
          </cell>
          <cell r="B39">
            <v>164.47161899999998</v>
          </cell>
          <cell r="C39">
            <v>184.65027236001873</v>
          </cell>
          <cell r="D39">
            <v>185.1</v>
          </cell>
          <cell r="E39">
            <v>217.9</v>
          </cell>
          <cell r="F39">
            <v>219.19525264050722</v>
          </cell>
        </row>
        <row r="40">
          <cell r="A40" t="str">
            <v>Margin</v>
          </cell>
          <cell r="B40">
            <v>0.27491923196683693</v>
          </cell>
          <cell r="C40">
            <v>0.26928258794416282</v>
          </cell>
          <cell r="D40">
            <v>0.2688453159041394</v>
          </cell>
          <cell r="E40">
            <v>0.28539620170268504</v>
          </cell>
          <cell r="F40">
            <v>0.28678629144760981</v>
          </cell>
        </row>
        <row r="41">
          <cell r="A41" t="str">
            <v>Growth</v>
          </cell>
          <cell r="C41">
            <v>0.12268775295523038</v>
          </cell>
          <cell r="D41">
            <v>0.12542213134048397</v>
          </cell>
          <cell r="E41">
            <v>0.17720151269584017</v>
          </cell>
          <cell r="F41">
            <v>0.18419909584282679</v>
          </cell>
        </row>
        <row r="43">
          <cell r="A43" t="str">
            <v>FCF Excl T+</v>
          </cell>
          <cell r="C43">
            <v>180.05027236001874</v>
          </cell>
          <cell r="D43">
            <v>180.5</v>
          </cell>
          <cell r="E43">
            <v>208.4</v>
          </cell>
          <cell r="F43">
            <v>209.69525264050722</v>
          </cell>
        </row>
        <row r="50">
          <cell r="B50" t="str">
            <v>OI / FCF Sensitivity Analysis</v>
          </cell>
          <cell r="E50" t="str">
            <v>OI Sensitivity Analysis</v>
          </cell>
        </row>
        <row r="51">
          <cell r="B51" t="str">
            <v>Margin
Improvement</v>
          </cell>
          <cell r="C51" t="str">
            <v>Impact</v>
          </cell>
          <cell r="E51" t="str">
            <v>% of Rev</v>
          </cell>
          <cell r="F51" t="str">
            <v>Impact</v>
          </cell>
        </row>
        <row r="52">
          <cell r="B52">
            <v>2.5000000000000001E-3</v>
          </cell>
          <cell r="C52">
            <v>1.9107891414027878</v>
          </cell>
          <cell r="E52">
            <v>2.5000000000000001E-3</v>
          </cell>
          <cell r="F52">
            <v>0.28710083945350634</v>
          </cell>
        </row>
        <row r="53">
          <cell r="B53">
            <v>5.0000000000000001E-3</v>
          </cell>
          <cell r="C53">
            <v>3.8215782828055755</v>
          </cell>
          <cell r="E53">
            <v>5.0000000000000001E-3</v>
          </cell>
          <cell r="F53">
            <v>0.57420167890701268</v>
          </cell>
        </row>
        <row r="54">
          <cell r="B54">
            <v>7.4999999999999997E-3</v>
          </cell>
          <cell r="C54">
            <v>5.7323674242083635</v>
          </cell>
          <cell r="E54">
            <v>7.4999999999999997E-3</v>
          </cell>
          <cell r="F54">
            <v>0.86130251836051896</v>
          </cell>
        </row>
        <row r="55">
          <cell r="B55">
            <v>0.01</v>
          </cell>
          <cell r="C55">
            <v>7.6431565656111511</v>
          </cell>
          <cell r="E55">
            <v>0.01</v>
          </cell>
          <cell r="F55">
            <v>1.1484033578140254</v>
          </cell>
        </row>
        <row r="59">
          <cell r="A59" t="str">
            <v>Capex</v>
          </cell>
        </row>
        <row r="60">
          <cell r="B60" t="str">
            <v>2006 Actual</v>
          </cell>
          <cell r="C60" t="str">
            <v>2007 Plan</v>
          </cell>
          <cell r="D60" t="str">
            <v>2007LE</v>
          </cell>
          <cell r="E60" t="str">
            <v>2008FL</v>
          </cell>
          <cell r="F60" t="str">
            <v>2008T</v>
          </cell>
        </row>
        <row r="61">
          <cell r="A61" t="str">
            <v>Amount</v>
          </cell>
          <cell r="B61">
            <v>26.416425000000004</v>
          </cell>
          <cell r="C61">
            <v>36.51525896307399</v>
          </cell>
          <cell r="D61">
            <v>47.8</v>
          </cell>
          <cell r="E61">
            <v>59.5</v>
          </cell>
          <cell r="F61">
            <v>59.5</v>
          </cell>
        </row>
        <row r="62">
          <cell r="A62" t="str">
            <v>% of revenues</v>
          </cell>
          <cell r="B62">
            <v>4.4155844737623406E-2</v>
          </cell>
          <cell r="C62">
            <v>5.3251605358351571E-2</v>
          </cell>
          <cell r="D62">
            <v>6.9426289034132171E-2</v>
          </cell>
          <cell r="E62">
            <v>7.7930582842174204E-2</v>
          </cell>
          <cell r="F62">
            <v>7.7847417476319014E-2</v>
          </cell>
        </row>
        <row r="63">
          <cell r="A63" t="str">
            <v>Growth</v>
          </cell>
          <cell r="C63">
            <v>0.3822937419834056</v>
          </cell>
          <cell r="D63">
            <v>0.80948027600252459</v>
          </cell>
          <cell r="E63">
            <v>0.2447698744769875</v>
          </cell>
          <cell r="F63">
            <v>0.2447698744769875</v>
          </cell>
        </row>
        <row r="73">
          <cell r="A73" t="str">
            <v>Flow-through margins OI</v>
          </cell>
        </row>
        <row r="74">
          <cell r="A74" t="str">
            <v>INCL T+</v>
          </cell>
          <cell r="B74" t="str">
            <v>2006 Actual</v>
          </cell>
          <cell r="C74" t="str">
            <v>2007 Plan</v>
          </cell>
          <cell r="D74" t="str">
            <v>2007LE</v>
          </cell>
          <cell r="E74" t="str">
            <v>2008FL</v>
          </cell>
          <cell r="F74" t="str">
            <v>2008T</v>
          </cell>
        </row>
        <row r="75">
          <cell r="A75" t="str">
            <v>Op income growth</v>
          </cell>
          <cell r="B75">
            <v>28.517212999999998</v>
          </cell>
          <cell r="C75">
            <v>21.618361640351765</v>
          </cell>
          <cell r="D75">
            <v>19.652786999999989</v>
          </cell>
          <cell r="E75">
            <v>32.100000000000023</v>
          </cell>
          <cell r="F75">
            <v>35.873573147221492</v>
          </cell>
        </row>
        <row r="76">
          <cell r="A76" t="str">
            <v>Revenue growth</v>
          </cell>
          <cell r="B76">
            <v>66.174322999999958</v>
          </cell>
          <cell r="C76">
            <v>87.45756713642038</v>
          </cell>
          <cell r="D76">
            <v>90.245677000000001</v>
          </cell>
          <cell r="E76">
            <v>75</v>
          </cell>
          <cell r="F76">
            <v>75.815656561115134</v>
          </cell>
        </row>
        <row r="77">
          <cell r="A77" t="str">
            <v>Flow-through margin</v>
          </cell>
          <cell r="B77">
            <v>0.43094075930327258</v>
          </cell>
          <cell r="C77">
            <v>0.24718686270600734</v>
          </cell>
          <cell r="D77">
            <v>0.21776984397823276</v>
          </cell>
          <cell r="E77">
            <v>0.42800000000000032</v>
          </cell>
          <cell r="F77">
            <v>0.47316840312928954</v>
          </cell>
        </row>
        <row r="79">
          <cell r="A79" t="str">
            <v>EXCL T+</v>
          </cell>
        </row>
        <row r="80">
          <cell r="A80" t="str">
            <v>OI growth</v>
          </cell>
          <cell r="C80">
            <v>17.01836164035177</v>
          </cell>
          <cell r="D80">
            <v>15.052786999999995</v>
          </cell>
          <cell r="E80">
            <v>27.200000000000017</v>
          </cell>
          <cell r="F80">
            <v>30.973573147221487</v>
          </cell>
        </row>
        <row r="81">
          <cell r="A81" t="str">
            <v>Flow-thu margin</v>
          </cell>
          <cell r="B81">
            <v>0.43094075930327258</v>
          </cell>
          <cell r="C81">
            <v>0.19458992740794789</v>
          </cell>
          <cell r="D81">
            <v>0.16679787332084611</v>
          </cell>
          <cell r="E81">
            <v>0.36266666666666691</v>
          </cell>
          <cell r="F81">
            <v>0.4085379531370758</v>
          </cell>
        </row>
        <row r="84">
          <cell r="A84" t="str">
            <v>Flow-through margins FCF</v>
          </cell>
        </row>
        <row r="85">
          <cell r="A85" t="str">
            <v>INCL T+</v>
          </cell>
          <cell r="B85" t="str">
            <v>2006 Actual</v>
          </cell>
          <cell r="C85" t="str">
            <v>2007 Plan</v>
          </cell>
          <cell r="D85" t="str">
            <v>2007LE</v>
          </cell>
          <cell r="E85" t="str">
            <v>2008FL</v>
          </cell>
          <cell r="F85" t="str">
            <v>2008T</v>
          </cell>
        </row>
        <row r="86">
          <cell r="A86" t="str">
            <v>FCF growth</v>
          </cell>
          <cell r="B86">
            <v>18.181618999999955</v>
          </cell>
          <cell r="C86">
            <v>20.178653360018757</v>
          </cell>
          <cell r="D86">
            <v>20.628381000000019</v>
          </cell>
          <cell r="E86">
            <v>32.800000000000011</v>
          </cell>
          <cell r="F86">
            <v>34.095252640507226</v>
          </cell>
        </row>
        <row r="87">
          <cell r="A87" t="str">
            <v>Revenue growth</v>
          </cell>
          <cell r="B87">
            <v>66.174322999999958</v>
          </cell>
          <cell r="C87">
            <v>87.45756713642038</v>
          </cell>
          <cell r="D87">
            <v>90.245677000000001</v>
          </cell>
          <cell r="E87">
            <v>75</v>
          </cell>
          <cell r="F87">
            <v>75.815656561115134</v>
          </cell>
        </row>
        <row r="88">
          <cell r="A88" t="str">
            <v>Flow-through margin</v>
          </cell>
          <cell r="B88">
            <v>0.27475338130773119</v>
          </cell>
          <cell r="C88">
            <v>0.23072507069106044</v>
          </cell>
          <cell r="D88">
            <v>0.22858026761769451</v>
          </cell>
          <cell r="E88">
            <v>0.43733333333333346</v>
          </cell>
          <cell r="F88">
            <v>0.44971255525595805</v>
          </cell>
        </row>
        <row r="90">
          <cell r="A90" t="str">
            <v>EXCL T+</v>
          </cell>
        </row>
        <row r="91">
          <cell r="A91" t="str">
            <v>FCF growth</v>
          </cell>
          <cell r="C91">
            <v>15.578653360018762</v>
          </cell>
          <cell r="D91">
            <v>16.028381000000024</v>
          </cell>
          <cell r="E91">
            <v>27.900000000000006</v>
          </cell>
          <cell r="F91">
            <v>29.195252640507221</v>
          </cell>
        </row>
        <row r="92">
          <cell r="A92" t="str">
            <v>Flow-thru</v>
          </cell>
          <cell r="B92">
            <v>0.27475338130773119</v>
          </cell>
          <cell r="C92">
            <v>0.17812813539300099</v>
          </cell>
          <cell r="D92">
            <v>0.17760829696030786</v>
          </cell>
          <cell r="E92">
            <v>0.37200000000000005</v>
          </cell>
          <cell r="F92">
            <v>0.38508210526374426</v>
          </cell>
        </row>
        <row r="99">
          <cell r="A99" t="str">
            <v>Revenue</v>
          </cell>
        </row>
        <row r="101">
          <cell r="B101" t="str">
            <v>2006 Actual</v>
          </cell>
          <cell r="C101" t="str">
            <v>2007 Plan</v>
          </cell>
          <cell r="D101" t="str">
            <v>2007LE</v>
          </cell>
          <cell r="E101" t="str">
            <v>2008FL</v>
          </cell>
          <cell r="F101" t="str">
            <v>2008T</v>
          </cell>
        </row>
        <row r="102">
          <cell r="A102" t="str">
            <v>Total Growth</v>
          </cell>
          <cell r="B102">
            <v>0.12436912306420078</v>
          </cell>
          <cell r="C102">
            <v>0.14618794010188929</v>
          </cell>
          <cell r="D102">
            <v>0.15084834915601597</v>
          </cell>
          <cell r="E102">
            <v>0.10893246187363825</v>
          </cell>
          <cell r="F102">
            <v>0.11011714823691388</v>
          </cell>
        </row>
        <row r="103">
          <cell r="A103" t="str">
            <v>Organic Growth</v>
          </cell>
          <cell r="B103">
            <v>0.10800000000000001</v>
          </cell>
          <cell r="C103">
            <v>8.6500000000000007E-2</v>
          </cell>
          <cell r="D103">
            <v>9.1999999999999998E-2</v>
          </cell>
          <cell r="E103">
            <v>9.8000000000000004E-2</v>
          </cell>
          <cell r="F103">
            <v>9.7807350293442896E-2</v>
          </cell>
        </row>
        <row r="105">
          <cell r="A105" t="str">
            <v>OI Growth -
Org Rev Growth</v>
          </cell>
          <cell r="B105">
            <v>9.5650739127329881E-2</v>
          </cell>
          <cell r="C105">
            <v>4.1762943394690014E-2</v>
          </cell>
          <cell r="D105">
            <v>2.4601079603730897E-2</v>
          </cell>
          <cell r="E105">
            <v>7.2563230605738743E-2</v>
          </cell>
          <cell r="F105">
            <v>9.2806747194450256E-2</v>
          </cell>
        </row>
        <row r="107">
          <cell r="A107" t="str">
            <v>Operating Income</v>
          </cell>
        </row>
        <row r="109">
          <cell r="B109" t="str">
            <v>2006 Actual</v>
          </cell>
          <cell r="C109" t="str">
            <v>2007 Plan</v>
          </cell>
          <cell r="D109" t="str">
            <v>2007LE</v>
          </cell>
          <cell r="E109" t="str">
            <v>2008FL</v>
          </cell>
          <cell r="F109" t="str">
            <v>2008T</v>
          </cell>
        </row>
        <row r="110">
          <cell r="A110" t="str">
            <v>Growth</v>
          </cell>
          <cell r="B110">
            <v>0.20365073912732989</v>
          </cell>
          <cell r="C110">
            <v>0.12826294339469002</v>
          </cell>
          <cell r="D110">
            <v>0.11660107960373089</v>
          </cell>
          <cell r="E110">
            <v>0.17056323060573875</v>
          </cell>
          <cell r="F110">
            <v>0.19061409748789315</v>
          </cell>
        </row>
        <row r="111">
          <cell r="A111" t="str">
            <v>Margin</v>
          </cell>
          <cell r="B111">
            <v>0.28173170927508701</v>
          </cell>
          <cell r="C111">
            <v>0.27732576520223223</v>
          </cell>
          <cell r="D111">
            <v>0.27334785766158315</v>
          </cell>
          <cell r="E111">
            <v>0.28853962017026852</v>
          </cell>
          <cell r="F111">
            <v>0.29316889065886148</v>
          </cell>
        </row>
        <row r="112">
          <cell r="A112" t="str">
            <v>Flow-through</v>
          </cell>
        </row>
        <row r="113">
          <cell r="A113" t="str">
            <v>Incl T+</v>
          </cell>
          <cell r="C113">
            <v>0.24718686270600734</v>
          </cell>
          <cell r="D113">
            <v>0.21776984397823276</v>
          </cell>
          <cell r="E113">
            <v>0.42800000000000032</v>
          </cell>
          <cell r="F113">
            <v>0.47316840312928954</v>
          </cell>
        </row>
        <row r="114">
          <cell r="A114" t="str">
            <v>Ex T+</v>
          </cell>
          <cell r="B114">
            <v>0.43094075930327258</v>
          </cell>
          <cell r="C114">
            <v>0.19458992740794789</v>
          </cell>
          <cell r="D114">
            <v>0.16679787332084611</v>
          </cell>
          <cell r="E114">
            <v>0.36266666666666691</v>
          </cell>
          <cell r="F114">
            <v>0.4085379531370758</v>
          </cell>
        </row>
        <row r="117">
          <cell r="A117" t="str">
            <v>Free Cash Flow</v>
          </cell>
        </row>
        <row r="119">
          <cell r="B119" t="str">
            <v>2006 Actual</v>
          </cell>
          <cell r="C119" t="str">
            <v>2007 Plan</v>
          </cell>
          <cell r="D119" t="str">
            <v>2007LE</v>
          </cell>
          <cell r="E119" t="str">
            <v>2008FL</v>
          </cell>
          <cell r="F119" t="str">
            <v>2008T</v>
          </cell>
        </row>
        <row r="120">
          <cell r="A120" t="str">
            <v>FCF Growth</v>
          </cell>
          <cell r="B120">
            <v>0.12428476997744164</v>
          </cell>
          <cell r="C120">
            <v>0.12268775295523038</v>
          </cell>
          <cell r="D120">
            <v>0.12542213134048397</v>
          </cell>
          <cell r="E120">
            <v>0.17720151269584017</v>
          </cell>
          <cell r="F120">
            <v>0.18419909584282679</v>
          </cell>
        </row>
        <row r="121">
          <cell r="A121" t="str">
            <v>OI Growth</v>
          </cell>
          <cell r="B121">
            <v>0.20365073912732989</v>
          </cell>
          <cell r="C121">
            <v>0.12826294339469002</v>
          </cell>
          <cell r="D121">
            <v>0.11660107960373089</v>
          </cell>
          <cell r="E121">
            <v>0.17056323060573875</v>
          </cell>
          <cell r="F121">
            <v>0.19061409748789315</v>
          </cell>
        </row>
        <row r="122">
          <cell r="A122" t="str">
            <v>FCF % of Rev</v>
          </cell>
          <cell r="B122">
            <v>0.27491923196683693</v>
          </cell>
          <cell r="C122">
            <v>0.26928258794416282</v>
          </cell>
          <cell r="D122">
            <v>0.2688453159041394</v>
          </cell>
          <cell r="E122">
            <v>0.28539620170268504</v>
          </cell>
          <cell r="F122">
            <v>0.28678629144760981</v>
          </cell>
        </row>
        <row r="123">
          <cell r="A123" t="str">
            <v>FCF Flow-through</v>
          </cell>
        </row>
        <row r="124">
          <cell r="A124" t="str">
            <v>Incl T+</v>
          </cell>
          <cell r="C124">
            <v>0.23072507069106044</v>
          </cell>
          <cell r="D124">
            <v>0.22858026761769451</v>
          </cell>
          <cell r="E124">
            <v>0.43733333333333346</v>
          </cell>
          <cell r="F124">
            <v>0.44971255525595805</v>
          </cell>
        </row>
        <row r="125">
          <cell r="A125" t="str">
            <v>Ex T+</v>
          </cell>
          <cell r="B125">
            <v>0.27475338130773119</v>
          </cell>
          <cell r="C125">
            <v>0.17812813539300099</v>
          </cell>
          <cell r="D125">
            <v>0.17760829696030786</v>
          </cell>
          <cell r="E125">
            <v>0.37200000000000005</v>
          </cell>
          <cell r="F125">
            <v>0.38508210526374426</v>
          </cell>
        </row>
        <row r="128">
          <cell r="A128" t="str">
            <v>CapEx</v>
          </cell>
        </row>
        <row r="130">
          <cell r="B130" t="str">
            <v>2006 Actual</v>
          </cell>
          <cell r="C130" t="str">
            <v>2007 Plan</v>
          </cell>
          <cell r="D130" t="str">
            <v>2007LE</v>
          </cell>
          <cell r="E130" t="str">
            <v>2008FL</v>
          </cell>
          <cell r="F130" t="str">
            <v>2008T</v>
          </cell>
        </row>
        <row r="131">
          <cell r="A131" t="str">
            <v>% of Rev</v>
          </cell>
          <cell r="B131">
            <v>4.4155844737623406E-2</v>
          </cell>
          <cell r="C131">
            <v>5.3251605358351571E-2</v>
          </cell>
          <cell r="D131">
            <v>6.9426289034132171E-2</v>
          </cell>
          <cell r="E131">
            <v>7.7930582842174204E-2</v>
          </cell>
          <cell r="F131">
            <v>7.7847417476319014E-2</v>
          </cell>
        </row>
      </sheetData>
      <sheetData sheetId="19" refreshError="1"/>
      <sheetData sheetId="20" refreshError="1"/>
      <sheetData sheetId="21" refreshError="1"/>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Triggers"/>
      <sheetName val="Legal &amp; TTA CF"/>
      <sheetName val="Legal &amp; TTA"/>
      <sheetName val="TF CF"/>
      <sheetName val="TF"/>
      <sheetName val="TS &amp; TH CF"/>
      <sheetName val="TS &amp; TH"/>
      <sheetName val="Rev &amp; OI Walk"/>
      <sheetName val="OI Mgn Walk backup"/>
      <sheetName val="EPS Growth"/>
      <sheetName val="OGF detail"/>
      <sheetName val="Analyst Rec 2008"/>
      <sheetName val="Corp - Inc Statement Recs"/>
      <sheetName val="Income Statements"/>
      <sheetName val="THOMSONplus"/>
      <sheetName val="T+ Targets"/>
      <sheetName val="Top Side Adj"/>
      <sheetName val="Discops Stats"/>
      <sheetName val="SBU Summary Tables"/>
      <sheetName val="SBU Summary Charts"/>
      <sheetName val="Growth &amp; Returns"/>
      <sheetName val="G&amp;R"/>
      <sheetName val="Org gr-OI mgn"/>
      <sheetName val="Legal &amp; TTA - G&amp;R Charts"/>
      <sheetName val="TSH - G&amp;R Charts"/>
      <sheetName val="TF - G&amp;R Charts"/>
      <sheetName val="Shares"/>
      <sheetName val="Dividend"/>
      <sheetName val="Corporate"/>
      <sheetName val="LTIP Inputs"/>
      <sheetName val="Raw Data----&gt;"/>
      <sheetName val="Products Revenue"/>
      <sheetName val="IncomeStatement"/>
      <sheetName val="FCF"/>
      <sheetName val="Balance Sheet"/>
      <sheetName val="Revenue Stats"/>
      <sheetName val="DiscOps"/>
      <sheetName val="Capex by Project"/>
      <sheetName val="Capex by Type"/>
      <sheetName val="PL_Summ"/>
      <sheetName val="CashFlowCorp"/>
      <sheetName val="Schedule 3 - Cash Flow "/>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row r="1">
          <cell r="C1" t="str">
            <v>Font Color Key</v>
          </cell>
          <cell r="Q1" t="str">
            <v>CONSOLIDATED</v>
          </cell>
          <cell r="BX1" t="str">
            <v>TF</v>
          </cell>
          <cell r="DR1" t="str">
            <v>CORPORATE</v>
          </cell>
        </row>
        <row r="2">
          <cell r="C2" t="str">
            <v>Intra-tab Formula</v>
          </cell>
        </row>
        <row r="3">
          <cell r="C3" t="str">
            <v>Inter-tab Formula</v>
          </cell>
        </row>
        <row r="4">
          <cell r="C4" t="str">
            <v>Manual Entry</v>
          </cell>
        </row>
        <row r="5">
          <cell r="A5" t="str">
            <v>Thomson Reuters</v>
          </cell>
        </row>
        <row r="6">
          <cell r="A6" t="str">
            <v>Financial Model</v>
          </cell>
        </row>
        <row r="7">
          <cell r="A7" t="str">
            <v>Income Statement</v>
          </cell>
        </row>
        <row r="9">
          <cell r="A9" t="str">
            <v>(US$ in Millions)</v>
          </cell>
        </row>
        <row r="10">
          <cell r="A10">
            <v>39588.735027546296</v>
          </cell>
          <cell r="C10" t="str">
            <v>Consolidated</v>
          </cell>
          <cell r="S10" t="str">
            <v>NAL</v>
          </cell>
          <cell r="AG10" t="str">
            <v>TTA</v>
          </cell>
          <cell r="AU10" t="str">
            <v>TILR</v>
          </cell>
          <cell r="BJ10" t="str">
            <v>TF</v>
          </cell>
          <cell r="BZ10" t="str">
            <v>TS</v>
          </cell>
          <cell r="CO10" t="str">
            <v>TH</v>
          </cell>
          <cell r="DD10" t="str">
            <v>Corporate (incl Cost of Synergies)</v>
          </cell>
          <cell r="DT10" t="str">
            <v>Discontinued Operations</v>
          </cell>
          <cell r="EA10" t="str">
            <v>Reuters</v>
          </cell>
          <cell r="EH10" t="str">
            <v>Markets Synergies</v>
          </cell>
          <cell r="EO10" t="str">
            <v>PROFESSIONAL DIVISION</v>
          </cell>
          <cell r="EV10" t="str">
            <v>MARKETS DIVISION</v>
          </cell>
          <cell r="FC10" t="str">
            <v>Legal</v>
          </cell>
        </row>
        <row r="11">
          <cell r="C11" t="str">
            <v>2006PF</v>
          </cell>
          <cell r="D11" t="str">
            <v>2007PF</v>
          </cell>
          <cell r="E11" t="str">
            <v>2008PF</v>
          </cell>
          <cell r="F11" t="str">
            <v>2009F</v>
          </cell>
          <cell r="G11" t="str">
            <v>2010F</v>
          </cell>
          <cell r="H11">
            <v>2011</v>
          </cell>
          <cell r="I11">
            <v>2012</v>
          </cell>
          <cell r="J11">
            <v>2013</v>
          </cell>
          <cell r="K11">
            <v>2014</v>
          </cell>
          <cell r="L11">
            <v>2015</v>
          </cell>
          <cell r="M11" t="str">
            <v>07-10
CAGR</v>
          </cell>
          <cell r="N11" t="str">
            <v>06-11
CAGR</v>
          </cell>
          <cell r="O11" t="str">
            <v>09-15
CAGR</v>
          </cell>
          <cell r="S11" t="str">
            <v>2006A</v>
          </cell>
          <cell r="T11" t="str">
            <v>2007A</v>
          </cell>
          <cell r="U11">
            <v>2008</v>
          </cell>
          <cell r="V11">
            <v>2009</v>
          </cell>
          <cell r="W11">
            <v>2010</v>
          </cell>
          <cell r="X11">
            <v>2011</v>
          </cell>
          <cell r="Y11">
            <v>2012</v>
          </cell>
          <cell r="Z11">
            <v>2013</v>
          </cell>
          <cell r="AA11">
            <v>2014</v>
          </cell>
          <cell r="AB11">
            <v>2015</v>
          </cell>
          <cell r="AC11" t="str">
            <v>06-10
CAGR</v>
          </cell>
          <cell r="AD11" t="str">
            <v>06-11
CAGR</v>
          </cell>
          <cell r="AE11" t="str">
            <v>09-15
CAGR</v>
          </cell>
          <cell r="AG11" t="str">
            <v>2006A</v>
          </cell>
          <cell r="AH11" t="str">
            <v>2007A</v>
          </cell>
          <cell r="AI11">
            <v>2008</v>
          </cell>
          <cell r="AJ11">
            <v>2009</v>
          </cell>
          <cell r="AK11">
            <v>2010</v>
          </cell>
          <cell r="AL11">
            <v>2011</v>
          </cell>
          <cell r="AM11">
            <v>2012</v>
          </cell>
          <cell r="AN11">
            <v>2013</v>
          </cell>
          <cell r="AO11">
            <v>2014</v>
          </cell>
          <cell r="AP11">
            <v>2015</v>
          </cell>
          <cell r="AQ11" t="str">
            <v>06-10
CAGR</v>
          </cell>
          <cell r="AR11" t="str">
            <v>06-11
CAGR</v>
          </cell>
          <cell r="AS11" t="str">
            <v>09-15
CAGR</v>
          </cell>
          <cell r="AU11" t="str">
            <v>2006A</v>
          </cell>
          <cell r="AV11" t="str">
            <v>2007A</v>
          </cell>
          <cell r="AW11">
            <v>2008</v>
          </cell>
          <cell r="AX11">
            <v>2009</v>
          </cell>
          <cell r="AY11">
            <v>2010</v>
          </cell>
          <cell r="AZ11">
            <v>2011</v>
          </cell>
          <cell r="BA11">
            <v>2012</v>
          </cell>
          <cell r="BB11">
            <v>2013</v>
          </cell>
          <cell r="BC11">
            <v>2014</v>
          </cell>
          <cell r="BD11">
            <v>2015</v>
          </cell>
          <cell r="BE11" t="str">
            <v>06-10
CAGR</v>
          </cell>
          <cell r="BF11" t="str">
            <v>06-11
CAGR</v>
          </cell>
          <cell r="BG11" t="str">
            <v>09-15
CAGR</v>
          </cell>
          <cell r="BJ11" t="str">
            <v>2006A</v>
          </cell>
          <cell r="BK11" t="str">
            <v>2007A</v>
          </cell>
          <cell r="BL11">
            <v>2008</v>
          </cell>
          <cell r="BM11">
            <v>2009</v>
          </cell>
          <cell r="BN11">
            <v>2010</v>
          </cell>
          <cell r="BO11">
            <v>2011</v>
          </cell>
          <cell r="BP11">
            <v>2012</v>
          </cell>
          <cell r="BQ11">
            <v>2013</v>
          </cell>
          <cell r="BR11">
            <v>2014</v>
          </cell>
          <cell r="BS11">
            <v>2015</v>
          </cell>
          <cell r="BT11" t="str">
            <v>06-10
CAGR</v>
          </cell>
          <cell r="BU11" t="str">
            <v>06-11
CAGR</v>
          </cell>
          <cell r="BV11" t="str">
            <v>09-15
CAGR</v>
          </cell>
          <cell r="BZ11" t="str">
            <v>2006A</v>
          </cell>
          <cell r="CA11" t="str">
            <v>2007A</v>
          </cell>
          <cell r="CB11">
            <v>2008</v>
          </cell>
          <cell r="CC11">
            <v>2009</v>
          </cell>
          <cell r="CD11">
            <v>2010</v>
          </cell>
          <cell r="CE11">
            <v>2011</v>
          </cell>
          <cell r="CF11">
            <v>2012</v>
          </cell>
          <cell r="CG11">
            <v>2013</v>
          </cell>
          <cell r="CH11">
            <v>2014</v>
          </cell>
          <cell r="CI11">
            <v>2015</v>
          </cell>
          <cell r="CJ11" t="str">
            <v>06-10
CAGR</v>
          </cell>
          <cell r="CK11" t="str">
            <v>06-11
CAGR</v>
          </cell>
          <cell r="CL11" t="str">
            <v>09-15
CAGR</v>
          </cell>
          <cell r="CO11" t="str">
            <v>2006A</v>
          </cell>
          <cell r="CP11" t="str">
            <v>2007A</v>
          </cell>
          <cell r="CQ11">
            <v>2008</v>
          </cell>
          <cell r="CR11">
            <v>2009</v>
          </cell>
          <cell r="CS11">
            <v>2010</v>
          </cell>
          <cell r="CT11">
            <v>2011</v>
          </cell>
          <cell r="CU11">
            <v>2012</v>
          </cell>
          <cell r="CV11">
            <v>2013</v>
          </cell>
          <cell r="CW11">
            <v>2014</v>
          </cell>
          <cell r="CX11">
            <v>2015</v>
          </cell>
          <cell r="CY11" t="str">
            <v>06-10
CAGR</v>
          </cell>
          <cell r="CZ11" t="str">
            <v>06-11
CAGR</v>
          </cell>
          <cell r="DA11" t="str">
            <v>09-15
CAGR</v>
          </cell>
          <cell r="DD11" t="str">
            <v>2006A</v>
          </cell>
          <cell r="DE11" t="str">
            <v>2007A</v>
          </cell>
          <cell r="DF11">
            <v>2008</v>
          </cell>
          <cell r="DG11">
            <v>2009</v>
          </cell>
          <cell r="DH11">
            <v>2010</v>
          </cell>
          <cell r="DI11">
            <v>2011</v>
          </cell>
          <cell r="DJ11">
            <v>2012</v>
          </cell>
          <cell r="DK11">
            <v>2013</v>
          </cell>
          <cell r="DL11">
            <v>2014</v>
          </cell>
          <cell r="DM11">
            <v>2015</v>
          </cell>
          <cell r="DN11" t="str">
            <v>06-10
CAGR</v>
          </cell>
          <cell r="DO11" t="str">
            <v>06-11
CAGR</v>
          </cell>
          <cell r="DP11" t="str">
            <v>09-15
CAGR</v>
          </cell>
          <cell r="DT11" t="str">
            <v>2006A</v>
          </cell>
          <cell r="DU11" t="str">
            <v>2007A</v>
          </cell>
          <cell r="DV11">
            <v>2008</v>
          </cell>
          <cell r="DW11">
            <v>2009</v>
          </cell>
          <cell r="DX11">
            <v>2010</v>
          </cell>
          <cell r="DY11" t="str">
            <v>06-10
CAGR</v>
          </cell>
          <cell r="EA11" t="str">
            <v>2006A</v>
          </cell>
          <cell r="EB11" t="str">
            <v>2007A</v>
          </cell>
          <cell r="EC11">
            <v>2008</v>
          </cell>
          <cell r="ED11">
            <v>2009</v>
          </cell>
          <cell r="EE11">
            <v>2010</v>
          </cell>
          <cell r="EF11" t="str">
            <v>06-10
CAGR</v>
          </cell>
          <cell r="EH11" t="str">
            <v>2006A</v>
          </cell>
          <cell r="EI11" t="str">
            <v>2007A</v>
          </cell>
          <cell r="EJ11">
            <v>2008</v>
          </cell>
          <cell r="EK11">
            <v>2009</v>
          </cell>
          <cell r="EL11">
            <v>2010</v>
          </cell>
          <cell r="EO11" t="str">
            <v>2006A</v>
          </cell>
          <cell r="EP11" t="str">
            <v>2007A</v>
          </cell>
          <cell r="EQ11">
            <v>2008</v>
          </cell>
          <cell r="ER11">
            <v>2009</v>
          </cell>
          <cell r="ES11">
            <v>2010</v>
          </cell>
          <cell r="ET11" t="str">
            <v>06-10
CAGR</v>
          </cell>
          <cell r="EV11" t="str">
            <v>2006A</v>
          </cell>
          <cell r="EW11" t="str">
            <v>2007A</v>
          </cell>
          <cell r="EX11">
            <v>2008</v>
          </cell>
          <cell r="EY11">
            <v>2009</v>
          </cell>
          <cell r="EZ11">
            <v>2010</v>
          </cell>
          <cell r="FA11" t="str">
            <v>06-10
CAGR</v>
          </cell>
          <cell r="FC11" t="str">
            <v>2006A</v>
          </cell>
          <cell r="FD11" t="str">
            <v>2007A</v>
          </cell>
          <cell r="FE11">
            <v>2008</v>
          </cell>
          <cell r="FF11">
            <v>2009</v>
          </cell>
          <cell r="FG11">
            <v>2010</v>
          </cell>
        </row>
        <row r="12">
          <cell r="A12" t="str">
            <v>P&amp;L Summary</v>
          </cell>
        </row>
        <row r="13">
          <cell r="A13" t="str">
            <v>Revenue</v>
          </cell>
        </row>
        <row r="14">
          <cell r="A14" t="str">
            <v>Ongoing Revenue at plan rates</v>
          </cell>
          <cell r="C14">
            <v>12012.9</v>
          </cell>
          <cell r="D14">
            <v>12459.036632197916</v>
          </cell>
          <cell r="E14">
            <v>13358.743180672325</v>
          </cell>
          <cell r="F14">
            <v>13876.987120602327</v>
          </cell>
          <cell r="G14">
            <v>14685.697434897187</v>
          </cell>
          <cell r="H14" t="e">
            <v>#REF!</v>
          </cell>
          <cell r="I14" t="e">
            <v>#REF!</v>
          </cell>
          <cell r="J14" t="e">
            <v>#REF!</v>
          </cell>
          <cell r="K14" t="e">
            <v>#REF!</v>
          </cell>
          <cell r="L14" t="e">
            <v>#REF!</v>
          </cell>
          <cell r="M14">
            <v>5.633913856353101E-2</v>
          </cell>
          <cell r="N14" t="e">
            <v>#REF!</v>
          </cell>
          <cell r="O14" t="e">
            <v>#REF!</v>
          </cell>
          <cell r="S14">
            <v>2484</v>
          </cell>
          <cell r="T14">
            <v>2715.3183949999998</v>
          </cell>
          <cell r="U14">
            <v>2890.1999989999999</v>
          </cell>
          <cell r="V14">
            <v>3063.4</v>
          </cell>
          <cell r="W14">
            <v>3264.3</v>
          </cell>
          <cell r="X14">
            <v>3478.3751681138606</v>
          </cell>
          <cell r="Y14">
            <v>3706.4895414487414</v>
          </cell>
          <cell r="Z14">
            <v>3949.5638212937019</v>
          </cell>
          <cell r="AA14">
            <v>4208.5790891979595</v>
          </cell>
          <cell r="AB14">
            <v>4484.5807667522686</v>
          </cell>
          <cell r="AC14">
            <v>7.0679822806691384E-2</v>
          </cell>
          <cell r="AD14">
            <v>6.9658055385829476E-2</v>
          </cell>
          <cell r="AE14">
            <v>6.5580727296467911E-2</v>
          </cell>
          <cell r="AG14">
            <v>598.12000000000012</v>
          </cell>
          <cell r="AH14">
            <v>704.77567399999998</v>
          </cell>
          <cell r="AI14">
            <v>861.58418700000004</v>
          </cell>
          <cell r="AJ14">
            <v>940</v>
          </cell>
          <cell r="AK14">
            <v>1015</v>
          </cell>
          <cell r="AL14">
            <v>1095.9840425531916</v>
          </cell>
          <cell r="AM14">
            <v>1183.4295778632866</v>
          </cell>
          <cell r="AN14">
            <v>1277.8521505651445</v>
          </cell>
          <cell r="AO14">
            <v>1379.8084391740656</v>
          </cell>
          <cell r="AP14">
            <v>1489.8995380443369</v>
          </cell>
          <cell r="AQ14">
            <v>0.14135154068835476</v>
          </cell>
          <cell r="AR14">
            <v>0.12876408152103336</v>
          </cell>
          <cell r="AS14">
            <v>7.9787234042553168E-2</v>
          </cell>
          <cell r="AU14">
            <v>587.29999999999995</v>
          </cell>
          <cell r="AV14">
            <v>613.54167099999995</v>
          </cell>
          <cell r="AW14">
            <v>648.68265699999995</v>
          </cell>
          <cell r="AX14">
            <v>682.79987300000005</v>
          </cell>
          <cell r="AY14">
            <v>720.29979800000001</v>
          </cell>
          <cell r="AZ14">
            <v>759.85924941559085</v>
          </cell>
          <cell r="BA14">
            <v>801.59133811450147</v>
          </cell>
          <cell r="BB14">
            <v>845.61538710541777</v>
          </cell>
          <cell r="BC14">
            <v>892.05727271382216</v>
          </cell>
          <cell r="BD14">
            <v>941.04978449548855</v>
          </cell>
          <cell r="BE14">
            <v>5.2357554457323152E-2</v>
          </cell>
          <cell r="BF14">
            <v>5.2869707673157018E-2</v>
          </cell>
          <cell r="BG14">
            <v>5.4920814257386263E-2</v>
          </cell>
          <cell r="BJ14">
            <v>2065.27</v>
          </cell>
          <cell r="BK14">
            <v>2191.6263610000001</v>
          </cell>
          <cell r="BL14">
            <v>2295.9282819999999</v>
          </cell>
          <cell r="BM14">
            <v>-69</v>
          </cell>
          <cell r="BN14">
            <v>-140</v>
          </cell>
          <cell r="BO14">
            <v>-284.05797101449275</v>
          </cell>
          <cell r="BP14">
            <v>-576.34950640621719</v>
          </cell>
          <cell r="BQ14">
            <v>-1169.4047956068175</v>
          </cell>
          <cell r="BR14">
            <v>-2372.7053823906444</v>
          </cell>
          <cell r="BS14">
            <v>-4814.1848338360905</v>
          </cell>
          <cell r="BT14" t="e">
            <v>#NUM!</v>
          </cell>
          <cell r="BU14">
            <v>-1.6724903067488364</v>
          </cell>
          <cell r="BV14">
            <v>1.0289855072463765</v>
          </cell>
          <cell r="BZ14">
            <v>523</v>
          </cell>
          <cell r="CA14">
            <v>565.88667399999997</v>
          </cell>
          <cell r="CB14">
            <v>622.94722100000001</v>
          </cell>
          <cell r="CC14">
            <v>654.23424458037277</v>
          </cell>
          <cell r="CD14">
            <v>692.49758099999997</v>
          </cell>
          <cell r="CE14">
            <v>732.99877477131713</v>
          </cell>
          <cell r="CF14">
            <v>775.86870850925345</v>
          </cell>
          <cell r="CG14">
            <v>821.24591958782162</v>
          </cell>
          <cell r="CH14">
            <v>869.27704783392869</v>
          </cell>
          <cell r="CI14">
            <v>920.11730940486473</v>
          </cell>
          <cell r="CJ14">
            <v>7.2702129945765082E-2</v>
          </cell>
          <cell r="CK14">
            <v>6.9843646744605303E-2</v>
          </cell>
          <cell r="CL14">
            <v>5.848568266885712E-2</v>
          </cell>
          <cell r="CO14">
            <v>374.7</v>
          </cell>
          <cell r="CP14">
            <v>452.72015520000002</v>
          </cell>
          <cell r="CQ14">
            <v>471.25182339073746</v>
          </cell>
          <cell r="CR14">
            <v>495.38500099999993</v>
          </cell>
          <cell r="CS14">
            <v>540.96349999999995</v>
          </cell>
          <cell r="CT14">
            <v>590.73550418667196</v>
          </cell>
          <cell r="CU14">
            <v>645.08684210058823</v>
          </cell>
          <cell r="CV14">
            <v>704.43884090604831</v>
          </cell>
          <cell r="CW14">
            <v>769.25159248509237</v>
          </cell>
          <cell r="CX14">
            <v>840.02752003246314</v>
          </cell>
          <cell r="CY14">
            <v>9.615272426995447E-2</v>
          </cell>
          <cell r="CZ14">
            <v>9.5322164768889106E-2</v>
          </cell>
          <cell r="DA14">
            <v>9.20062151821186E-2</v>
          </cell>
          <cell r="DD14">
            <v>-25.4</v>
          </cell>
          <cell r="DE14">
            <v>-22.757999999999996</v>
          </cell>
          <cell r="DF14">
            <v>-49.299997999999995</v>
          </cell>
          <cell r="DG14">
            <v>-45</v>
          </cell>
          <cell r="DH14">
            <v>-38.700000000000003</v>
          </cell>
          <cell r="DI14">
            <v>-33.282000000000004</v>
          </cell>
          <cell r="DJ14">
            <v>-28.622520000000005</v>
          </cell>
          <cell r="DK14">
            <v>-24.615367200000009</v>
          </cell>
          <cell r="DL14">
            <v>-21.16921579200001</v>
          </cell>
          <cell r="DM14">
            <v>-18.205525581120011</v>
          </cell>
          <cell r="DN14">
            <v>0.11101343856542401</v>
          </cell>
          <cell r="DO14">
            <v>5.5541079750153877E-2</v>
          </cell>
          <cell r="DP14">
            <v>-0.1399999999999999</v>
          </cell>
          <cell r="DT14">
            <v>0</v>
          </cell>
          <cell r="DU14">
            <v>0</v>
          </cell>
          <cell r="DV14">
            <v>0</v>
          </cell>
          <cell r="DW14">
            <v>0</v>
          </cell>
          <cell r="DX14">
            <v>0</v>
          </cell>
          <cell r="DY14" t="e">
            <v>#DIV/0!</v>
          </cell>
          <cell r="EB14">
            <v>5237.9257019979177</v>
          </cell>
          <cell r="EC14">
            <v>5617.4490092815859</v>
          </cell>
          <cell r="ED14">
            <v>8317.1680020219537</v>
          </cell>
          <cell r="EE14">
            <v>8906.4365558971876</v>
          </cell>
          <cell r="EF14" t="e">
            <v>#DIV/0!</v>
          </cell>
          <cell r="EO14">
            <v>4547.22</v>
          </cell>
          <cell r="EP14">
            <v>5034.9425691999995</v>
          </cell>
          <cell r="EQ14">
            <v>5469.365887390738</v>
          </cell>
          <cell r="ER14">
            <v>5770.3191185803717</v>
          </cell>
          <cell r="ES14">
            <v>6088.2608789999995</v>
          </cell>
          <cell r="ET14">
            <v>7.5689233357224106E-2</v>
          </cell>
          <cell r="EV14">
            <v>2065.27</v>
          </cell>
          <cell r="EW14">
            <v>7429.5520629979173</v>
          </cell>
          <cell r="EX14">
            <v>7913.3772912815866</v>
          </cell>
          <cell r="EY14">
            <v>8128.1680020219546</v>
          </cell>
          <cell r="EZ14">
            <v>8616.4365558971876</v>
          </cell>
          <cell r="FA14">
            <v>0.42918258154474831</v>
          </cell>
          <cell r="FC14">
            <v>3062.1000000000004</v>
          </cell>
          <cell r="FD14">
            <v>3322.2600659999998</v>
          </cell>
          <cell r="FE14">
            <v>3528.8826559999998</v>
          </cell>
          <cell r="FF14">
            <v>3735.699873</v>
          </cell>
          <cell r="FG14">
            <v>3973.5997980000002</v>
          </cell>
        </row>
        <row r="15">
          <cell r="A15" t="str">
            <v>Organic Growth Y/Y %</v>
          </cell>
          <cell r="C15">
            <v>0</v>
          </cell>
          <cell r="D15">
            <v>0</v>
          </cell>
          <cell r="E15">
            <v>0</v>
          </cell>
          <cell r="F15">
            <v>0</v>
          </cell>
          <cell r="G15">
            <v>0</v>
          </cell>
          <cell r="H15">
            <v>0</v>
          </cell>
          <cell r="I15">
            <v>0</v>
          </cell>
          <cell r="J15">
            <v>0</v>
          </cell>
          <cell r="K15">
            <v>0</v>
          </cell>
          <cell r="L15">
            <v>0</v>
          </cell>
          <cell r="S15">
            <v>0</v>
          </cell>
          <cell r="T15">
            <v>0</v>
          </cell>
          <cell r="U15">
            <v>0</v>
          </cell>
          <cell r="V15">
            <v>0</v>
          </cell>
          <cell r="W15">
            <v>0</v>
          </cell>
          <cell r="X15">
            <v>0</v>
          </cell>
          <cell r="Y15">
            <v>0</v>
          </cell>
          <cell r="Z15">
            <v>0</v>
          </cell>
          <cell r="AA15">
            <v>0</v>
          </cell>
          <cell r="AB15">
            <v>0</v>
          </cell>
          <cell r="AG15">
            <v>0</v>
          </cell>
          <cell r="AH15">
            <v>0</v>
          </cell>
          <cell r="AI15">
            <v>0</v>
          </cell>
          <cell r="AJ15">
            <v>0</v>
          </cell>
          <cell r="AK15">
            <v>0</v>
          </cell>
          <cell r="AL15">
            <v>0</v>
          </cell>
          <cell r="AM15">
            <v>0</v>
          </cell>
          <cell r="AN15">
            <v>0</v>
          </cell>
          <cell r="AO15">
            <v>0</v>
          </cell>
          <cell r="AP15">
            <v>0</v>
          </cell>
          <cell r="AU15">
            <v>0</v>
          </cell>
          <cell r="AV15">
            <v>0</v>
          </cell>
          <cell r="AW15">
            <v>0</v>
          </cell>
          <cell r="AX15">
            <v>0</v>
          </cell>
          <cell r="AY15">
            <v>0</v>
          </cell>
          <cell r="AZ15">
            <v>0</v>
          </cell>
          <cell r="BA15">
            <v>0</v>
          </cell>
          <cell r="BB15">
            <v>0</v>
          </cell>
          <cell r="BC15">
            <v>0</v>
          </cell>
          <cell r="BD15">
            <v>0</v>
          </cell>
          <cell r="BJ15">
            <v>0</v>
          </cell>
          <cell r="BK15">
            <v>0</v>
          </cell>
          <cell r="BL15">
            <v>0</v>
          </cell>
          <cell r="BM15">
            <v>0</v>
          </cell>
          <cell r="BN15">
            <v>0</v>
          </cell>
          <cell r="BO15">
            <v>0</v>
          </cell>
          <cell r="BP15">
            <v>0</v>
          </cell>
          <cell r="BQ15">
            <v>0</v>
          </cell>
          <cell r="BR15">
            <v>0</v>
          </cell>
          <cell r="BS15">
            <v>0</v>
          </cell>
          <cell r="BZ15">
            <v>0</v>
          </cell>
          <cell r="CA15">
            <v>0</v>
          </cell>
          <cell r="CB15">
            <v>0</v>
          </cell>
          <cell r="CC15">
            <v>0</v>
          </cell>
          <cell r="CD15">
            <v>0</v>
          </cell>
          <cell r="CE15">
            <v>0</v>
          </cell>
          <cell r="CF15">
            <v>0</v>
          </cell>
          <cell r="CG15">
            <v>0</v>
          </cell>
          <cell r="CH15">
            <v>0</v>
          </cell>
          <cell r="CI15">
            <v>0</v>
          </cell>
          <cell r="CO15">
            <v>0</v>
          </cell>
          <cell r="CP15">
            <v>0</v>
          </cell>
          <cell r="CQ15">
            <v>0</v>
          </cell>
          <cell r="CR15">
            <v>0</v>
          </cell>
          <cell r="CS15">
            <v>0</v>
          </cell>
          <cell r="CT15">
            <v>0</v>
          </cell>
          <cell r="CU15">
            <v>0</v>
          </cell>
          <cell r="CV15">
            <v>0</v>
          </cell>
          <cell r="CW15">
            <v>0</v>
          </cell>
          <cell r="CX15">
            <v>0</v>
          </cell>
          <cell r="DD15">
            <v>0</v>
          </cell>
          <cell r="DE15">
            <v>0</v>
          </cell>
          <cell r="DF15">
            <v>0</v>
          </cell>
          <cell r="DG15">
            <v>0</v>
          </cell>
          <cell r="DH15">
            <v>0</v>
          </cell>
          <cell r="DI15">
            <v>0</v>
          </cell>
          <cell r="DJ15">
            <v>0</v>
          </cell>
          <cell r="DK15">
            <v>0</v>
          </cell>
          <cell r="DL15">
            <v>0</v>
          </cell>
          <cell r="DM15">
            <v>0</v>
          </cell>
          <cell r="DT15">
            <v>0</v>
          </cell>
          <cell r="DU15">
            <v>0</v>
          </cell>
          <cell r="DV15">
            <v>0</v>
          </cell>
          <cell r="DW15">
            <v>0</v>
          </cell>
          <cell r="DX15">
            <v>0</v>
          </cell>
          <cell r="EA15">
            <v>0</v>
          </cell>
          <cell r="EB15">
            <v>0</v>
          </cell>
          <cell r="EC15">
            <v>0</v>
          </cell>
          <cell r="ED15">
            <v>0</v>
          </cell>
          <cell r="EE15">
            <v>0</v>
          </cell>
          <cell r="EH15">
            <v>0</v>
          </cell>
          <cell r="EI15">
            <v>0</v>
          </cell>
          <cell r="EJ15">
            <v>0</v>
          </cell>
          <cell r="EK15">
            <v>0</v>
          </cell>
          <cell r="EL15">
            <v>0</v>
          </cell>
          <cell r="EO15">
            <v>0</v>
          </cell>
          <cell r="EP15">
            <v>0</v>
          </cell>
          <cell r="EQ15">
            <v>0</v>
          </cell>
          <cell r="ER15">
            <v>0</v>
          </cell>
          <cell r="ES15">
            <v>0</v>
          </cell>
          <cell r="EV15">
            <v>0</v>
          </cell>
          <cell r="EW15">
            <v>0</v>
          </cell>
          <cell r="EX15">
            <v>0</v>
          </cell>
          <cell r="EY15">
            <v>0</v>
          </cell>
          <cell r="EZ15">
            <v>0</v>
          </cell>
          <cell r="FC15">
            <v>0</v>
          </cell>
          <cell r="FD15">
            <v>0</v>
          </cell>
          <cell r="FE15">
            <v>0</v>
          </cell>
          <cell r="FF15">
            <v>0</v>
          </cell>
          <cell r="FG15">
            <v>0</v>
          </cell>
        </row>
        <row r="16">
          <cell r="A16" t="str">
            <v>Total Growth Y/Y %</v>
          </cell>
          <cell r="D16">
            <v>3.7138129194275837E-2</v>
          </cell>
          <cell r="E16">
            <v>7.2213171454147185E-2</v>
          </cell>
          <cell r="F16">
            <v>3.8794363580535451E-2</v>
          </cell>
          <cell r="G16">
            <v>5.8277081852603052E-2</v>
          </cell>
          <cell r="H16" t="e">
            <v>#REF!</v>
          </cell>
          <cell r="I16" t="e">
            <v>#REF!</v>
          </cell>
          <cell r="J16" t="e">
            <v>#REF!</v>
          </cell>
          <cell r="K16" t="e">
            <v>#REF!</v>
          </cell>
          <cell r="L16" t="e">
            <v>#REF!</v>
          </cell>
          <cell r="T16">
            <v>9.3123347423510472E-2</v>
          </cell>
          <cell r="U16">
            <v>6.4405560807170081E-2</v>
          </cell>
          <cell r="V16">
            <v>5.9926649041563529E-2</v>
          </cell>
          <cell r="W16">
            <v>6.5580727296467911E-2</v>
          </cell>
          <cell r="X16">
            <v>6.5580727296467911E-2</v>
          </cell>
          <cell r="Y16">
            <v>6.5580727296467911E-2</v>
          </cell>
          <cell r="Z16">
            <v>6.5580727296467911E-2</v>
          </cell>
          <cell r="AA16">
            <v>6.5580727296467911E-2</v>
          </cell>
          <cell r="AB16">
            <v>6.5580727296467911E-2</v>
          </cell>
          <cell r="AH16">
            <v>0.17831818698588875</v>
          </cell>
          <cell r="AI16">
            <v>0.22249421877747744</v>
          </cell>
          <cell r="AJ16">
            <v>9.1013523905354443E-2</v>
          </cell>
          <cell r="AK16">
            <v>7.9787234042553168E-2</v>
          </cell>
          <cell r="AL16">
            <v>7.9787234042553168E-2</v>
          </cell>
          <cell r="AM16">
            <v>7.9787234042553168E-2</v>
          </cell>
          <cell r="AN16">
            <v>7.9787234042553168E-2</v>
          </cell>
          <cell r="AO16">
            <v>7.9787234042553168E-2</v>
          </cell>
          <cell r="AP16">
            <v>7.9787234042553168E-2</v>
          </cell>
          <cell r="AV16">
            <v>4.4681884896986102E-2</v>
          </cell>
          <cell r="AW16">
            <v>5.7275630427391144E-2</v>
          </cell>
          <cell r="AX16">
            <v>5.259461715499536E-2</v>
          </cell>
          <cell r="AY16">
            <v>5.4920814257386263E-2</v>
          </cell>
          <cell r="AZ16">
            <v>5.4920814257386263E-2</v>
          </cell>
          <cell r="BA16">
            <v>5.4920814257386263E-2</v>
          </cell>
          <cell r="BB16">
            <v>5.4920814257386263E-2</v>
          </cell>
          <cell r="BC16">
            <v>5.4920814257386263E-2</v>
          </cell>
          <cell r="BD16">
            <v>5.4920814257386263E-2</v>
          </cell>
          <cell r="BK16">
            <v>6.1181521544398709E-2</v>
          </cell>
          <cell r="BL16">
            <v>4.7591105334400474E-2</v>
          </cell>
          <cell r="BM16">
            <v>-1.0300532035521135</v>
          </cell>
          <cell r="BN16">
            <v>1.0289855072463769</v>
          </cell>
          <cell r="BO16">
            <v>1.0289855072463769</v>
          </cell>
          <cell r="BP16">
            <v>1.0289855072463769</v>
          </cell>
          <cell r="BQ16">
            <v>1.0289855072463769</v>
          </cell>
          <cell r="BR16">
            <v>1.0289855072463769</v>
          </cell>
          <cell r="BS16">
            <v>1.0289855072463769</v>
          </cell>
          <cell r="CA16">
            <v>8.2001288718929199E-2</v>
          </cell>
          <cell r="CB16">
            <v>0.10083387650156972</v>
          </cell>
          <cell r="CC16">
            <v>5.0224196409687005E-2</v>
          </cell>
          <cell r="CD16">
            <v>5.848568266885712E-2</v>
          </cell>
          <cell r="CE16">
            <v>5.848568266885712E-2</v>
          </cell>
          <cell r="CF16">
            <v>5.848568266885712E-2</v>
          </cell>
          <cell r="CG16">
            <v>5.848568266885712E-2</v>
          </cell>
          <cell r="CH16">
            <v>5.848568266885712E-2</v>
          </cell>
          <cell r="CI16">
            <v>5.848568266885712E-2</v>
          </cell>
          <cell r="CP16">
            <v>0.20822032345876718</v>
          </cell>
          <cell r="CQ16">
            <v>4.093404717656246E-2</v>
          </cell>
          <cell r="CR16">
            <v>5.1210788821187236E-2</v>
          </cell>
          <cell r="CS16">
            <v>9.20062151821186E-2</v>
          </cell>
          <cell r="CT16">
            <v>9.20062151821186E-2</v>
          </cell>
          <cell r="CU16">
            <v>9.20062151821186E-2</v>
          </cell>
          <cell r="CV16">
            <v>9.20062151821186E-2</v>
          </cell>
          <cell r="CW16">
            <v>9.20062151821186E-2</v>
          </cell>
          <cell r="CX16">
            <v>9.20062151821186E-2</v>
          </cell>
          <cell r="DE16">
            <v>-0.10401574803149616</v>
          </cell>
          <cell r="DF16">
            <v>1.1662711134546098</v>
          </cell>
          <cell r="DG16">
            <v>-8.7221058305113841E-2</v>
          </cell>
          <cell r="DH16">
            <v>-0.1399999999999999</v>
          </cell>
          <cell r="DI16">
            <v>-0.1399999999999999</v>
          </cell>
          <cell r="DJ16">
            <v>-0.1399999999999999</v>
          </cell>
          <cell r="DK16">
            <v>-0.1399999999999999</v>
          </cell>
          <cell r="DL16">
            <v>-0.1399999999999999</v>
          </cell>
          <cell r="DM16">
            <v>-0.1399999999999999</v>
          </cell>
          <cell r="DU16" t="e">
            <v>#DIV/0!</v>
          </cell>
          <cell r="DV16" t="e">
            <v>#DIV/0!</v>
          </cell>
          <cell r="DW16" t="e">
            <v>#DIV/0!</v>
          </cell>
          <cell r="DX16" t="e">
            <v>#DIV/0!</v>
          </cell>
          <cell r="EB16" t="e">
            <v>#DIV/0!</v>
          </cell>
          <cell r="EC16">
            <v>7.2456794707665528E-2</v>
          </cell>
          <cell r="ED16">
            <v>0.48059519334838319</v>
          </cell>
          <cell r="EE16">
            <v>7.0849663459001899E-2</v>
          </cell>
          <cell r="EI16" t="e">
            <v>#DIV/0!</v>
          </cell>
          <cell r="EJ16" t="e">
            <v>#DIV/0!</v>
          </cell>
          <cell r="EK16" t="e">
            <v>#DIV/0!</v>
          </cell>
          <cell r="EL16" t="e">
            <v>#DIV/0!</v>
          </cell>
          <cell r="EP16">
            <v>0.10725730648616061</v>
          </cell>
          <cell r="EQ16">
            <v>8.6281682903041279E-2</v>
          </cell>
          <cell r="ER16">
            <v>5.5025251077727599E-2</v>
          </cell>
          <cell r="ES16">
            <v>5.50995107698391E-2</v>
          </cell>
          <cell r="EW16">
            <v>2.5973756763028164</v>
          </cell>
          <cell r="EX16">
            <v>6.5121722572388796E-2</v>
          </cell>
          <cell r="EY16">
            <v>2.7142736006914525E-2</v>
          </cell>
          <cell r="EZ16">
            <v>6.0071169020346593E-2</v>
          </cell>
          <cell r="FD16">
            <v>8.4961322621730062E-2</v>
          </cell>
          <cell r="FE16">
            <v>6.2193382184186907E-2</v>
          </cell>
          <cell r="FF16">
            <v>5.8606997500570968E-2</v>
          </cell>
          <cell r="FG16">
            <v>6.3682825999871184E-2</v>
          </cell>
        </row>
        <row r="17">
          <cell r="A17" t="str">
            <v>Revenue from disposals</v>
          </cell>
          <cell r="D17">
            <v>86.43</v>
          </cell>
          <cell r="E17">
            <v>82.8</v>
          </cell>
          <cell r="S17">
            <v>0</v>
          </cell>
          <cell r="T17">
            <v>0</v>
          </cell>
          <cell r="AG17">
            <v>0</v>
          </cell>
          <cell r="AH17">
            <v>0</v>
          </cell>
          <cell r="AU17">
            <v>0</v>
          </cell>
          <cell r="AV17">
            <v>0</v>
          </cell>
          <cell r="BJ17">
            <v>0</v>
          </cell>
          <cell r="BK17">
            <v>0</v>
          </cell>
          <cell r="BZ17">
            <v>0</v>
          </cell>
          <cell r="CA17">
            <v>0</v>
          </cell>
          <cell r="CO17">
            <v>0</v>
          </cell>
          <cell r="CP17">
            <v>0</v>
          </cell>
          <cell r="DD17">
            <v>0</v>
          </cell>
          <cell r="DE17">
            <v>0</v>
          </cell>
          <cell r="DT17">
            <v>0</v>
          </cell>
          <cell r="EA17">
            <v>0</v>
          </cell>
          <cell r="EB17">
            <v>0</v>
          </cell>
          <cell r="EH17">
            <v>0</v>
          </cell>
          <cell r="EI17">
            <v>0</v>
          </cell>
          <cell r="EO17">
            <v>0</v>
          </cell>
          <cell r="EP17">
            <v>0</v>
          </cell>
          <cell r="EV17">
            <v>0</v>
          </cell>
          <cell r="EW17">
            <v>0</v>
          </cell>
          <cell r="FC17">
            <v>0</v>
          </cell>
          <cell r="FD17">
            <v>0</v>
          </cell>
        </row>
        <row r="18">
          <cell r="A18" t="str">
            <v>Exchange to average rates</v>
          </cell>
          <cell r="S18">
            <v>0</v>
          </cell>
          <cell r="T18">
            <v>0</v>
          </cell>
          <cell r="AG18">
            <v>0</v>
          </cell>
          <cell r="AH18">
            <v>0</v>
          </cell>
          <cell r="AU18">
            <v>0</v>
          </cell>
          <cell r="AV18">
            <v>0</v>
          </cell>
          <cell r="BJ18">
            <v>0</v>
          </cell>
          <cell r="BK18">
            <v>0</v>
          </cell>
          <cell r="BZ18">
            <v>0</v>
          </cell>
          <cell r="CA18">
            <v>0</v>
          </cell>
          <cell r="CO18">
            <v>0</v>
          </cell>
          <cell r="CP18">
            <v>0</v>
          </cell>
          <cell r="DD18">
            <v>0</v>
          </cell>
          <cell r="DE18">
            <v>0</v>
          </cell>
          <cell r="DT18">
            <v>0</v>
          </cell>
          <cell r="EA18">
            <v>0</v>
          </cell>
          <cell r="EB18">
            <v>-5237.9257019979177</v>
          </cell>
          <cell r="EH18">
            <v>0</v>
          </cell>
          <cell r="EI18">
            <v>0</v>
          </cell>
          <cell r="EO18">
            <v>0</v>
          </cell>
          <cell r="EP18">
            <v>0</v>
          </cell>
          <cell r="EV18">
            <v>0</v>
          </cell>
          <cell r="EW18">
            <v>0</v>
          </cell>
          <cell r="FC18">
            <v>0</v>
          </cell>
          <cell r="FD18">
            <v>0</v>
          </cell>
        </row>
        <row r="19">
          <cell r="A19" t="str">
            <v>Total Revenue</v>
          </cell>
          <cell r="C19">
            <v>12012.9</v>
          </cell>
          <cell r="D19">
            <v>12545.466632197917</v>
          </cell>
          <cell r="E19">
            <v>13441.543180672325</v>
          </cell>
          <cell r="F19">
            <v>13876.987120602327</v>
          </cell>
          <cell r="G19">
            <v>14685.697434897187</v>
          </cell>
          <cell r="H19" t="e">
            <v>#REF!</v>
          </cell>
          <cell r="I19" t="e">
            <v>#REF!</v>
          </cell>
          <cell r="J19" t="e">
            <v>#REF!</v>
          </cell>
          <cell r="K19" t="e">
            <v>#REF!</v>
          </cell>
          <cell r="L19" t="e">
            <v>#REF!</v>
          </cell>
          <cell r="M19">
            <v>5.3907719448174962E-2</v>
          </cell>
          <cell r="N19" t="e">
            <v>#REF!</v>
          </cell>
          <cell r="O19" t="e">
            <v>#REF!</v>
          </cell>
          <cell r="S19">
            <v>2484</v>
          </cell>
          <cell r="T19">
            <v>2715.3183949999998</v>
          </cell>
          <cell r="U19">
            <v>2890.1999989999999</v>
          </cell>
          <cell r="V19">
            <v>3063.4</v>
          </cell>
          <cell r="W19">
            <v>3264.3</v>
          </cell>
          <cell r="X19">
            <v>3478.3751681138606</v>
          </cell>
          <cell r="Y19">
            <v>3706.4895414487414</v>
          </cell>
          <cell r="Z19">
            <v>3949.5638212937019</v>
          </cell>
          <cell r="AA19">
            <v>4208.5790891979595</v>
          </cell>
          <cell r="AB19">
            <v>4484.5807667522686</v>
          </cell>
          <cell r="AC19">
            <v>7.0679822806691384E-2</v>
          </cell>
          <cell r="AD19">
            <v>6.9658055385829476E-2</v>
          </cell>
          <cell r="AE19">
            <v>6.5580727296467911E-2</v>
          </cell>
          <cell r="AG19">
            <v>598.12000000000012</v>
          </cell>
          <cell r="AH19">
            <v>704.77567399999998</v>
          </cell>
          <cell r="AI19">
            <v>861.58418700000004</v>
          </cell>
          <cell r="AJ19">
            <v>940</v>
          </cell>
          <cell r="AK19">
            <v>1015</v>
          </cell>
          <cell r="AL19">
            <v>1095.9840425531916</v>
          </cell>
          <cell r="AM19">
            <v>1183.4295778632866</v>
          </cell>
          <cell r="AN19">
            <v>1277.8521505651445</v>
          </cell>
          <cell r="AO19">
            <v>1379.8084391740656</v>
          </cell>
          <cell r="AP19">
            <v>1489.8995380443369</v>
          </cell>
          <cell r="AQ19">
            <v>0.14135154068835476</v>
          </cell>
          <cell r="AR19">
            <v>0.12876408152103336</v>
          </cell>
          <cell r="AS19">
            <v>7.9787234042553168E-2</v>
          </cell>
          <cell r="AU19">
            <v>587.29999999999995</v>
          </cell>
          <cell r="AV19">
            <v>613.54167099999995</v>
          </cell>
          <cell r="AW19">
            <v>648.68265699999995</v>
          </cell>
          <cell r="AX19">
            <v>682.79987300000005</v>
          </cell>
          <cell r="AY19">
            <v>720.29979800000001</v>
          </cell>
          <cell r="AZ19">
            <v>759.85924941559085</v>
          </cell>
          <cell r="BA19">
            <v>801.59133811450147</v>
          </cell>
          <cell r="BB19">
            <v>845.61538710541777</v>
          </cell>
          <cell r="BC19">
            <v>892.05727271382216</v>
          </cell>
          <cell r="BD19">
            <v>941.04978449548855</v>
          </cell>
          <cell r="BE19">
            <v>5.2357554457323152E-2</v>
          </cell>
          <cell r="BF19">
            <v>5.2869707673157018E-2</v>
          </cell>
          <cell r="BG19">
            <v>5.4920814257386263E-2</v>
          </cell>
          <cell r="BJ19">
            <v>2065.27</v>
          </cell>
          <cell r="BK19">
            <v>2191.6263610000001</v>
          </cell>
          <cell r="BL19">
            <v>2295.9282819999999</v>
          </cell>
          <cell r="BM19">
            <v>-69</v>
          </cell>
          <cell r="BN19">
            <v>-140</v>
          </cell>
          <cell r="BO19">
            <v>-284.05797101449275</v>
          </cell>
          <cell r="BP19">
            <v>-576.34950640621719</v>
          </cell>
          <cell r="BQ19">
            <v>-1169.4047956068175</v>
          </cell>
          <cell r="BR19">
            <v>-2372.7053823906444</v>
          </cell>
          <cell r="BS19">
            <v>-4814.1848338360905</v>
          </cell>
          <cell r="BT19" t="e">
            <v>#NUM!</v>
          </cell>
          <cell r="BU19">
            <v>-1.6724903067488364</v>
          </cell>
          <cell r="BV19">
            <v>1.0289855072463765</v>
          </cell>
          <cell r="BZ19">
            <v>523</v>
          </cell>
          <cell r="CA19">
            <v>565.88667399999997</v>
          </cell>
          <cell r="CB19">
            <v>622.94722100000001</v>
          </cell>
          <cell r="CC19">
            <v>654.23424458037277</v>
          </cell>
          <cell r="CD19">
            <v>692.49758099999997</v>
          </cell>
          <cell r="CE19">
            <v>732.99877477131713</v>
          </cell>
          <cell r="CF19">
            <v>775.86870850925345</v>
          </cell>
          <cell r="CG19">
            <v>821.24591958782162</v>
          </cell>
          <cell r="CH19">
            <v>869.27704783392869</v>
          </cell>
          <cell r="CI19">
            <v>920.11730940486473</v>
          </cell>
          <cell r="CJ19">
            <v>7.2702129945765082E-2</v>
          </cell>
          <cell r="CK19">
            <v>6.9843646744605303E-2</v>
          </cell>
          <cell r="CL19">
            <v>5.848568266885712E-2</v>
          </cell>
          <cell r="CO19">
            <v>374.7</v>
          </cell>
          <cell r="CP19">
            <v>452.72015520000002</v>
          </cell>
          <cell r="CQ19">
            <v>471.25182339073746</v>
          </cell>
          <cell r="CR19">
            <v>495.38500099999993</v>
          </cell>
          <cell r="CS19">
            <v>540.96349999999995</v>
          </cell>
          <cell r="CT19">
            <v>590.73550418667196</v>
          </cell>
          <cell r="CU19">
            <v>645.08684210058823</v>
          </cell>
          <cell r="CV19">
            <v>704.43884090604831</v>
          </cell>
          <cell r="CW19">
            <v>769.25159248509237</v>
          </cell>
          <cell r="CX19">
            <v>840.02752003246314</v>
          </cell>
          <cell r="CY19">
            <v>9.615272426995447E-2</v>
          </cell>
          <cell r="CZ19">
            <v>9.5322164768889106E-2</v>
          </cell>
          <cell r="DA19">
            <v>9.20062151821186E-2</v>
          </cell>
          <cell r="DD19">
            <v>-25.4</v>
          </cell>
          <cell r="DE19">
            <v>-22.757999999999996</v>
          </cell>
          <cell r="DF19">
            <v>-49.299997999999995</v>
          </cell>
          <cell r="DG19">
            <v>-45</v>
          </cell>
          <cell r="DH19">
            <v>-38.700000000000003</v>
          </cell>
          <cell r="DI19">
            <v>-33.282000000000004</v>
          </cell>
          <cell r="DJ19">
            <v>-28.622520000000005</v>
          </cell>
          <cell r="DK19">
            <v>-24.615367200000009</v>
          </cell>
          <cell r="DL19">
            <v>-21.16921579200001</v>
          </cell>
          <cell r="DM19">
            <v>-18.205525581120011</v>
          </cell>
          <cell r="DN19">
            <v>0.11101343856542401</v>
          </cell>
          <cell r="DO19">
            <v>5.5541079750153877E-2</v>
          </cell>
          <cell r="DP19">
            <v>-0.1399999999999999</v>
          </cell>
          <cell r="DT19">
            <v>0</v>
          </cell>
          <cell r="DU19">
            <v>0</v>
          </cell>
          <cell r="DV19">
            <v>0</v>
          </cell>
          <cell r="DW19">
            <v>0</v>
          </cell>
          <cell r="DX19">
            <v>0</v>
          </cell>
          <cell r="DY19" t="e">
            <v>#DIV/0!</v>
          </cell>
          <cell r="EC19">
            <v>5617.4490092815859</v>
          </cell>
          <cell r="ED19">
            <v>8317.1680020219537</v>
          </cell>
          <cell r="EE19">
            <v>8906.4365558971876</v>
          </cell>
          <cell r="EF19" t="e">
            <v>#DIV/0!</v>
          </cell>
          <cell r="EJ19">
            <v>0</v>
          </cell>
          <cell r="EK19">
            <v>0</v>
          </cell>
          <cell r="EL19">
            <v>0</v>
          </cell>
          <cell r="EO19">
            <v>4547.22</v>
          </cell>
          <cell r="EP19">
            <v>5034.9425691999995</v>
          </cell>
          <cell r="EQ19">
            <v>5469.365887390738</v>
          </cell>
          <cell r="ER19">
            <v>5770.3191185803717</v>
          </cell>
          <cell r="ES19">
            <v>6088.2608789999995</v>
          </cell>
          <cell r="ET19">
            <v>7.5689233357224106E-2</v>
          </cell>
          <cell r="EV19">
            <v>2065.27</v>
          </cell>
          <cell r="EW19">
            <v>7429.5520629979173</v>
          </cell>
          <cell r="EX19">
            <v>7913.3772912815866</v>
          </cell>
          <cell r="EY19">
            <v>8128.1680020219546</v>
          </cell>
          <cell r="EZ19">
            <v>8616.4365558971876</v>
          </cell>
          <cell r="FA19">
            <v>0.42918258154474831</v>
          </cell>
          <cell r="FC19">
            <v>3062.1000000000004</v>
          </cell>
          <cell r="FD19">
            <v>3322.2600659999998</v>
          </cell>
          <cell r="FE19">
            <v>3528.8826559999998</v>
          </cell>
          <cell r="FF19">
            <v>3735.699873</v>
          </cell>
          <cell r="FG19">
            <v>3973.5997980000002</v>
          </cell>
        </row>
        <row r="20">
          <cell r="A20" t="str">
            <v>Growth Y/Y %</v>
          </cell>
          <cell r="D20">
            <v>4.4332894821226931E-2</v>
          </cell>
          <cell r="E20">
            <v>7.1426322730366198E-2</v>
          </cell>
          <cell r="F20">
            <v>3.2395383035790815E-2</v>
          </cell>
          <cell r="G20">
            <v>5.8277081852603052E-2</v>
          </cell>
          <cell r="H20" t="e">
            <v>#REF!</v>
          </cell>
          <cell r="I20" t="e">
            <v>#REF!</v>
          </cell>
          <cell r="J20" t="e">
            <v>#REF!</v>
          </cell>
          <cell r="K20" t="e">
            <v>#REF!</v>
          </cell>
          <cell r="L20" t="e">
            <v>#REF!</v>
          </cell>
          <cell r="T20">
            <v>9.3123347423510472E-2</v>
          </cell>
          <cell r="U20">
            <v>6.4405560807170081E-2</v>
          </cell>
          <cell r="V20">
            <v>5.9926649041563529E-2</v>
          </cell>
          <cell r="W20">
            <v>6.5580727296467911E-2</v>
          </cell>
          <cell r="X20">
            <v>6.5580727296467911E-2</v>
          </cell>
          <cell r="Y20">
            <v>6.5580727296467911E-2</v>
          </cell>
          <cell r="Z20">
            <v>6.5580727296467911E-2</v>
          </cell>
          <cell r="AA20">
            <v>6.5580727296467911E-2</v>
          </cell>
          <cell r="AB20">
            <v>6.5580727296467911E-2</v>
          </cell>
          <cell r="AH20">
            <v>0.17831818698588875</v>
          </cell>
          <cell r="AI20">
            <v>0.22249421877747744</v>
          </cell>
          <cell r="AJ20">
            <v>9.1013523905354443E-2</v>
          </cell>
          <cell r="AK20">
            <v>7.9787234042553168E-2</v>
          </cell>
          <cell r="AL20">
            <v>7.9787234042553168E-2</v>
          </cell>
          <cell r="AM20">
            <v>7.9787234042553168E-2</v>
          </cell>
          <cell r="AN20">
            <v>7.9787234042553168E-2</v>
          </cell>
          <cell r="AO20">
            <v>7.9787234042553168E-2</v>
          </cell>
          <cell r="AP20">
            <v>7.9787234042553168E-2</v>
          </cell>
          <cell r="AV20">
            <v>4.4681884896986102E-2</v>
          </cell>
          <cell r="AW20">
            <v>5.7275630427391144E-2</v>
          </cell>
          <cell r="AX20">
            <v>5.259461715499536E-2</v>
          </cell>
          <cell r="AY20">
            <v>5.4920814257386263E-2</v>
          </cell>
          <cell r="AZ20">
            <v>5.4920814257386263E-2</v>
          </cell>
          <cell r="BA20">
            <v>5.4920814257386263E-2</v>
          </cell>
          <cell r="BB20">
            <v>5.4920814257386263E-2</v>
          </cell>
          <cell r="BC20">
            <v>5.4920814257386263E-2</v>
          </cell>
          <cell r="BD20">
            <v>5.4920814257386263E-2</v>
          </cell>
          <cell r="BK20">
            <v>6.1181521544398709E-2</v>
          </cell>
          <cell r="BL20">
            <v>4.7591105334400474E-2</v>
          </cell>
          <cell r="BM20">
            <v>-1.0300532035521135</v>
          </cell>
          <cell r="BN20">
            <v>1.0289855072463769</v>
          </cell>
          <cell r="BO20">
            <v>1.0289855072463769</v>
          </cell>
          <cell r="BP20">
            <v>1.0289855072463769</v>
          </cell>
          <cell r="BQ20">
            <v>1.0289855072463769</v>
          </cell>
          <cell r="BR20">
            <v>1.0289855072463769</v>
          </cell>
          <cell r="BS20">
            <v>1.0289855072463769</v>
          </cell>
          <cell r="CA20">
            <v>8.2001288718929199E-2</v>
          </cell>
          <cell r="CB20">
            <v>0.10083387650156972</v>
          </cell>
          <cell r="CC20">
            <v>5.0224196409687005E-2</v>
          </cell>
          <cell r="CD20">
            <v>5.848568266885712E-2</v>
          </cell>
          <cell r="CE20">
            <v>5.848568266885712E-2</v>
          </cell>
          <cell r="CF20">
            <v>5.848568266885712E-2</v>
          </cell>
          <cell r="CG20">
            <v>5.848568266885712E-2</v>
          </cell>
          <cell r="CH20">
            <v>5.848568266885712E-2</v>
          </cell>
          <cell r="CI20">
            <v>5.848568266885712E-2</v>
          </cell>
          <cell r="CP20">
            <v>0.20822032345876718</v>
          </cell>
          <cell r="CQ20">
            <v>4.093404717656246E-2</v>
          </cell>
          <cell r="CR20">
            <v>5.1210788821187236E-2</v>
          </cell>
          <cell r="CS20">
            <v>9.20062151821186E-2</v>
          </cell>
          <cell r="CT20">
            <v>9.20062151821186E-2</v>
          </cell>
          <cell r="CU20">
            <v>9.20062151821186E-2</v>
          </cell>
          <cell r="CV20">
            <v>9.20062151821186E-2</v>
          </cell>
          <cell r="CW20">
            <v>9.20062151821186E-2</v>
          </cell>
          <cell r="CX20">
            <v>9.20062151821186E-2</v>
          </cell>
          <cell r="DE20">
            <v>-0.10401574803149616</v>
          </cell>
          <cell r="DF20">
            <v>1.1662711134546098</v>
          </cell>
          <cell r="DG20">
            <v>-8.7221058305113841E-2</v>
          </cell>
          <cell r="DH20">
            <v>-0.1399999999999999</v>
          </cell>
          <cell r="DI20">
            <v>-0.14000000000000001</v>
          </cell>
          <cell r="DJ20">
            <v>-0.1399999999999999</v>
          </cell>
          <cell r="DK20">
            <v>-0.1399999999999999</v>
          </cell>
          <cell r="DL20">
            <v>-0.1399999999999999</v>
          </cell>
          <cell r="DM20">
            <v>-0.1399999999999999</v>
          </cell>
          <cell r="DU20" t="e">
            <v>#DIV/0!</v>
          </cell>
          <cell r="DV20" t="e">
            <v>#DIV/0!</v>
          </cell>
          <cell r="DW20" t="e">
            <v>#DIV/0!</v>
          </cell>
          <cell r="DX20" t="e">
            <v>#DIV/0!</v>
          </cell>
          <cell r="EB20" t="e">
            <v>#DIV/0!</v>
          </cell>
          <cell r="EC20" t="e">
            <v>#DIV/0!</v>
          </cell>
          <cell r="ED20">
            <v>0.48059519334838319</v>
          </cell>
          <cell r="EE20">
            <v>7.0849663459001899E-2</v>
          </cell>
          <cell r="EI20" t="e">
            <v>#DIV/0!</v>
          </cell>
          <cell r="EJ20" t="e">
            <v>#DIV/0!</v>
          </cell>
          <cell r="EK20" t="e">
            <v>#DIV/0!</v>
          </cell>
          <cell r="EL20" t="e">
            <v>#DIV/0!</v>
          </cell>
          <cell r="EP20">
            <v>0.10725730648616061</v>
          </cell>
          <cell r="EQ20">
            <v>8.6281682903041279E-2</v>
          </cell>
          <cell r="ER20">
            <v>5.5025251077727599E-2</v>
          </cell>
          <cell r="ES20">
            <v>5.50995107698391E-2</v>
          </cell>
          <cell r="EW20">
            <v>2.5973756763028164</v>
          </cell>
          <cell r="EX20">
            <v>6.5121722572388796E-2</v>
          </cell>
          <cell r="EY20">
            <v>2.7142736006914525E-2</v>
          </cell>
          <cell r="EZ20">
            <v>6.0071169020346593E-2</v>
          </cell>
          <cell r="FD20">
            <v>8.4961322621730062E-2</v>
          </cell>
          <cell r="FE20">
            <v>6.2193382184186907E-2</v>
          </cell>
          <cell r="FF20">
            <v>5.8606997500570968E-2</v>
          </cell>
          <cell r="FG20">
            <v>6.3682825999871184E-2</v>
          </cell>
        </row>
        <row r="22">
          <cell r="A22" t="str">
            <v xml:space="preserve">Operating expenses - ongoing </v>
          </cell>
          <cell r="C22">
            <v>9172.4</v>
          </cell>
          <cell r="D22">
            <v>9470.1072126927247</v>
          </cell>
          <cell r="E22">
            <v>10227.334767902266</v>
          </cell>
          <cell r="F22">
            <v>10225.687693659398</v>
          </cell>
          <cell r="G22">
            <v>10422.55807644165</v>
          </cell>
          <cell r="H22" t="e">
            <v>#REF!</v>
          </cell>
          <cell r="I22" t="e">
            <v>#REF!</v>
          </cell>
          <cell r="J22" t="e">
            <v>#REF!</v>
          </cell>
          <cell r="K22" t="e">
            <v>#REF!</v>
          </cell>
          <cell r="L22" t="e">
            <v>#REF!</v>
          </cell>
          <cell r="S22">
            <v>1449</v>
          </cell>
          <cell r="T22">
            <v>1584.0312219999998</v>
          </cell>
          <cell r="U22">
            <v>1641.935635</v>
          </cell>
          <cell r="V22">
            <v>1727.8890587300002</v>
          </cell>
          <cell r="W22">
            <v>1828.1095722000002</v>
          </cell>
          <cell r="X22">
            <v>1933.9153803543661</v>
          </cell>
          <cell r="Y22">
            <v>2045.5983463583636</v>
          </cell>
          <cell r="Z22">
            <v>2163.4638633721625</v>
          </cell>
          <cell r="AA22">
            <v>2287.8313188939974</v>
          </cell>
          <cell r="AB22">
            <v>2419.0345576695486</v>
          </cell>
          <cell r="AG22">
            <v>408.2600000000001</v>
          </cell>
          <cell r="AH22">
            <v>500.25753799999995</v>
          </cell>
          <cell r="AI22">
            <v>604.75320899999997</v>
          </cell>
          <cell r="AJ22">
            <v>655.79995400000007</v>
          </cell>
          <cell r="AK22">
            <v>704.69998899999996</v>
          </cell>
          <cell r="AL22">
            <v>757.18713459421076</v>
          </cell>
          <cell r="AM22">
            <v>813.51871491276574</v>
          </cell>
          <cell r="AN22">
            <v>873.96993288750878</v>
          </cell>
          <cell r="AO22">
            <v>938.83505316667993</v>
          </cell>
          <cell r="AP22">
            <v>1008.4286570410347</v>
          </cell>
          <cell r="AU22">
            <v>482.4</v>
          </cell>
          <cell r="AV22">
            <v>495.64245399999993</v>
          </cell>
          <cell r="AW22">
            <v>517.43721799999992</v>
          </cell>
          <cell r="AX22">
            <v>538.41108600000007</v>
          </cell>
          <cell r="AY22">
            <v>563.008151</v>
          </cell>
          <cell r="AZ22">
            <v>588.51171800394036</v>
          </cell>
          <cell r="BA22">
            <v>614.93186139819147</v>
          </cell>
          <cell r="BB22">
            <v>642.27566017172899</v>
          </cell>
          <cell r="BC22">
            <v>670.54671628861877</v>
          </cell>
          <cell r="BD22">
            <v>699.74461827086566</v>
          </cell>
          <cell r="BJ22">
            <v>1502.25</v>
          </cell>
          <cell r="BK22">
            <v>1579.5090610000002</v>
          </cell>
          <cell r="BL22">
            <v>1642.9170289999997</v>
          </cell>
          <cell r="BM22">
            <v>-16</v>
          </cell>
          <cell r="BN22">
            <v>-67</v>
          </cell>
          <cell r="BO22">
            <v>-183.51080120317201</v>
          </cell>
          <cell r="BP22">
            <v>-437.86000836420942</v>
          </cell>
          <cell r="BQ22">
            <v>-978.65510962442943</v>
          </cell>
          <cell r="BR22">
            <v>-2109.9746828299967</v>
          </cell>
          <cell r="BS22">
            <v>-4452.3104740638773</v>
          </cell>
          <cell r="BZ22">
            <v>352.1</v>
          </cell>
          <cell r="CA22">
            <v>373.70853632999996</v>
          </cell>
          <cell r="CB22">
            <v>410.29827</v>
          </cell>
          <cell r="CC22">
            <v>417.85172591999753</v>
          </cell>
          <cell r="CD22">
            <v>429.34534141</v>
          </cell>
          <cell r="CE22">
            <v>440.04521122659901</v>
          </cell>
          <cell r="CF22">
            <v>449.73889662825854</v>
          </cell>
          <cell r="CG22">
            <v>458.18273335934066</v>
          </cell>
          <cell r="CH22">
            <v>465.09787625155269</v>
          </cell>
          <cell r="CI22">
            <v>470.16587137002523</v>
          </cell>
          <cell r="CO22">
            <v>278.2</v>
          </cell>
          <cell r="CP22">
            <v>344.03008482999996</v>
          </cell>
          <cell r="CQ22">
            <v>360.09542646693296</v>
          </cell>
          <cell r="CR22">
            <v>378.36000100000001</v>
          </cell>
          <cell r="CS22">
            <v>408.06350099999997</v>
          </cell>
          <cell r="CT22">
            <v>439.80698691087605</v>
          </cell>
          <cell r="CU22">
            <v>473.68415211960325</v>
          </cell>
          <cell r="CV22">
            <v>509.78455911095989</v>
          </cell>
          <cell r="CW22">
            <v>548.19152962747228</v>
          </cell>
          <cell r="CX22">
            <v>588.97960605922958</v>
          </cell>
          <cell r="DD22">
            <v>199.40799999999999</v>
          </cell>
          <cell r="DE22">
            <v>408.97748032560008</v>
          </cell>
          <cell r="DF22">
            <v>674.83112993880013</v>
          </cell>
          <cell r="DG22">
            <v>406.5157150965648</v>
          </cell>
          <cell r="DH22">
            <v>285.41892534193943</v>
          </cell>
          <cell r="DI22">
            <v>199.38559993579892</v>
          </cell>
          <cell r="DJ22">
            <v>138.3970762879193</v>
          </cell>
          <cell r="DK22">
            <v>95.279046770303111</v>
          </cell>
          <cell r="DL22">
            <v>64.896556253709036</v>
          </cell>
          <cell r="DM22">
            <v>43.57647803798676</v>
          </cell>
          <cell r="DT22">
            <v>0</v>
          </cell>
          <cell r="DU22">
            <v>0</v>
          </cell>
          <cell r="DV22">
            <v>0</v>
          </cell>
          <cell r="DW22">
            <v>0</v>
          </cell>
          <cell r="DX22">
            <v>0</v>
          </cell>
          <cell r="EA22">
            <v>0</v>
          </cell>
          <cell r="EB22">
            <v>4201.9508362071256</v>
          </cell>
          <cell r="EC22">
            <v>4434.1689684965313</v>
          </cell>
          <cell r="ED22">
            <v>6329.8601529128337</v>
          </cell>
          <cell r="EE22">
            <v>6638.9125964897103</v>
          </cell>
          <cell r="EH22">
            <v>0</v>
          </cell>
          <cell r="EI22">
            <v>0</v>
          </cell>
          <cell r="EJ22">
            <v>-59.102117999999997</v>
          </cell>
          <cell r="EK22">
            <v>0</v>
          </cell>
          <cell r="EL22">
            <v>0</v>
          </cell>
          <cell r="EO22">
            <v>2950.06</v>
          </cell>
          <cell r="EP22">
            <v>3280.3698351599996</v>
          </cell>
          <cell r="EQ22">
            <v>3519.5197584669331</v>
          </cell>
          <cell r="ER22">
            <v>3693.3118256499965</v>
          </cell>
          <cell r="ES22">
            <v>3878.2265546099993</v>
          </cell>
          <cell r="EV22">
            <v>1502.25</v>
          </cell>
          <cell r="EW22">
            <v>5763.4598972071253</v>
          </cell>
          <cell r="EX22">
            <v>6017.9838794965326</v>
          </cell>
          <cell r="EY22">
            <v>6100.8601529128346</v>
          </cell>
          <cell r="EZ22">
            <v>6203.9125964897103</v>
          </cell>
          <cell r="FC22">
            <v>1922.2000000000003</v>
          </cell>
          <cell r="FD22">
            <v>2073.073676</v>
          </cell>
          <cell r="FE22">
            <v>2149.3728529999998</v>
          </cell>
          <cell r="FF22">
            <v>2255.8001447300003</v>
          </cell>
          <cell r="FG22">
            <v>2380.1177232</v>
          </cell>
        </row>
        <row r="23">
          <cell r="A23" t="str">
            <v>Operating expenses  - Thomson + (includes unalloc. Savings)</v>
          </cell>
          <cell r="C23">
            <v>0</v>
          </cell>
          <cell r="D23">
            <v>0</v>
          </cell>
          <cell r="E23">
            <v>0</v>
          </cell>
          <cell r="F23">
            <v>0</v>
          </cell>
          <cell r="G23">
            <v>0</v>
          </cell>
          <cell r="H23" t="e">
            <v>#REF!</v>
          </cell>
          <cell r="I23" t="e">
            <v>#REF!</v>
          </cell>
          <cell r="J23" t="e">
            <v>#REF!</v>
          </cell>
          <cell r="K23" t="e">
            <v>#REF!</v>
          </cell>
          <cell r="L23" t="e">
            <v>#REF!</v>
          </cell>
          <cell r="S23">
            <v>0</v>
          </cell>
          <cell r="T23">
            <v>0</v>
          </cell>
          <cell r="U23">
            <v>0</v>
          </cell>
          <cell r="V23">
            <v>0</v>
          </cell>
          <cell r="W23">
            <v>0</v>
          </cell>
          <cell r="X23">
            <v>0</v>
          </cell>
          <cell r="Y23">
            <v>0</v>
          </cell>
          <cell r="Z23">
            <v>0</v>
          </cell>
          <cell r="AA23">
            <v>0</v>
          </cell>
          <cell r="AB23">
            <v>0</v>
          </cell>
          <cell r="AG23">
            <v>0</v>
          </cell>
          <cell r="AH23">
            <v>0</v>
          </cell>
          <cell r="AI23">
            <v>0</v>
          </cell>
          <cell r="AJ23">
            <v>0</v>
          </cell>
          <cell r="AK23">
            <v>0</v>
          </cell>
          <cell r="AL23">
            <v>0</v>
          </cell>
          <cell r="AM23">
            <v>0</v>
          </cell>
          <cell r="AN23">
            <v>0</v>
          </cell>
          <cell r="AO23">
            <v>0</v>
          </cell>
          <cell r="AP23">
            <v>0</v>
          </cell>
          <cell r="AU23">
            <v>0</v>
          </cell>
          <cell r="AV23">
            <v>0</v>
          </cell>
          <cell r="AW23">
            <v>0</v>
          </cell>
          <cell r="AX23">
            <v>0</v>
          </cell>
          <cell r="AY23">
            <v>0</v>
          </cell>
          <cell r="AZ23">
            <v>0</v>
          </cell>
          <cell r="BA23">
            <v>0</v>
          </cell>
          <cell r="BB23">
            <v>0</v>
          </cell>
          <cell r="BC23">
            <v>0</v>
          </cell>
          <cell r="BD23">
            <v>0</v>
          </cell>
          <cell r="BJ23">
            <v>0</v>
          </cell>
          <cell r="BK23">
            <v>0</v>
          </cell>
          <cell r="BL23">
            <v>0</v>
          </cell>
          <cell r="BM23">
            <v>0</v>
          </cell>
          <cell r="BN23">
            <v>0</v>
          </cell>
          <cell r="BO23">
            <v>0</v>
          </cell>
          <cell r="BP23">
            <v>0</v>
          </cell>
          <cell r="BQ23">
            <v>0</v>
          </cell>
          <cell r="BR23">
            <v>0</v>
          </cell>
          <cell r="BS23">
            <v>0</v>
          </cell>
          <cell r="BZ23">
            <v>0</v>
          </cell>
          <cell r="CA23">
            <v>0</v>
          </cell>
          <cell r="CB23">
            <v>0</v>
          </cell>
          <cell r="CC23">
            <v>0</v>
          </cell>
          <cell r="CD23">
            <v>0</v>
          </cell>
          <cell r="CE23">
            <v>0</v>
          </cell>
          <cell r="CF23">
            <v>0</v>
          </cell>
          <cell r="CG23">
            <v>0</v>
          </cell>
          <cell r="CH23">
            <v>0</v>
          </cell>
          <cell r="CI23">
            <v>0</v>
          </cell>
          <cell r="CO23">
            <v>0</v>
          </cell>
          <cell r="CP23">
            <v>0</v>
          </cell>
          <cell r="CQ23">
            <v>0</v>
          </cell>
          <cell r="CR23">
            <v>0</v>
          </cell>
          <cell r="CS23">
            <v>0</v>
          </cell>
          <cell r="CT23">
            <v>0</v>
          </cell>
          <cell r="CU23">
            <v>0</v>
          </cell>
          <cell r="CV23">
            <v>0</v>
          </cell>
          <cell r="CW23">
            <v>0</v>
          </cell>
          <cell r="CX23">
            <v>0</v>
          </cell>
          <cell r="DD23">
            <v>0</v>
          </cell>
          <cell r="DE23">
            <v>0</v>
          </cell>
          <cell r="DF23">
            <v>0</v>
          </cell>
          <cell r="DG23">
            <v>0</v>
          </cell>
          <cell r="DH23">
            <v>0</v>
          </cell>
          <cell r="DI23">
            <v>-3.3840000000000003</v>
          </cell>
          <cell r="DJ23">
            <v>0</v>
          </cell>
          <cell r="DK23">
            <v>0</v>
          </cell>
          <cell r="DL23">
            <v>0</v>
          </cell>
          <cell r="DM23">
            <v>0</v>
          </cell>
          <cell r="DT23">
            <v>0</v>
          </cell>
          <cell r="DU23">
            <v>0</v>
          </cell>
          <cell r="DV23">
            <v>0</v>
          </cell>
          <cell r="DW23">
            <v>0</v>
          </cell>
          <cell r="DX23">
            <v>0</v>
          </cell>
          <cell r="EA23">
            <v>0</v>
          </cell>
          <cell r="EB23">
            <v>0</v>
          </cell>
          <cell r="EC23">
            <v>0</v>
          </cell>
          <cell r="ED23">
            <v>0</v>
          </cell>
          <cell r="EE23">
            <v>0</v>
          </cell>
          <cell r="EH23">
            <v>0</v>
          </cell>
          <cell r="EI23">
            <v>0</v>
          </cell>
          <cell r="EJ23">
            <v>0</v>
          </cell>
          <cell r="EK23">
            <v>0</v>
          </cell>
          <cell r="EL23">
            <v>0</v>
          </cell>
          <cell r="EO23">
            <v>0</v>
          </cell>
          <cell r="EP23">
            <v>0</v>
          </cell>
          <cell r="EQ23">
            <v>0</v>
          </cell>
          <cell r="ER23">
            <v>0</v>
          </cell>
          <cell r="ES23">
            <v>0</v>
          </cell>
          <cell r="EV23">
            <v>0</v>
          </cell>
          <cell r="EW23">
            <v>0</v>
          </cell>
          <cell r="EX23">
            <v>0</v>
          </cell>
          <cell r="EY23">
            <v>0</v>
          </cell>
          <cell r="EZ23">
            <v>0</v>
          </cell>
          <cell r="FC23">
            <v>0</v>
          </cell>
          <cell r="FD23">
            <v>0</v>
          </cell>
          <cell r="FE23">
            <v>0</v>
          </cell>
          <cell r="FF23">
            <v>0</v>
          </cell>
          <cell r="FG23">
            <v>0</v>
          </cell>
        </row>
        <row r="24">
          <cell r="A24" t="str">
            <v>Growth Y/Y %</v>
          </cell>
          <cell r="D24">
            <v>3.2456850191086906E-2</v>
          </cell>
          <cell r="E24">
            <v>7.9959765840309949E-2</v>
          </cell>
          <cell r="F24">
            <v>-1.6104628236457419E-4</v>
          </cell>
          <cell r="G24">
            <v>1.9252532316660131E-2</v>
          </cell>
          <cell r="H24" t="e">
            <v>#REF!</v>
          </cell>
          <cell r="I24" t="e">
            <v>#REF!</v>
          </cell>
          <cell r="J24" t="e">
            <v>#REF!</v>
          </cell>
          <cell r="K24" t="e">
            <v>#REF!</v>
          </cell>
          <cell r="L24" t="e">
            <v>#REF!</v>
          </cell>
          <cell r="T24">
            <v>9.3189249137336061E-2</v>
          </cell>
          <cell r="U24">
            <v>3.6555095755555822E-2</v>
          </cell>
          <cell r="V24">
            <v>5.2348838710720935E-2</v>
          </cell>
          <cell r="W24">
            <v>5.8001706164898303E-2</v>
          </cell>
          <cell r="X24">
            <v>5.7877169817034613E-2</v>
          </cell>
          <cell r="Y24">
            <v>5.7749665336201517E-2</v>
          </cell>
          <cell r="Z24">
            <v>5.7619090875599577E-2</v>
          </cell>
          <cell r="AA24">
            <v>5.7485339888222242E-2</v>
          </cell>
          <cell r="AB24">
            <v>5.7348300852432921E-2</v>
          </cell>
          <cell r="AH24">
            <v>0.22534056238671396</v>
          </cell>
          <cell r="AI24">
            <v>0.20888375099307344</v>
          </cell>
          <cell r="AJ24">
            <v>8.4409217248155421E-2</v>
          </cell>
          <cell r="AK24">
            <v>7.4565474885653682E-2</v>
          </cell>
          <cell r="AL24">
            <v>7.4481547344271037E-2</v>
          </cell>
          <cell r="AM24">
            <v>7.4395849777273426E-2</v>
          </cell>
          <cell r="AN24">
            <v>7.4308331039717013E-2</v>
          </cell>
          <cell r="AO24">
            <v>7.4218938018683733E-2</v>
          </cell>
          <cell r="AP24">
            <v>7.4127615537592506E-2</v>
          </cell>
          <cell r="AV24">
            <v>2.7451189883913596E-2</v>
          </cell>
          <cell r="AW24">
            <v>4.3972754601848463E-2</v>
          </cell>
          <cell r="AX24">
            <v>4.0534131041188859E-2</v>
          </cell>
          <cell r="AY24">
            <v>4.5684544095735635E-2</v>
          </cell>
          <cell r="AZ24">
            <v>4.5298752706584455E-2</v>
          </cell>
          <cell r="BA24">
            <v>4.4893147555091106E-2</v>
          </cell>
          <cell r="BB24">
            <v>4.446638805048253E-2</v>
          </cell>
          <cell r="BC24">
            <v>4.4017013052200626E-2</v>
          </cell>
          <cell r="BD24">
            <v>4.3543426987239897E-2</v>
          </cell>
          <cell r="BK24">
            <v>5.1428897320685785E-2</v>
          </cell>
          <cell r="BL24">
            <v>4.0144098926444549E-2</v>
          </cell>
          <cell r="BM24">
            <v>-1.0097387754327063</v>
          </cell>
          <cell r="BN24">
            <v>3.1875</v>
          </cell>
          <cell r="BO24">
            <v>1.7389671821368955</v>
          </cell>
          <cell r="BP24">
            <v>1.3860176376181661</v>
          </cell>
          <cell r="BQ24">
            <v>1.2350867650155202</v>
          </cell>
          <cell r="BR24">
            <v>1.1559941414291748</v>
          </cell>
          <cell r="BS24">
            <v>1.1101250694118425</v>
          </cell>
          <cell r="CA24">
            <v>6.1370452513490381E-2</v>
          </cell>
          <cell r="CB24">
            <v>9.7909815037486414E-2</v>
          </cell>
          <cell r="CC24">
            <v>1.8409670408791934E-2</v>
          </cell>
          <cell r="CD24">
            <v>2.750644493497445E-2</v>
          </cell>
          <cell r="CE24">
            <v>2.4921359997664982E-2</v>
          </cell>
          <cell r="CF24">
            <v>2.2028839660904298E-2</v>
          </cell>
          <cell r="CG24">
            <v>1.8774975423265561E-2</v>
          </cell>
          <cell r="CH24">
            <v>1.5092543626668453E-2</v>
          </cell>
          <cell r="CI24">
            <v>1.0896620641053012E-2</v>
          </cell>
          <cell r="CP24">
            <v>0.23662862987059663</v>
          </cell>
          <cell r="CQ24">
            <v>4.6697490554849619E-2</v>
          </cell>
          <cell r="CR24">
            <v>5.0721484336164524E-2</v>
          </cell>
          <cell r="CS24">
            <v>7.8505920080066627E-2</v>
          </cell>
          <cell r="CT24">
            <v>7.7790554247281429E-2</v>
          </cell>
          <cell r="CU24">
            <v>7.7027346579175981E-2</v>
          </cell>
          <cell r="CV24">
            <v>7.6211979712256461E-2</v>
          </cell>
          <cell r="CW24">
            <v>7.5339611273225637E-2</v>
          </cell>
          <cell r="CX24">
            <v>7.4404791441186946E-2</v>
          </cell>
          <cell r="DE24">
            <v>1.0509582380125178</v>
          </cell>
          <cell r="DF24">
            <v>0.65004471493527083</v>
          </cell>
          <cell r="DG24">
            <v>-0.39760378995344903</v>
          </cell>
          <cell r="DH24">
            <v>-0.29788956553834511</v>
          </cell>
          <cell r="DI24">
            <v>-0.30142824377560218</v>
          </cell>
          <cell r="DJ24">
            <v>-0.30588228872856205</v>
          </cell>
          <cell r="DK24">
            <v>-0.31155303763725517</v>
          </cell>
          <cell r="DL24">
            <v>-0.3188790352808587</v>
          </cell>
          <cell r="DM24">
            <v>-0.32852403034103628</v>
          </cell>
          <cell r="DU24" t="e">
            <v>#DIV/0!</v>
          </cell>
          <cell r="DV24" t="e">
            <v>#DIV/0!</v>
          </cell>
          <cell r="DW24" t="e">
            <v>#DIV/0!</v>
          </cell>
          <cell r="DX24" t="e">
            <v>#DIV/0!</v>
          </cell>
          <cell r="EB24" t="e">
            <v>#DIV/0!</v>
          </cell>
          <cell r="EC24">
            <v>5.5264362040707837E-2</v>
          </cell>
          <cell r="ED24">
            <v>0.42751893260825913</v>
          </cell>
          <cell r="EE24">
            <v>4.8824529470000932E-2</v>
          </cell>
          <cell r="EI24" t="e">
            <v>#DIV/0!</v>
          </cell>
          <cell r="EJ24" t="e">
            <v>#DIV/0!</v>
          </cell>
          <cell r="EK24">
            <v>-1</v>
          </cell>
          <cell r="EL24" t="e">
            <v>#DIV/0!</v>
          </cell>
          <cell r="EP24">
            <v>0.11196715834932158</v>
          </cell>
          <cell r="EQ24">
            <v>7.290334179507818E-2</v>
          </cell>
          <cell r="ER24">
            <v>4.9379483313020334E-2</v>
          </cell>
          <cell r="ES24">
            <v>5.006745644268995E-2</v>
          </cell>
          <cell r="EW24">
            <v>2.8365517704823602</v>
          </cell>
          <cell r="EX24">
            <v>4.4161664491279895E-2</v>
          </cell>
          <cell r="EY24">
            <v>1.3771434931665993E-2</v>
          </cell>
          <cell r="EZ24">
            <v>1.6891461366750571E-2</v>
          </cell>
          <cell r="FD24">
            <v>7.8490103006971124E-2</v>
          </cell>
          <cell r="FE24">
            <v>3.680485545849943E-2</v>
          </cell>
          <cell r="FF24">
            <v>4.9515509410781755E-2</v>
          </cell>
          <cell r="FG24">
            <v>5.511019172528675E-2</v>
          </cell>
        </row>
        <row r="25">
          <cell r="A25" t="str">
            <v>Operating expenses - disposals</v>
          </cell>
          <cell r="C25">
            <v>0</v>
          </cell>
          <cell r="D25">
            <v>-71.97</v>
          </cell>
          <cell r="E25">
            <v>-68.3</v>
          </cell>
          <cell r="S25">
            <v>0</v>
          </cell>
          <cell r="T25">
            <v>0</v>
          </cell>
          <cell r="AG25">
            <v>0</v>
          </cell>
          <cell r="AH25">
            <v>0</v>
          </cell>
          <cell r="AU25">
            <v>0</v>
          </cell>
          <cell r="AV25">
            <v>0</v>
          </cell>
          <cell r="BJ25">
            <v>0</v>
          </cell>
          <cell r="BK25">
            <v>0</v>
          </cell>
          <cell r="BZ25">
            <v>0</v>
          </cell>
          <cell r="CA25">
            <v>0</v>
          </cell>
          <cell r="CO25">
            <v>0</v>
          </cell>
          <cell r="CP25">
            <v>0</v>
          </cell>
          <cell r="DD25">
            <v>0</v>
          </cell>
          <cell r="DE25">
            <v>0</v>
          </cell>
          <cell r="DT25">
            <v>0</v>
          </cell>
          <cell r="DU25">
            <v>0</v>
          </cell>
          <cell r="EA25">
            <v>0</v>
          </cell>
          <cell r="EB25">
            <v>0</v>
          </cell>
          <cell r="EH25">
            <v>0</v>
          </cell>
          <cell r="EI25">
            <v>0</v>
          </cell>
          <cell r="EO25">
            <v>0</v>
          </cell>
          <cell r="EP25">
            <v>0</v>
          </cell>
          <cell r="EV25">
            <v>0</v>
          </cell>
          <cell r="EW25">
            <v>0</v>
          </cell>
          <cell r="FC25">
            <v>0</v>
          </cell>
          <cell r="FD25">
            <v>0</v>
          </cell>
        </row>
        <row r="26">
          <cell r="A26" t="str">
            <v>Operating expenses - exchange to average rates</v>
          </cell>
          <cell r="C26">
            <v>-7.9999999999813554E-3</v>
          </cell>
          <cell r="S26">
            <v>0</v>
          </cell>
          <cell r="T26">
            <v>0</v>
          </cell>
          <cell r="AG26">
            <v>0</v>
          </cell>
          <cell r="AH26">
            <v>0</v>
          </cell>
          <cell r="AU26">
            <v>0</v>
          </cell>
          <cell r="AV26">
            <v>0</v>
          </cell>
          <cell r="BJ26">
            <v>0</v>
          </cell>
          <cell r="BK26">
            <v>0</v>
          </cell>
          <cell r="BZ26">
            <v>0</v>
          </cell>
          <cell r="CA26">
            <v>0</v>
          </cell>
          <cell r="CO26">
            <v>0</v>
          </cell>
          <cell r="CP26">
            <v>0</v>
          </cell>
          <cell r="DD26">
            <v>-7.9999999999813554E-3</v>
          </cell>
          <cell r="DE26">
            <v>0</v>
          </cell>
          <cell r="DT26">
            <v>0</v>
          </cell>
          <cell r="DU26">
            <v>0</v>
          </cell>
          <cell r="EA26">
            <v>0</v>
          </cell>
          <cell r="EB26">
            <v>-4201.9508362071256</v>
          </cell>
          <cell r="EH26">
            <v>0</v>
          </cell>
          <cell r="EI26">
            <v>0</v>
          </cell>
          <cell r="EO26">
            <v>0</v>
          </cell>
          <cell r="EP26">
            <v>0</v>
          </cell>
          <cell r="EV26">
            <v>0</v>
          </cell>
          <cell r="EW26">
            <v>0</v>
          </cell>
          <cell r="FC26">
            <v>0</v>
          </cell>
          <cell r="FD26">
            <v>0</v>
          </cell>
        </row>
        <row r="27">
          <cell r="A27" t="str">
            <v>Total Operating expenses</v>
          </cell>
          <cell r="C27">
            <v>9172.3919999999998</v>
          </cell>
          <cell r="D27">
            <v>9398.1372126927254</v>
          </cell>
          <cell r="E27">
            <v>10159.034767902267</v>
          </cell>
          <cell r="F27">
            <v>10225.687693659398</v>
          </cell>
          <cell r="G27">
            <v>10422.55807644165</v>
          </cell>
          <cell r="H27" t="e">
            <v>#REF!</v>
          </cell>
          <cell r="I27" t="e">
            <v>#REF!</v>
          </cell>
          <cell r="J27" t="e">
            <v>#REF!</v>
          </cell>
          <cell r="K27" t="e">
            <v>#REF!</v>
          </cell>
          <cell r="L27" t="e">
            <v>#REF!</v>
          </cell>
          <cell r="M27">
            <v>3.5088572896209813E-2</v>
          </cell>
          <cell r="N27" t="e">
            <v>#REF!</v>
          </cell>
          <cell r="O27" t="e">
            <v>#REF!</v>
          </cell>
          <cell r="S27">
            <v>1449</v>
          </cell>
          <cell r="T27">
            <v>1584.0312219999998</v>
          </cell>
          <cell r="U27">
            <v>1641.935635</v>
          </cell>
          <cell r="V27">
            <v>1727.8890587300002</v>
          </cell>
          <cell r="W27">
            <v>1828.1095722000002</v>
          </cell>
          <cell r="X27">
            <v>1933.9153803543661</v>
          </cell>
          <cell r="Y27">
            <v>2045.5983463583636</v>
          </cell>
          <cell r="Z27">
            <v>2163.4638633721625</v>
          </cell>
          <cell r="AA27">
            <v>2287.8313188939974</v>
          </cell>
          <cell r="AB27">
            <v>2419.0345576695486</v>
          </cell>
          <cell r="AC27">
            <v>5.9823290584819722E-2</v>
          </cell>
          <cell r="AD27">
            <v>5.9433780227761135E-2</v>
          </cell>
          <cell r="AE27">
            <v>5.7680188609509297E-2</v>
          </cell>
          <cell r="AG27">
            <v>408.2600000000001</v>
          </cell>
          <cell r="AH27">
            <v>500.25753799999995</v>
          </cell>
          <cell r="AI27">
            <v>604.75320899999997</v>
          </cell>
          <cell r="AJ27">
            <v>655.79995400000007</v>
          </cell>
          <cell r="AK27">
            <v>704.69998899999996</v>
          </cell>
          <cell r="AL27">
            <v>757.18713459421076</v>
          </cell>
          <cell r="AM27">
            <v>813.51871491276574</v>
          </cell>
          <cell r="AN27">
            <v>873.96993288750878</v>
          </cell>
          <cell r="AO27">
            <v>938.83505316667993</v>
          </cell>
          <cell r="AP27">
            <v>1008.4286570410347</v>
          </cell>
          <cell r="AQ27">
            <v>0.14621703433089994</v>
          </cell>
          <cell r="AR27">
            <v>0.13149666697365769</v>
          </cell>
          <cell r="AS27">
            <v>7.4349615690793458E-2</v>
          </cell>
          <cell r="AU27">
            <v>482.4</v>
          </cell>
          <cell r="AV27">
            <v>495.64245399999993</v>
          </cell>
          <cell r="AW27">
            <v>517.43721799999992</v>
          </cell>
          <cell r="AX27">
            <v>538.41108600000007</v>
          </cell>
          <cell r="AY27">
            <v>563.008151</v>
          </cell>
          <cell r="AZ27">
            <v>588.51171800394036</v>
          </cell>
          <cell r="BA27">
            <v>614.93186139819147</v>
          </cell>
          <cell r="BB27">
            <v>642.27566017172899</v>
          </cell>
          <cell r="BC27">
            <v>670.54671628861877</v>
          </cell>
          <cell r="BD27">
            <v>699.74461827086566</v>
          </cell>
          <cell r="BE27">
            <v>3.9385959373084534E-2</v>
          </cell>
          <cell r="BF27">
            <v>4.0565836281998724E-2</v>
          </cell>
          <cell r="BG27">
            <v>4.4650289396042764E-2</v>
          </cell>
          <cell r="BJ27">
            <v>1502.25</v>
          </cell>
          <cell r="BK27">
            <v>1579.5090610000002</v>
          </cell>
          <cell r="BL27">
            <v>1642.9170289999997</v>
          </cell>
          <cell r="BM27">
            <v>-16</v>
          </cell>
          <cell r="BN27">
            <v>-67</v>
          </cell>
          <cell r="BO27">
            <v>-183.51080120317201</v>
          </cell>
          <cell r="BP27">
            <v>-437.86000836420942</v>
          </cell>
          <cell r="BQ27">
            <v>-978.65510962442943</v>
          </cell>
          <cell r="BR27">
            <v>-2109.9746828299967</v>
          </cell>
          <cell r="BS27">
            <v>-4452.3104740638773</v>
          </cell>
          <cell r="BT27" t="e">
            <v>#NUM!</v>
          </cell>
          <cell r="BU27">
            <v>-1.6567255058849559</v>
          </cell>
          <cell r="BV27">
            <v>1.555117696188022</v>
          </cell>
          <cell r="BZ27">
            <v>352.1</v>
          </cell>
          <cell r="CA27">
            <v>373.70853632999996</v>
          </cell>
          <cell r="CB27">
            <v>410.29827</v>
          </cell>
          <cell r="CC27">
            <v>417.85172591999753</v>
          </cell>
          <cell r="CD27">
            <v>429.34534141</v>
          </cell>
          <cell r="CE27">
            <v>440.04521122659901</v>
          </cell>
          <cell r="CF27">
            <v>449.73889662825854</v>
          </cell>
          <cell r="CG27">
            <v>458.18273335934066</v>
          </cell>
          <cell r="CH27">
            <v>465.09787625155269</v>
          </cell>
          <cell r="CI27">
            <v>470.16587137002523</v>
          </cell>
          <cell r="CJ27">
            <v>5.083658036380645E-2</v>
          </cell>
          <cell r="CK27">
            <v>4.5601637749854262E-2</v>
          </cell>
          <cell r="CL27">
            <v>1.9854344125737944E-2</v>
          </cell>
          <cell r="CO27">
            <v>278.2</v>
          </cell>
          <cell r="CP27">
            <v>344.03008482999996</v>
          </cell>
          <cell r="CQ27">
            <v>360.09542646693296</v>
          </cell>
          <cell r="CR27">
            <v>378.36000100000001</v>
          </cell>
          <cell r="CS27">
            <v>408.06350099999997</v>
          </cell>
          <cell r="CT27">
            <v>439.80698691087605</v>
          </cell>
          <cell r="CU27">
            <v>473.68415211960325</v>
          </cell>
          <cell r="CV27">
            <v>509.78455911095989</v>
          </cell>
          <cell r="CW27">
            <v>548.19152962747228</v>
          </cell>
          <cell r="CX27">
            <v>588.97960605922958</v>
          </cell>
          <cell r="CY27">
            <v>0.10050661253164761</v>
          </cell>
          <cell r="CZ27">
            <v>9.592541808059929E-2</v>
          </cell>
          <cell r="DA27">
            <v>7.6545789083743987E-2</v>
          </cell>
          <cell r="DD27">
            <v>199.4</v>
          </cell>
          <cell r="DE27">
            <v>408.97748032560008</v>
          </cell>
          <cell r="DF27">
            <v>674.83112993880013</v>
          </cell>
          <cell r="DG27">
            <v>406.5157150965648</v>
          </cell>
          <cell r="DH27">
            <v>285.41892534193943</v>
          </cell>
          <cell r="DI27">
            <v>196.00159993579894</v>
          </cell>
          <cell r="DJ27">
            <v>138.3970762879193</v>
          </cell>
          <cell r="DK27">
            <v>95.279046770303111</v>
          </cell>
          <cell r="DL27">
            <v>64.896556253709036</v>
          </cell>
          <cell r="DM27">
            <v>43.57647803798676</v>
          </cell>
          <cell r="DN27">
            <v>9.3803737858404457E-2</v>
          </cell>
          <cell r="DO27">
            <v>-3.4321038992166653E-3</v>
          </cell>
          <cell r="DP27">
            <v>-0.31077271076502277</v>
          </cell>
          <cell r="DT27">
            <v>0</v>
          </cell>
          <cell r="DU27">
            <v>0</v>
          </cell>
          <cell r="DV27">
            <v>0</v>
          </cell>
          <cell r="DW27">
            <v>0</v>
          </cell>
          <cell r="DX27">
            <v>0</v>
          </cell>
          <cell r="DY27" t="e">
            <v>#DIV/0!</v>
          </cell>
          <cell r="EA27">
            <v>0</v>
          </cell>
          <cell r="EB27">
            <v>0</v>
          </cell>
          <cell r="EC27">
            <v>4434.1689684965313</v>
          </cell>
          <cell r="ED27">
            <v>6329.8601529128337</v>
          </cell>
          <cell r="EE27">
            <v>6638.9125964897103</v>
          </cell>
          <cell r="EF27" t="e">
            <v>#DIV/0!</v>
          </cell>
          <cell r="EH27">
            <v>0</v>
          </cell>
          <cell r="EI27">
            <v>0</v>
          </cell>
          <cell r="EJ27">
            <v>-59.102117999999997</v>
          </cell>
          <cell r="EK27">
            <v>0</v>
          </cell>
          <cell r="EL27">
            <v>0</v>
          </cell>
          <cell r="EO27">
            <v>2950.06</v>
          </cell>
          <cell r="EP27">
            <v>3280.3698351599996</v>
          </cell>
          <cell r="EQ27">
            <v>3519.5197584669331</v>
          </cell>
          <cell r="ER27">
            <v>3693.3118256499965</v>
          </cell>
          <cell r="ES27">
            <v>3878.2265546099993</v>
          </cell>
          <cell r="ET27">
            <v>7.0780815667365049E-2</v>
          </cell>
          <cell r="EV27">
            <v>1502.25</v>
          </cell>
          <cell r="EW27">
            <v>5763.4598972071253</v>
          </cell>
          <cell r="EX27">
            <v>6017.9838794965326</v>
          </cell>
          <cell r="EY27">
            <v>6100.8601529128346</v>
          </cell>
          <cell r="EZ27">
            <v>6203.9125964897103</v>
          </cell>
          <cell r="FA27">
            <v>0.42554478109295135</v>
          </cell>
          <cell r="FC27">
            <v>1922.2000000000003</v>
          </cell>
          <cell r="FD27">
            <v>2073.073676</v>
          </cell>
          <cell r="FE27">
            <v>2149.3728529999998</v>
          </cell>
          <cell r="FF27">
            <v>2255.8001447300003</v>
          </cell>
          <cell r="FG27">
            <v>2380.1177232</v>
          </cell>
        </row>
        <row r="29">
          <cell r="A29" t="str">
            <v>EBITDA</v>
          </cell>
        </row>
        <row r="30">
          <cell r="A30" t="str">
            <v>Ongoing EBITDA at plan rates</v>
          </cell>
          <cell r="C30">
            <v>2840.5</v>
          </cell>
          <cell r="D30">
            <v>2988.9294195051916</v>
          </cell>
          <cell r="E30">
            <v>3097.5407141467999</v>
          </cell>
          <cell r="F30">
            <v>3643.875026174243</v>
          </cell>
          <cell r="G30">
            <v>4276.3469174440879</v>
          </cell>
          <cell r="H30" t="e">
            <v>#REF!</v>
          </cell>
          <cell r="I30" t="e">
            <v>#REF!</v>
          </cell>
          <cell r="J30" t="e">
            <v>#REF!</v>
          </cell>
          <cell r="K30" t="e">
            <v>#REF!</v>
          </cell>
          <cell r="L30" t="e">
            <v>#REF!</v>
          </cell>
          <cell r="M30">
            <v>0.12681449093046115</v>
          </cell>
          <cell r="N30" t="e">
            <v>#REF!</v>
          </cell>
          <cell r="O30" t="e">
            <v>#REF!</v>
          </cell>
          <cell r="S30">
            <v>1035</v>
          </cell>
          <cell r="T30">
            <v>1131.2871729999999</v>
          </cell>
          <cell r="U30">
            <v>1248.2643639999999</v>
          </cell>
          <cell r="V30">
            <v>1335.5109412699999</v>
          </cell>
          <cell r="W30">
            <v>1436.1904278</v>
          </cell>
          <cell r="X30">
            <v>1544.4597877594945</v>
          </cell>
          <cell r="Y30">
            <v>1660.8911950903778</v>
          </cell>
          <cell r="Z30">
            <v>1786.0999579215397</v>
          </cell>
          <cell r="AA30">
            <v>1920.7477703039622</v>
          </cell>
          <cell r="AB30">
            <v>2065.54620908272</v>
          </cell>
          <cell r="AC30">
            <v>8.5345273996662696E-2</v>
          </cell>
          <cell r="AD30">
            <v>8.3346167049780373E-2</v>
          </cell>
          <cell r="AE30">
            <v>7.5386493228021934E-2</v>
          </cell>
          <cell r="AG30">
            <v>189.86</v>
          </cell>
          <cell r="AH30">
            <v>204.518136</v>
          </cell>
          <cell r="AI30">
            <v>256.83097800000002</v>
          </cell>
          <cell r="AJ30">
            <v>284.20004599999999</v>
          </cell>
          <cell r="AK30">
            <v>310.30001099999998</v>
          </cell>
          <cell r="AL30">
            <v>338.7969079589808</v>
          </cell>
          <cell r="AM30">
            <v>369.91086295052082</v>
          </cell>
          <cell r="AN30">
            <v>403.88221767763577</v>
          </cell>
          <cell r="AO30">
            <v>440.97338600738567</v>
          </cell>
          <cell r="AP30">
            <v>481.47088100330217</v>
          </cell>
          <cell r="AQ30">
            <v>0.13067314862879398</v>
          </cell>
          <cell r="AR30">
            <v>0.12279686746094121</v>
          </cell>
          <cell r="AS30">
            <v>9.1836596676694304E-2</v>
          </cell>
          <cell r="AU30">
            <v>104.9</v>
          </cell>
          <cell r="AV30">
            <v>117.89921699999999</v>
          </cell>
          <cell r="AW30">
            <v>131.245439</v>
          </cell>
          <cell r="AX30">
            <v>144.38878700000001</v>
          </cell>
          <cell r="AY30">
            <v>157.29164700000001</v>
          </cell>
          <cell r="AZ30">
            <v>171.34753141165049</v>
          </cell>
          <cell r="BA30">
            <v>186.65947671631</v>
          </cell>
          <cell r="BB30">
            <v>203.33972693368878</v>
          </cell>
          <cell r="BC30">
            <v>221.51055642520336</v>
          </cell>
          <cell r="BD30">
            <v>241.30516622462289</v>
          </cell>
          <cell r="BE30">
            <v>0.10657930261615189</v>
          </cell>
          <cell r="BF30">
            <v>0.10311419393202881</v>
          </cell>
          <cell r="BG30">
            <v>8.9361925313494073E-2</v>
          </cell>
          <cell r="BJ30">
            <v>563.02</v>
          </cell>
          <cell r="BK30">
            <v>612.1173</v>
          </cell>
          <cell r="BL30">
            <v>653.01125300000001</v>
          </cell>
          <cell r="BM30">
            <v>-53</v>
          </cell>
          <cell r="BN30">
            <v>-73</v>
          </cell>
          <cell r="BO30">
            <v>-100.54716981132074</v>
          </cell>
          <cell r="BP30">
            <v>-138.4894980420078</v>
          </cell>
          <cell r="BQ30">
            <v>-190.74968598238809</v>
          </cell>
          <cell r="BR30">
            <v>-262.73069956064774</v>
          </cell>
          <cell r="BS30">
            <v>-361.87435977221287</v>
          </cell>
          <cell r="BT30" t="e">
            <v>#NUM!</v>
          </cell>
          <cell r="BU30">
            <v>-1.7085478843881443</v>
          </cell>
          <cell r="BV30">
            <v>0.37735849056603765</v>
          </cell>
          <cell r="BZ30">
            <v>170.9</v>
          </cell>
          <cell r="CA30">
            <v>192.17813767000001</v>
          </cell>
          <cell r="CB30">
            <v>212.64895100000001</v>
          </cell>
          <cell r="CC30">
            <v>236.38251866037524</v>
          </cell>
          <cell r="CD30">
            <v>263.15223958999997</v>
          </cell>
          <cell r="CE30">
            <v>292.95356354471812</v>
          </cell>
          <cell r="CF30">
            <v>326.12981188099491</v>
          </cell>
          <cell r="CG30">
            <v>363.06318622848096</v>
          </cell>
          <cell r="CH30">
            <v>404.179171582376</v>
          </cell>
          <cell r="CI30">
            <v>449.9514380348395</v>
          </cell>
          <cell r="CJ30">
            <v>0.11395142127906377</v>
          </cell>
          <cell r="CK30">
            <v>0.11381059435395047</v>
          </cell>
          <cell r="CL30">
            <v>0.1132474646658892</v>
          </cell>
          <cell r="CO30">
            <v>96.5</v>
          </cell>
          <cell r="CP30">
            <v>108.69007037000004</v>
          </cell>
          <cell r="CQ30">
            <v>111.15639692380452</v>
          </cell>
          <cell r="CR30">
            <v>117.02499999999993</v>
          </cell>
          <cell r="CS30">
            <v>132.89999900000001</v>
          </cell>
          <cell r="CT30">
            <v>150.92851727579588</v>
          </cell>
          <cell r="CU30">
            <v>171.40268998098497</v>
          </cell>
          <cell r="CV30">
            <v>194.65428179508845</v>
          </cell>
          <cell r="CW30">
            <v>221.06006285762007</v>
          </cell>
          <cell r="CX30">
            <v>251.04791397323359</v>
          </cell>
          <cell r="CY30">
            <v>8.3301678567139437E-2</v>
          </cell>
          <cell r="CZ30">
            <v>9.3575566781874064E-2</v>
          </cell>
          <cell r="DA30">
            <v>0.13565476607562554</v>
          </cell>
          <cell r="DD30">
            <v>-224.80799999999999</v>
          </cell>
          <cell r="DE30">
            <v>-431.73548032560007</v>
          </cell>
          <cell r="DF30">
            <v>-724.13112793880009</v>
          </cell>
          <cell r="DG30">
            <v>-451.5157150965648</v>
          </cell>
          <cell r="DH30">
            <v>-324.11892534193942</v>
          </cell>
          <cell r="DI30">
            <v>-232.66759993579893</v>
          </cell>
          <cell r="DJ30">
            <v>-167.01959628791931</v>
          </cell>
          <cell r="DK30">
            <v>-119.89441397030312</v>
          </cell>
          <cell r="DL30">
            <v>-86.065772045709053</v>
          </cell>
          <cell r="DM30">
            <v>-61.782003619106774</v>
          </cell>
          <cell r="DN30">
            <v>9.577946405269655E-2</v>
          </cell>
          <cell r="DO30">
            <v>6.8964961953756898E-3</v>
          </cell>
          <cell r="DP30">
            <v>-0.28215361170181918</v>
          </cell>
          <cell r="DT30">
            <v>0</v>
          </cell>
          <cell r="DU30">
            <v>0</v>
          </cell>
          <cell r="DV30">
            <v>0</v>
          </cell>
          <cell r="DW30">
            <v>0</v>
          </cell>
          <cell r="DX30">
            <v>0</v>
          </cell>
          <cell r="DY30" t="e">
            <v>#DIV/0!</v>
          </cell>
          <cell r="EB30">
            <v>1035.9748657907919</v>
          </cell>
          <cell r="EC30">
            <v>1183.2800407850541</v>
          </cell>
          <cell r="ED30">
            <v>1987.3078491091201</v>
          </cell>
          <cell r="EE30">
            <v>2267.5239594074774</v>
          </cell>
          <cell r="EF30" t="e">
            <v>#DIV/0!</v>
          </cell>
          <cell r="EJ30">
            <v>59.102117999999997</v>
          </cell>
          <cell r="EO30">
            <v>1597.1600000000003</v>
          </cell>
          <cell r="EP30">
            <v>1754.5727340399999</v>
          </cell>
          <cell r="EQ30">
            <v>1949.8461289238046</v>
          </cell>
          <cell r="ER30">
            <v>2077.0072929303751</v>
          </cell>
          <cell r="ES30">
            <v>2210.0343243900002</v>
          </cell>
          <cell r="ET30">
            <v>8.4582639229098255E-2</v>
          </cell>
          <cell r="EV30">
            <v>563.02</v>
          </cell>
          <cell r="EW30">
            <v>1666.092165790792</v>
          </cell>
          <cell r="EX30">
            <v>1895.3934117850542</v>
          </cell>
          <cell r="EY30">
            <v>2027.3078491091201</v>
          </cell>
          <cell r="EZ30">
            <v>2412.5239594074774</v>
          </cell>
          <cell r="FA30">
            <v>0.43875535533284293</v>
          </cell>
          <cell r="FC30">
            <v>1139.9000000000001</v>
          </cell>
          <cell r="FD30">
            <v>1249.1863899999998</v>
          </cell>
          <cell r="FE30">
            <v>1379.5098029999999</v>
          </cell>
          <cell r="FF30">
            <v>1479.89972827</v>
          </cell>
          <cell r="FG30">
            <v>1593.4820748</v>
          </cell>
        </row>
        <row r="31">
          <cell r="A31" t="str">
            <v>Growth Y/Y %</v>
          </cell>
          <cell r="D31">
            <v>5.22546803397963E-2</v>
          </cell>
          <cell r="E31">
            <v>3.6337858610120177E-2</v>
          </cell>
          <cell r="F31">
            <v>0.17637679773901782</v>
          </cell>
          <cell r="G31">
            <v>0.17357123576597688</v>
          </cell>
          <cell r="H31" t="e">
            <v>#REF!</v>
          </cell>
          <cell r="I31" t="e">
            <v>#REF!</v>
          </cell>
          <cell r="J31" t="e">
            <v>#REF!</v>
          </cell>
          <cell r="K31" t="e">
            <v>#REF!</v>
          </cell>
          <cell r="L31" t="e">
            <v>#REF!</v>
          </cell>
          <cell r="T31">
            <v>9.303108502415447E-2</v>
          </cell>
          <cell r="U31">
            <v>0.10340185391636192</v>
          </cell>
          <cell r="V31">
            <v>6.9894310681451133E-2</v>
          </cell>
          <cell r="W31">
            <v>7.5386493228021934E-2</v>
          </cell>
          <cell r="X31">
            <v>7.5386493228021934E-2</v>
          </cell>
          <cell r="Y31">
            <v>7.5386493228021934E-2</v>
          </cell>
          <cell r="Z31">
            <v>7.5386493228021934E-2</v>
          </cell>
          <cell r="AA31">
            <v>7.5386493228021934E-2</v>
          </cell>
          <cell r="AB31">
            <v>7.5386493228021934E-2</v>
          </cell>
          <cell r="AH31">
            <v>7.7204972084693901E-2</v>
          </cell>
          <cell r="AI31">
            <v>0.25578583407390343</v>
          </cell>
          <cell r="AJ31">
            <v>0.10656451263445321</v>
          </cell>
          <cell r="AK31">
            <v>9.1836596676694304E-2</v>
          </cell>
          <cell r="AL31">
            <v>9.1836596676694304E-2</v>
          </cell>
          <cell r="AM31">
            <v>9.1836596676694304E-2</v>
          </cell>
          <cell r="AN31">
            <v>9.1836596676694304E-2</v>
          </cell>
          <cell r="AO31">
            <v>9.1836596676694304E-2</v>
          </cell>
          <cell r="AP31">
            <v>9.1836596676694304E-2</v>
          </cell>
          <cell r="AV31">
            <v>0.12392008579599612</v>
          </cell>
          <cell r="AW31">
            <v>0.1132002598456614</v>
          </cell>
          <cell r="AX31">
            <v>0.10014327431218395</v>
          </cell>
          <cell r="AY31">
            <v>8.9361925313494073E-2</v>
          </cell>
          <cell r="AZ31">
            <v>8.9361925313494073E-2</v>
          </cell>
          <cell r="BA31">
            <v>8.9361925313494073E-2</v>
          </cell>
          <cell r="BB31">
            <v>8.9361925313494073E-2</v>
          </cell>
          <cell r="BC31">
            <v>8.9361925313494073E-2</v>
          </cell>
          <cell r="BD31">
            <v>8.9361925313494073E-2</v>
          </cell>
          <cell r="BK31">
            <v>8.720347412170093E-2</v>
          </cell>
          <cell r="BL31">
            <v>6.6807379892710017E-2</v>
          </cell>
          <cell r="BM31">
            <v>-1.0811624604576302</v>
          </cell>
          <cell r="BN31">
            <v>0.37735849056603765</v>
          </cell>
          <cell r="BO31">
            <v>0.37735849056603765</v>
          </cell>
          <cell r="BP31">
            <v>0.37735849056603765</v>
          </cell>
          <cell r="BQ31">
            <v>0.37735849056603765</v>
          </cell>
          <cell r="BR31">
            <v>0.37735849056603765</v>
          </cell>
          <cell r="BS31">
            <v>0.37735849056603765</v>
          </cell>
          <cell r="CA31">
            <v>0.12450636436512585</v>
          </cell>
          <cell r="CB31">
            <v>0.10651999014139468</v>
          </cell>
          <cell r="CC31">
            <v>0.11160914525449606</v>
          </cell>
          <cell r="CD31">
            <v>0.1132474646658892</v>
          </cell>
          <cell r="CE31">
            <v>0.1132474646658892</v>
          </cell>
          <cell r="CF31">
            <v>0.1132474646658892</v>
          </cell>
          <cell r="CG31">
            <v>0.1132474646658892</v>
          </cell>
          <cell r="CH31">
            <v>0.1132474646658892</v>
          </cell>
          <cell r="CI31">
            <v>0.1132474646658892</v>
          </cell>
          <cell r="CP31">
            <v>0.12632197274611445</v>
          </cell>
          <cell r="CQ31">
            <v>2.2691369555734697E-2</v>
          </cell>
          <cell r="CR31">
            <v>5.2795909534727237E-2</v>
          </cell>
          <cell r="CS31">
            <v>0.13565476607562554</v>
          </cell>
          <cell r="CT31">
            <v>0.13565476607562554</v>
          </cell>
          <cell r="CU31">
            <v>0.13565476607562554</v>
          </cell>
          <cell r="CV31">
            <v>0.13565476607562554</v>
          </cell>
          <cell r="CW31">
            <v>0.13565476607562554</v>
          </cell>
          <cell r="CX31">
            <v>0.13565476607562554</v>
          </cell>
          <cell r="DE31">
            <v>0.92046315222589969</v>
          </cell>
          <cell r="DF31">
            <v>0.67725647054229898</v>
          </cell>
          <cell r="DG31">
            <v>-0.3764724403137043</v>
          </cell>
          <cell r="DH31">
            <v>-0.28215361170181918</v>
          </cell>
          <cell r="DI31">
            <v>-0.28215361170181918</v>
          </cell>
          <cell r="DJ31">
            <v>-0.28215361170181918</v>
          </cell>
          <cell r="DK31">
            <v>-0.28215361170181918</v>
          </cell>
          <cell r="DL31">
            <v>-0.28215361170181918</v>
          </cell>
          <cell r="DM31">
            <v>-0.28215361170181918</v>
          </cell>
          <cell r="DU31" t="e">
            <v>#DIV/0!</v>
          </cell>
          <cell r="DV31" t="e">
            <v>#DIV/0!</v>
          </cell>
          <cell r="DW31" t="e">
            <v>#DIV/0!</v>
          </cell>
          <cell r="DX31" t="e">
            <v>#DIV/0!</v>
          </cell>
          <cell r="EB31" t="e">
            <v>#DIV/0!</v>
          </cell>
          <cell r="EC31">
            <v>0.14218991199349174</v>
          </cell>
          <cell r="ED31">
            <v>0.6794907212249004</v>
          </cell>
          <cell r="EE31">
            <v>0.14100287000022371</v>
          </cell>
          <cell r="EI31" t="e">
            <v>#DIV/0!</v>
          </cell>
          <cell r="EJ31" t="e">
            <v>#DIV/0!</v>
          </cell>
          <cell r="EK31">
            <v>-1</v>
          </cell>
          <cell r="EL31" t="e">
            <v>#DIV/0!</v>
          </cell>
          <cell r="EP31">
            <v>9.855789904580603E-2</v>
          </cell>
          <cell r="EQ31">
            <v>0.11129398690368175</v>
          </cell>
          <cell r="ER31">
            <v>6.5215999416710746E-2</v>
          </cell>
          <cell r="ES31">
            <v>6.4047455159361499E-2</v>
          </cell>
          <cell r="EW31">
            <v>1.9592060065198256</v>
          </cell>
          <cell r="EX31">
            <v>0.13762818810532429</v>
          </cell>
          <cell r="EY31">
            <v>6.9597391498702477E-2</v>
          </cell>
          <cell r="EZ31">
            <v>0.19001362346998096</v>
          </cell>
          <cell r="FD31">
            <v>9.5873664356522337E-2</v>
          </cell>
          <cell r="FE31">
            <v>0.10432663535503295</v>
          </cell>
          <cell r="FF31">
            <v>7.2772172442474581E-2</v>
          </cell>
          <cell r="FG31">
            <v>7.675002864064151E-2</v>
          </cell>
        </row>
        <row r="32">
          <cell r="A32" t="str">
            <v>EBITDA Margin %</v>
          </cell>
          <cell r="C32">
            <v>0.23645414512732146</v>
          </cell>
          <cell r="D32">
            <v>0.23990052423322158</v>
          </cell>
          <cell r="E32">
            <v>0.23187366298263587</v>
          </cell>
          <cell r="F32">
            <v>0.26258401730188258</v>
          </cell>
          <cell r="G32">
            <v>0.29119127207961754</v>
          </cell>
          <cell r="H32" t="e">
            <v>#REF!</v>
          </cell>
          <cell r="I32" t="e">
            <v>#REF!</v>
          </cell>
          <cell r="J32" t="e">
            <v>#REF!</v>
          </cell>
          <cell r="K32" t="e">
            <v>#REF!</v>
          </cell>
          <cell r="L32" t="e">
            <v>#REF!</v>
          </cell>
          <cell r="S32">
            <v>0.41666666666666669</v>
          </cell>
          <cell r="T32">
            <v>0.41663149893697826</v>
          </cell>
          <cell r="U32">
            <v>0.4318954966548666</v>
          </cell>
          <cell r="V32">
            <v>0.43595708731148392</v>
          </cell>
          <cell r="W32">
            <v>0.43996888392610967</v>
          </cell>
          <cell r="X32">
            <v>0.4440175981928291</v>
          </cell>
          <cell r="Y32">
            <v>0.44810356983799599</v>
          </cell>
          <cell r="Z32">
            <v>0.45222714171421913</v>
          </cell>
          <cell r="AA32">
            <v>0.45638865982913113</v>
          </cell>
          <cell r="AB32">
            <v>0.46058847337442149</v>
          </cell>
          <cell r="AG32">
            <v>0.31742794088142845</v>
          </cell>
          <cell r="AH32">
            <v>0.29018898288478667</v>
          </cell>
          <cell r="AI32">
            <v>0.29809156420833893</v>
          </cell>
          <cell r="AJ32">
            <v>0.3023404744680851</v>
          </cell>
          <cell r="AK32">
            <v>0.30571429655172411</v>
          </cell>
          <cell r="AL32">
            <v>0.309125767168766</v>
          </cell>
          <cell r="AM32">
            <v>0.31257530643978382</v>
          </cell>
          <cell r="AN32">
            <v>0.31606333917348289</v>
          </cell>
          <cell r="AO32">
            <v>0.31959029491901519</v>
          </cell>
          <cell r="AP32">
            <v>0.32315660801887869</v>
          </cell>
          <cell r="AU32">
            <v>0.17861399625404395</v>
          </cell>
          <cell r="AV32">
            <v>0.19216171056130268</v>
          </cell>
          <cell r="AW32">
            <v>0.20232611059308775</v>
          </cell>
          <cell r="AX32">
            <v>0.21146574964286791</v>
          </cell>
          <cell r="AY32">
            <v>0.21836969472536213</v>
          </cell>
          <cell r="AZ32">
            <v>0.22549904017544592</v>
          </cell>
          <cell r="BA32">
            <v>0.23286114487635226</v>
          </cell>
          <cell r="BB32">
            <v>0.24046360796452684</v>
          </cell>
          <cell r="BC32">
            <v>0.24831427667342768</v>
          </cell>
          <cell r="BD32">
            <v>0.25642125443340957</v>
          </cell>
          <cell r="BJ32">
            <v>0.27261326606206454</v>
          </cell>
          <cell r="BK32">
            <v>0.2792982010495173</v>
          </cell>
          <cell r="BL32">
            <v>0.28442145084390752</v>
          </cell>
          <cell r="BM32">
            <v>0.76811594202898548</v>
          </cell>
          <cell r="BN32">
            <v>0.52142857142857146</v>
          </cell>
          <cell r="BO32">
            <v>0.35396707739699651</v>
          </cell>
          <cell r="BP32">
            <v>0.24028735429227371</v>
          </cell>
          <cell r="BQ32">
            <v>0.16311690075069848</v>
          </cell>
          <cell r="BR32">
            <v>0.11073043518615473</v>
          </cell>
          <cell r="BS32">
            <v>7.5168356069091821E-2</v>
          </cell>
          <cell r="BZ32">
            <v>0.32676864244741877</v>
          </cell>
          <cell r="CA32">
            <v>0.33960534237637841</v>
          </cell>
          <cell r="CB32">
            <v>0.34135949857620446</v>
          </cell>
          <cell r="CC32">
            <v>0.3613117482286356</v>
          </cell>
          <cell r="CD32">
            <v>0.38000456147441758</v>
          </cell>
          <cell r="CE32">
            <v>0.39966446551853313</v>
          </cell>
          <cell r="CF32">
            <v>0.42034149374011687</v>
          </cell>
          <cell r="CG32">
            <v>0.44208826804363327</v>
          </cell>
          <cell r="CH32">
            <v>0.4649601327787416</v>
          </cell>
          <cell r="CI32">
            <v>0.48901529558863505</v>
          </cell>
          <cell r="CO32">
            <v>0.25753936482519352</v>
          </cell>
          <cell r="CP32">
            <v>0.24008224312872395</v>
          </cell>
          <cell r="CQ32">
            <v>0.23587473067799555</v>
          </cell>
          <cell r="CR32">
            <v>0.23623040617654864</v>
          </cell>
          <cell r="CS32">
            <v>0.24567276535293051</v>
          </cell>
          <cell r="CT32">
            <v>0.25549254481258094</v>
          </cell>
          <cell r="CU32">
            <v>0.26570483041143506</v>
          </cell>
          <cell r="CV32">
            <v>0.27632531100176755</v>
          </cell>
          <cell r="CW32">
            <v>0.2873703025345431</v>
          </cell>
          <cell r="CX32">
            <v>0.29885677312516112</v>
          </cell>
          <cell r="DD32">
            <v>8.8507086614173236</v>
          </cell>
          <cell r="DE32">
            <v>18.970712730714482</v>
          </cell>
          <cell r="DF32">
            <v>14.688258769073382</v>
          </cell>
          <cell r="DG32">
            <v>10.033682557701439</v>
          </cell>
          <cell r="DH32">
            <v>8.3751660295074775</v>
          </cell>
          <cell r="DI32">
            <v>6.9907938205576263</v>
          </cell>
          <cell r="DJ32">
            <v>5.8352512737494564</v>
          </cell>
          <cell r="DK32">
            <v>4.8707140135737275</v>
          </cell>
          <cell r="DL32">
            <v>4.0656098407874843</v>
          </cell>
          <cell r="DM32">
            <v>3.393585279580043</v>
          </cell>
          <cell r="DT32" t="e">
            <v>#DIV/0!</v>
          </cell>
          <cell r="DU32" t="e">
            <v>#DIV/0!</v>
          </cell>
          <cell r="DV32" t="e">
            <v>#DIV/0!</v>
          </cell>
          <cell r="DW32" t="e">
            <v>#DIV/0!</v>
          </cell>
          <cell r="DX32" t="e">
            <v>#DIV/0!</v>
          </cell>
          <cell r="EA32" t="e">
            <v>#DIV/0!</v>
          </cell>
          <cell r="EB32">
            <v>0.1977834212874835</v>
          </cell>
          <cell r="EC32">
            <v>0.21064366384633787</v>
          </cell>
          <cell r="ED32">
            <v>0.23894044807391093</v>
          </cell>
          <cell r="EE32">
            <v>0.25459384852476041</v>
          </cell>
          <cell r="EH32" t="e">
            <v>#DIV/0!</v>
          </cell>
          <cell r="EI32" t="e">
            <v>#DIV/0!</v>
          </cell>
          <cell r="EJ32" t="e">
            <v>#DIV/0!</v>
          </cell>
          <cell r="EK32" t="e">
            <v>#DIV/0!</v>
          </cell>
          <cell r="EL32" t="e">
            <v>#DIV/0!</v>
          </cell>
          <cell r="EO32">
            <v>0.35123877885829147</v>
          </cell>
          <cell r="EP32">
            <v>0.34847919512988279</v>
          </cell>
          <cell r="EQ32">
            <v>0.35650314297294428</v>
          </cell>
          <cell r="ER32">
            <v>0.35994669449778466</v>
          </cell>
          <cell r="ES32">
            <v>0.36299928145539645</v>
          </cell>
          <cell r="EV32">
            <v>0.27261326606206454</v>
          </cell>
          <cell r="EW32">
            <v>0.22425203453228149</v>
          </cell>
          <cell r="EX32">
            <v>0.23951763476174301</v>
          </cell>
          <cell r="EY32">
            <v>0.24941756230983525</v>
          </cell>
          <cell r="EZ32">
            <v>0.27999091547378929</v>
          </cell>
          <cell r="FC32">
            <v>0.37226086672544983</v>
          </cell>
          <cell r="FD32">
            <v>0.37600499815898514</v>
          </cell>
          <cell r="FE32">
            <v>0.39091971524031316</v>
          </cell>
          <cell r="FF32">
            <v>0.39615059522475721</v>
          </cell>
          <cell r="FG32">
            <v>0.40101725281998313</v>
          </cell>
        </row>
        <row r="33">
          <cell r="A33" t="str">
            <v>EBITDA from disposals</v>
          </cell>
          <cell r="D33">
            <v>14.46</v>
          </cell>
          <cell r="E33">
            <v>14.5</v>
          </cell>
          <cell r="S33">
            <v>0</v>
          </cell>
          <cell r="T33">
            <v>0</v>
          </cell>
          <cell r="AG33">
            <v>0</v>
          </cell>
          <cell r="AH33">
            <v>0</v>
          </cell>
          <cell r="AU33">
            <v>0</v>
          </cell>
          <cell r="AV33">
            <v>0</v>
          </cell>
          <cell r="BJ33">
            <v>0</v>
          </cell>
          <cell r="BK33">
            <v>0</v>
          </cell>
          <cell r="BZ33">
            <v>0</v>
          </cell>
          <cell r="CA33">
            <v>0</v>
          </cell>
          <cell r="CO33">
            <v>0</v>
          </cell>
          <cell r="CP33">
            <v>0</v>
          </cell>
          <cell r="DD33">
            <v>0</v>
          </cell>
          <cell r="DE33">
            <v>0</v>
          </cell>
          <cell r="DT33">
            <v>0</v>
          </cell>
          <cell r="DU33">
            <v>0</v>
          </cell>
          <cell r="EA33">
            <v>0</v>
          </cell>
          <cell r="EB33">
            <v>0</v>
          </cell>
          <cell r="EH33">
            <v>0</v>
          </cell>
          <cell r="EI33">
            <v>0</v>
          </cell>
          <cell r="EO33">
            <v>0</v>
          </cell>
          <cell r="EP33">
            <v>0</v>
          </cell>
          <cell r="EV33">
            <v>0</v>
          </cell>
          <cell r="EW33">
            <v>0</v>
          </cell>
          <cell r="FC33">
            <v>0</v>
          </cell>
          <cell r="FD33">
            <v>0</v>
          </cell>
        </row>
        <row r="34">
          <cell r="A34" t="str">
            <v>Exchange to average rates</v>
          </cell>
          <cell r="C34">
            <v>7.9999999999813554E-3</v>
          </cell>
          <cell r="S34">
            <v>0</v>
          </cell>
          <cell r="AG34">
            <v>0</v>
          </cell>
          <cell r="AH34">
            <v>0</v>
          </cell>
          <cell r="AU34">
            <v>0</v>
          </cell>
          <cell r="AV34">
            <v>0</v>
          </cell>
          <cell r="BJ34">
            <v>0</v>
          </cell>
          <cell r="BK34">
            <v>0</v>
          </cell>
          <cell r="BZ34">
            <v>0</v>
          </cell>
          <cell r="CA34">
            <v>0</v>
          </cell>
          <cell r="CO34">
            <v>0</v>
          </cell>
          <cell r="CP34">
            <v>0</v>
          </cell>
          <cell r="DD34">
            <v>7.9999999999813554E-3</v>
          </cell>
          <cell r="DT34">
            <v>0</v>
          </cell>
          <cell r="DU34">
            <v>0</v>
          </cell>
          <cell r="EA34">
            <v>0</v>
          </cell>
          <cell r="EB34">
            <v>-1035.9748657907919</v>
          </cell>
          <cell r="EH34">
            <v>0</v>
          </cell>
          <cell r="EI34">
            <v>0</v>
          </cell>
          <cell r="EO34">
            <v>0</v>
          </cell>
          <cell r="EP34">
            <v>0</v>
          </cell>
          <cell r="EV34">
            <v>0</v>
          </cell>
          <cell r="EW34">
            <v>0</v>
          </cell>
          <cell r="FC34">
            <v>0</v>
          </cell>
          <cell r="FD34">
            <v>0</v>
          </cell>
        </row>
        <row r="35">
          <cell r="A35" t="str">
            <v>Total EBITDA</v>
          </cell>
          <cell r="C35">
            <v>2840.5079999999998</v>
          </cell>
          <cell r="D35">
            <v>3003.3894195051917</v>
          </cell>
          <cell r="E35">
            <v>3112.0407141467999</v>
          </cell>
          <cell r="F35">
            <v>3643.875026174243</v>
          </cell>
          <cell r="G35">
            <v>4276.3469174440879</v>
          </cell>
          <cell r="H35" t="e">
            <v>#REF!</v>
          </cell>
          <cell r="I35" t="e">
            <v>#REF!</v>
          </cell>
          <cell r="J35" t="e">
            <v>#REF!</v>
          </cell>
          <cell r="K35" t="e">
            <v>#REF!</v>
          </cell>
          <cell r="L35" t="e">
            <v>#REF!</v>
          </cell>
          <cell r="M35">
            <v>0.12500320879900095</v>
          </cell>
          <cell r="N35" t="e">
            <v>#REF!</v>
          </cell>
          <cell r="O35" t="e">
            <v>#REF!</v>
          </cell>
          <cell r="S35">
            <v>1035</v>
          </cell>
          <cell r="T35">
            <v>1131.2871729999999</v>
          </cell>
          <cell r="U35">
            <v>1248.2643639999999</v>
          </cell>
          <cell r="V35">
            <v>1335.5109412699999</v>
          </cell>
          <cell r="W35">
            <v>1436.1904278</v>
          </cell>
          <cell r="X35">
            <v>1544.4597877594945</v>
          </cell>
          <cell r="Y35">
            <v>1660.8911950903778</v>
          </cell>
          <cell r="Z35">
            <v>1786.0999579215397</v>
          </cell>
          <cell r="AA35">
            <v>1920.7477703039622</v>
          </cell>
          <cell r="AB35">
            <v>2065.54620908272</v>
          </cell>
          <cell r="AC35">
            <v>8.5345273996662696E-2</v>
          </cell>
          <cell r="AD35">
            <v>8.3346167049780373E-2</v>
          </cell>
          <cell r="AE35">
            <v>7.5386493228021934E-2</v>
          </cell>
          <cell r="AG35">
            <v>189.86</v>
          </cell>
          <cell r="AH35">
            <v>204.518136</v>
          </cell>
          <cell r="AI35">
            <v>256.83097800000002</v>
          </cell>
          <cell r="AJ35">
            <v>284.20004599999999</v>
          </cell>
          <cell r="AK35">
            <v>310.30001099999998</v>
          </cell>
          <cell r="AL35">
            <v>338.7969079589808</v>
          </cell>
          <cell r="AM35">
            <v>369.91086295052082</v>
          </cell>
          <cell r="AN35">
            <v>403.88221767763577</v>
          </cell>
          <cell r="AO35">
            <v>440.97338600738567</v>
          </cell>
          <cell r="AP35">
            <v>481.47088100330217</v>
          </cell>
          <cell r="AQ35">
            <v>0.13067314862879398</v>
          </cell>
          <cell r="AR35">
            <v>0.12279686746094121</v>
          </cell>
          <cell r="AS35">
            <v>9.1836596676694304E-2</v>
          </cell>
          <cell r="AU35">
            <v>104.9</v>
          </cell>
          <cell r="AV35">
            <v>117.89921699999999</v>
          </cell>
          <cell r="AW35">
            <v>131.245439</v>
          </cell>
          <cell r="AX35">
            <v>144.38878700000001</v>
          </cell>
          <cell r="AY35">
            <v>157.29164700000001</v>
          </cell>
          <cell r="AZ35">
            <v>171.34753141165049</v>
          </cell>
          <cell r="BA35">
            <v>186.65947671631</v>
          </cell>
          <cell r="BB35">
            <v>203.33972693368878</v>
          </cell>
          <cell r="BC35">
            <v>221.51055642520336</v>
          </cell>
          <cell r="BD35">
            <v>241.30516622462289</v>
          </cell>
          <cell r="BE35">
            <v>0.10657930261615189</v>
          </cell>
          <cell r="BF35">
            <v>0.10311419393202881</v>
          </cell>
          <cell r="BG35">
            <v>8.9361925313494073E-2</v>
          </cell>
          <cell r="BJ35">
            <v>563.02</v>
          </cell>
          <cell r="BK35">
            <v>612.1173</v>
          </cell>
          <cell r="BL35">
            <v>653.01125300000001</v>
          </cell>
          <cell r="BM35">
            <v>-53</v>
          </cell>
          <cell r="BN35">
            <v>-73</v>
          </cell>
          <cell r="BO35">
            <v>-100.54716981132074</v>
          </cell>
          <cell r="BP35">
            <v>-138.4894980420078</v>
          </cell>
          <cell r="BQ35">
            <v>-190.74968598238809</v>
          </cell>
          <cell r="BR35">
            <v>-262.73069956064774</v>
          </cell>
          <cell r="BS35">
            <v>-361.87435977221287</v>
          </cell>
          <cell r="BT35" t="e">
            <v>#NUM!</v>
          </cell>
          <cell r="BU35">
            <v>-1.7085478843881443</v>
          </cell>
          <cell r="BV35">
            <v>0.37735849056603765</v>
          </cell>
          <cell r="BZ35">
            <v>170.9</v>
          </cell>
          <cell r="CA35">
            <v>192.17813767000001</v>
          </cell>
          <cell r="CB35">
            <v>212.64895100000001</v>
          </cell>
          <cell r="CC35">
            <v>236.38251866037524</v>
          </cell>
          <cell r="CD35">
            <v>263.15223958999997</v>
          </cell>
          <cell r="CE35">
            <v>292.95356354471812</v>
          </cell>
          <cell r="CF35">
            <v>326.12981188099491</v>
          </cell>
          <cell r="CG35">
            <v>363.06318622848096</v>
          </cell>
          <cell r="CH35">
            <v>404.179171582376</v>
          </cell>
          <cell r="CI35">
            <v>449.9514380348395</v>
          </cell>
          <cell r="CJ35">
            <v>0.11395142127906377</v>
          </cell>
          <cell r="CK35">
            <v>0.11381059435395047</v>
          </cell>
          <cell r="CL35">
            <v>0.1132474646658892</v>
          </cell>
          <cell r="CO35">
            <v>96.5</v>
          </cell>
          <cell r="CP35">
            <v>108.69007037000004</v>
          </cell>
          <cell r="CQ35">
            <v>111.15639692380452</v>
          </cell>
          <cell r="CR35">
            <v>117.02499999999993</v>
          </cell>
          <cell r="CS35">
            <v>132.89999900000001</v>
          </cell>
          <cell r="CT35">
            <v>150.92851727579588</v>
          </cell>
          <cell r="CU35">
            <v>171.40268998098497</v>
          </cell>
          <cell r="CV35">
            <v>194.65428179508845</v>
          </cell>
          <cell r="CW35">
            <v>221.06006285762007</v>
          </cell>
          <cell r="CX35">
            <v>251.04791397323359</v>
          </cell>
          <cell r="CY35">
            <v>8.3301678567139437E-2</v>
          </cell>
          <cell r="CZ35">
            <v>9.3575566781874064E-2</v>
          </cell>
          <cell r="DA35">
            <v>0.13565476607562554</v>
          </cell>
          <cell r="DD35">
            <v>-224.8</v>
          </cell>
          <cell r="DE35">
            <v>-431.73548032560007</v>
          </cell>
          <cell r="DF35">
            <v>-724.13112793880009</v>
          </cell>
          <cell r="DG35">
            <v>-451.5157150965648</v>
          </cell>
          <cell r="DH35">
            <v>-324.11892534193942</v>
          </cell>
          <cell r="DI35">
            <v>-232.66759993579893</v>
          </cell>
          <cell r="DJ35">
            <v>-167.01959628791931</v>
          </cell>
          <cell r="DK35">
            <v>-119.89441397030312</v>
          </cell>
          <cell r="DL35">
            <v>-86.065772045709053</v>
          </cell>
          <cell r="DM35">
            <v>-61.782003619106774</v>
          </cell>
          <cell r="DN35">
            <v>9.5789212850214023E-2</v>
          </cell>
          <cell r="DO35">
            <v>6.9036626164677983E-3</v>
          </cell>
          <cell r="DP35">
            <v>-0.28215361170181918</v>
          </cell>
          <cell r="DT35">
            <v>0</v>
          </cell>
          <cell r="DU35">
            <v>0</v>
          </cell>
          <cell r="DV35">
            <v>0</v>
          </cell>
          <cell r="DW35">
            <v>0</v>
          </cell>
          <cell r="DX35">
            <v>0</v>
          </cell>
          <cell r="DY35" t="e">
            <v>#DIV/0!</v>
          </cell>
          <cell r="EC35">
            <v>1183.2800407850541</v>
          </cell>
          <cell r="ED35">
            <v>1987.3078491091201</v>
          </cell>
          <cell r="EE35">
            <v>2267.5239594074774</v>
          </cell>
          <cell r="EF35" t="e">
            <v>#DIV/0!</v>
          </cell>
          <cell r="EJ35">
            <v>59.102117999999997</v>
          </cell>
          <cell r="EK35">
            <v>0</v>
          </cell>
          <cell r="EL35">
            <v>0</v>
          </cell>
          <cell r="EO35">
            <v>1597.1600000000003</v>
          </cell>
          <cell r="EP35">
            <v>1754.5727340399999</v>
          </cell>
          <cell r="EQ35">
            <v>1949.8461289238046</v>
          </cell>
          <cell r="ER35">
            <v>2077.0072929303751</v>
          </cell>
          <cell r="ES35">
            <v>2210.0343243900002</v>
          </cell>
          <cell r="ET35">
            <v>8.4582639229098255E-2</v>
          </cell>
          <cell r="EV35">
            <v>563.02</v>
          </cell>
          <cell r="EW35">
            <v>1666.092165790792</v>
          </cell>
          <cell r="EX35">
            <v>1895.3934117850542</v>
          </cell>
          <cell r="EY35">
            <v>2027.3078491091201</v>
          </cell>
          <cell r="EZ35">
            <v>2412.5239594074774</v>
          </cell>
          <cell r="FA35">
            <v>0.43875535533284293</v>
          </cell>
          <cell r="FC35">
            <v>1139.9000000000001</v>
          </cell>
          <cell r="FD35">
            <v>1249.1863899999998</v>
          </cell>
          <cell r="FE35">
            <v>1379.5098029999999</v>
          </cell>
          <cell r="FF35">
            <v>1479.89972827</v>
          </cell>
          <cell r="FG35">
            <v>1593.4820748</v>
          </cell>
        </row>
        <row r="36">
          <cell r="A36" t="str">
            <v>Growth Y/Y %</v>
          </cell>
          <cell r="D36">
            <v>5.7342355488944952E-2</v>
          </cell>
          <cell r="E36">
            <v>3.6176226078437956E-2</v>
          </cell>
          <cell r="F36">
            <v>0.17089567935593397</v>
          </cell>
          <cell r="G36">
            <v>0.17357123576597688</v>
          </cell>
          <cell r="H36" t="e">
            <v>#REF!</v>
          </cell>
          <cell r="I36" t="e">
            <v>#REF!</v>
          </cell>
          <cell r="J36" t="e">
            <v>#REF!</v>
          </cell>
          <cell r="K36" t="e">
            <v>#REF!</v>
          </cell>
          <cell r="L36" t="e">
            <v>#REF!</v>
          </cell>
          <cell r="T36">
            <v>9.303108502415447E-2</v>
          </cell>
          <cell r="U36">
            <v>0.10340185391636192</v>
          </cell>
          <cell r="V36">
            <v>6.9894310681451133E-2</v>
          </cell>
          <cell r="W36">
            <v>7.5386493228021934E-2</v>
          </cell>
          <cell r="X36">
            <v>7.5386493228021934E-2</v>
          </cell>
          <cell r="Y36">
            <v>7.5386493228021934E-2</v>
          </cell>
          <cell r="Z36">
            <v>7.5386493228021934E-2</v>
          </cell>
          <cell r="AA36">
            <v>7.5386493228021934E-2</v>
          </cell>
          <cell r="AB36">
            <v>7.5386493228021934E-2</v>
          </cell>
          <cell r="AH36">
            <v>7.7204972084693901E-2</v>
          </cell>
          <cell r="AI36">
            <v>0.25578583407390343</v>
          </cell>
          <cell r="AJ36">
            <v>0.10656451263445321</v>
          </cell>
          <cell r="AK36">
            <v>9.1836596676694304E-2</v>
          </cell>
          <cell r="AL36">
            <v>9.1836596676694304E-2</v>
          </cell>
          <cell r="AM36">
            <v>9.1836596676694304E-2</v>
          </cell>
          <cell r="AN36">
            <v>9.1836596676694304E-2</v>
          </cell>
          <cell r="AO36">
            <v>9.1836596676694304E-2</v>
          </cell>
          <cell r="AP36">
            <v>9.1836596676694304E-2</v>
          </cell>
          <cell r="AV36">
            <v>0.12392008579599612</v>
          </cell>
          <cell r="AW36">
            <v>0.1132002598456614</v>
          </cell>
          <cell r="AX36">
            <v>0.10014327431218395</v>
          </cell>
          <cell r="AY36">
            <v>8.9361925313494073E-2</v>
          </cell>
          <cell r="AZ36">
            <v>8.9361925313494073E-2</v>
          </cell>
          <cell r="BA36">
            <v>8.9361925313494073E-2</v>
          </cell>
          <cell r="BB36">
            <v>8.9361925313494073E-2</v>
          </cell>
          <cell r="BC36">
            <v>8.9361925313494073E-2</v>
          </cell>
          <cell r="BD36">
            <v>8.9361925313494073E-2</v>
          </cell>
          <cell r="BK36">
            <v>8.720347412170093E-2</v>
          </cell>
          <cell r="BL36">
            <v>6.6807379892710017E-2</v>
          </cell>
          <cell r="BM36">
            <v>-1.0811624604576302</v>
          </cell>
          <cell r="BN36">
            <v>0.37735849056603765</v>
          </cell>
          <cell r="BO36">
            <v>0.37735849056603765</v>
          </cell>
          <cell r="BP36">
            <v>0.37735849056603765</v>
          </cell>
          <cell r="BQ36">
            <v>0.37735849056603765</v>
          </cell>
          <cell r="BR36">
            <v>0.37735849056603765</v>
          </cell>
          <cell r="BS36">
            <v>0.37735849056603765</v>
          </cell>
          <cell r="CA36">
            <v>0.12450636436512585</v>
          </cell>
          <cell r="CB36">
            <v>0.10651999014139468</v>
          </cell>
          <cell r="CC36">
            <v>0.11160914525449606</v>
          </cell>
          <cell r="CD36">
            <v>0.1132474646658892</v>
          </cell>
          <cell r="CE36">
            <v>0.1132474646658892</v>
          </cell>
          <cell r="CF36">
            <v>0.1132474646658892</v>
          </cell>
          <cell r="CG36">
            <v>0.1132474646658892</v>
          </cell>
          <cell r="CH36">
            <v>0.1132474646658892</v>
          </cell>
          <cell r="CI36">
            <v>0.1132474646658892</v>
          </cell>
          <cell r="CP36">
            <v>0.12632197274611445</v>
          </cell>
          <cell r="CQ36">
            <v>2.2691369555734697E-2</v>
          </cell>
          <cell r="CR36">
            <v>5.2795909534727237E-2</v>
          </cell>
          <cell r="CS36">
            <v>0.13565476607562554</v>
          </cell>
          <cell r="CT36">
            <v>0.13565476607562554</v>
          </cell>
          <cell r="CU36">
            <v>0.13565476607562554</v>
          </cell>
          <cell r="CV36">
            <v>0.13565476607562554</v>
          </cell>
          <cell r="CW36">
            <v>0.13565476607562554</v>
          </cell>
          <cell r="CX36">
            <v>0.13565476607562554</v>
          </cell>
          <cell r="DE36">
            <v>0.92053149611032037</v>
          </cell>
          <cell r="DF36">
            <v>0.67725647054229898</v>
          </cell>
          <cell r="DG36">
            <v>-0.3764724403137043</v>
          </cell>
          <cell r="DH36">
            <v>-0.28215361170181918</v>
          </cell>
          <cell r="DI36">
            <v>-0.28215361170181918</v>
          </cell>
          <cell r="DJ36">
            <v>-0.28215361170181918</v>
          </cell>
          <cell r="DK36">
            <v>-0.28215361170181918</v>
          </cell>
          <cell r="DL36">
            <v>-0.28215361170181918</v>
          </cell>
          <cell r="DM36">
            <v>-0.28215361170181918</v>
          </cell>
          <cell r="DU36" t="e">
            <v>#DIV/0!</v>
          </cell>
          <cell r="DV36" t="e">
            <v>#DIV/0!</v>
          </cell>
          <cell r="DW36" t="e">
            <v>#DIV/0!</v>
          </cell>
          <cell r="DX36" t="e">
            <v>#DIV/0!</v>
          </cell>
          <cell r="EB36" t="e">
            <v>#DIV/0!</v>
          </cell>
          <cell r="EC36" t="e">
            <v>#DIV/0!</v>
          </cell>
          <cell r="ED36">
            <v>0.6794907212249004</v>
          </cell>
          <cell r="EE36">
            <v>0.14100287000022371</v>
          </cell>
          <cell r="EI36" t="e">
            <v>#DIV/0!</v>
          </cell>
          <cell r="EJ36" t="e">
            <v>#DIV/0!</v>
          </cell>
          <cell r="EK36">
            <v>-1</v>
          </cell>
          <cell r="EL36" t="e">
            <v>#DIV/0!</v>
          </cell>
          <cell r="EP36">
            <v>9.855789904580603E-2</v>
          </cell>
          <cell r="EQ36">
            <v>0.11129398690368175</v>
          </cell>
          <cell r="ER36">
            <v>6.5215999416710746E-2</v>
          </cell>
          <cell r="ES36">
            <v>6.4047455159361499E-2</v>
          </cell>
          <cell r="EW36">
            <v>1.9592060065198256</v>
          </cell>
          <cell r="EX36">
            <v>0.13762818810532429</v>
          </cell>
          <cell r="EY36">
            <v>6.9597391498702477E-2</v>
          </cell>
          <cell r="EZ36">
            <v>0.19001362346998096</v>
          </cell>
          <cell r="FD36">
            <v>9.5873664356522337E-2</v>
          </cell>
          <cell r="FE36">
            <v>0.10432663535503295</v>
          </cell>
          <cell r="FF36">
            <v>7.2772172442474581E-2</v>
          </cell>
          <cell r="FG36">
            <v>7.675002864064151E-2</v>
          </cell>
        </row>
        <row r="37">
          <cell r="A37" t="str">
            <v>% EBITDA Margin</v>
          </cell>
          <cell r="C37">
            <v>0.23645481107809105</v>
          </cell>
          <cell r="D37">
            <v>0.23940037525563204</v>
          </cell>
          <cell r="E37">
            <v>0.23152406478309887</v>
          </cell>
          <cell r="F37">
            <v>0.26258401730188258</v>
          </cell>
          <cell r="G37">
            <v>0.29119127207961754</v>
          </cell>
          <cell r="H37" t="e">
            <v>#REF!</v>
          </cell>
          <cell r="I37" t="e">
            <v>#REF!</v>
          </cell>
          <cell r="J37" t="e">
            <v>#REF!</v>
          </cell>
          <cell r="K37" t="e">
            <v>#REF!</v>
          </cell>
          <cell r="L37" t="e">
            <v>#REF!</v>
          </cell>
          <cell r="S37">
            <v>0.41666666666666669</v>
          </cell>
          <cell r="T37">
            <v>0.41663149893697826</v>
          </cell>
          <cell r="U37">
            <v>0.4318954966548666</v>
          </cell>
          <cell r="V37">
            <v>0.43595708731148392</v>
          </cell>
          <cell r="W37">
            <v>0.43996888392610967</v>
          </cell>
          <cell r="X37">
            <v>0.4440175981928291</v>
          </cell>
          <cell r="Y37">
            <v>0.44810356983799599</v>
          </cell>
          <cell r="Z37">
            <v>0.45222714171421913</v>
          </cell>
          <cell r="AA37">
            <v>0.45638865982913113</v>
          </cell>
          <cell r="AB37">
            <v>0.46058847337442149</v>
          </cell>
          <cell r="AG37">
            <v>0.31742794088142845</v>
          </cell>
          <cell r="AH37">
            <v>0.29018898288478667</v>
          </cell>
          <cell r="AI37">
            <v>0.29809156420833893</v>
          </cell>
          <cell r="AJ37">
            <v>0.3023404744680851</v>
          </cell>
          <cell r="AK37">
            <v>0.30571429655172411</v>
          </cell>
          <cell r="AL37">
            <v>0.309125767168766</v>
          </cell>
          <cell r="AM37">
            <v>0.31257530643978382</v>
          </cell>
          <cell r="AN37">
            <v>0.31606333917348289</v>
          </cell>
          <cell r="AO37">
            <v>0.31959029491901519</v>
          </cell>
          <cell r="AP37">
            <v>0.32315660801887869</v>
          </cell>
          <cell r="AU37">
            <v>0.17861399625404395</v>
          </cell>
          <cell r="AV37">
            <v>0.19216171056130268</v>
          </cell>
          <cell r="AW37">
            <v>0.20232611059308775</v>
          </cell>
          <cell r="AX37">
            <v>0.21146574964286791</v>
          </cell>
          <cell r="AY37">
            <v>0.21836969472536213</v>
          </cell>
          <cell r="AZ37">
            <v>0.22549904017544592</v>
          </cell>
          <cell r="BA37">
            <v>0.23286114487635226</v>
          </cell>
          <cell r="BB37">
            <v>0.24046360796452684</v>
          </cell>
          <cell r="BC37">
            <v>0.24831427667342768</v>
          </cell>
          <cell r="BD37">
            <v>0.25642125443340957</v>
          </cell>
          <cell r="BJ37">
            <v>0.27261326606206454</v>
          </cell>
          <cell r="BK37">
            <v>0.2792982010495173</v>
          </cell>
          <cell r="BL37">
            <v>0.28442145084390752</v>
          </cell>
          <cell r="BM37">
            <v>0.76811594202898548</v>
          </cell>
          <cell r="BN37">
            <v>0.52142857142857146</v>
          </cell>
          <cell r="BO37">
            <v>0.35396707739699651</v>
          </cell>
          <cell r="BP37">
            <v>0.24028735429227371</v>
          </cell>
          <cell r="BQ37">
            <v>0.16311690075069848</v>
          </cell>
          <cell r="BR37">
            <v>0.11073043518615473</v>
          </cell>
          <cell r="BS37">
            <v>7.5168356069091821E-2</v>
          </cell>
          <cell r="BZ37">
            <v>0.32676864244741877</v>
          </cell>
          <cell r="CA37">
            <v>0.33960534237637841</v>
          </cell>
          <cell r="CB37">
            <v>0.34135949857620446</v>
          </cell>
          <cell r="CC37">
            <v>0.3613117482286356</v>
          </cell>
          <cell r="CD37">
            <v>0.38000456147441758</v>
          </cell>
          <cell r="CE37">
            <v>0.39966446551853313</v>
          </cell>
          <cell r="CF37">
            <v>0.42034149374011687</v>
          </cell>
          <cell r="CG37">
            <v>0.44208826804363327</v>
          </cell>
          <cell r="CH37">
            <v>0.4649601327787416</v>
          </cell>
          <cell r="CI37">
            <v>0.48901529558863505</v>
          </cell>
          <cell r="CO37">
            <v>0.25753936482519352</v>
          </cell>
          <cell r="CP37">
            <v>0.24008224312872395</v>
          </cell>
          <cell r="CQ37">
            <v>0.23587473067799555</v>
          </cell>
          <cell r="CR37">
            <v>0.23623040617654864</v>
          </cell>
          <cell r="CS37">
            <v>0.24567276535293051</v>
          </cell>
          <cell r="CT37">
            <v>0.25549254481258094</v>
          </cell>
          <cell r="CU37">
            <v>0.26570483041143506</v>
          </cell>
          <cell r="CV37">
            <v>0.27632531100176755</v>
          </cell>
          <cell r="CW37">
            <v>0.2873703025345431</v>
          </cell>
          <cell r="CX37">
            <v>0.29885677312516112</v>
          </cell>
          <cell r="DD37">
            <v>8.8503937007874018</v>
          </cell>
          <cell r="DE37">
            <v>18.970712730714482</v>
          </cell>
          <cell r="DF37">
            <v>14.688258769073382</v>
          </cell>
          <cell r="DG37">
            <v>10.033682557701439</v>
          </cell>
          <cell r="DH37">
            <v>8.3751660295074775</v>
          </cell>
          <cell r="DI37">
            <v>6.9907938205576263</v>
          </cell>
          <cell r="DJ37">
            <v>5.8352512737494564</v>
          </cell>
          <cell r="DK37">
            <v>4.8707140135737275</v>
          </cell>
          <cell r="DL37">
            <v>4.0656098407874843</v>
          </cell>
          <cell r="DM37">
            <v>3.393585279580043</v>
          </cell>
          <cell r="DT37" t="e">
            <v>#DIV/0!</v>
          </cell>
          <cell r="DU37" t="e">
            <v>#DIV/0!</v>
          </cell>
          <cell r="DV37" t="e">
            <v>#DIV/0!</v>
          </cell>
          <cell r="DW37" t="e">
            <v>#DIV/0!</v>
          </cell>
          <cell r="DX37" t="e">
            <v>#DIV/0!</v>
          </cell>
          <cell r="EA37" t="e">
            <v>#DIV/0!</v>
          </cell>
          <cell r="EB37" t="e">
            <v>#DIV/0!</v>
          </cell>
          <cell r="EC37">
            <v>0.21064366384633787</v>
          </cell>
          <cell r="ED37">
            <v>0.23894044807391093</v>
          </cell>
          <cell r="EE37">
            <v>0.25459384852476041</v>
          </cell>
          <cell r="EH37" t="e">
            <v>#DIV/0!</v>
          </cell>
          <cell r="EI37" t="e">
            <v>#DIV/0!</v>
          </cell>
          <cell r="EJ37" t="e">
            <v>#DIV/0!</v>
          </cell>
          <cell r="EK37" t="e">
            <v>#DIV/0!</v>
          </cell>
          <cell r="EL37" t="e">
            <v>#DIV/0!</v>
          </cell>
          <cell r="EO37">
            <v>0.35123877885829147</v>
          </cell>
          <cell r="EP37">
            <v>0.34847919512988279</v>
          </cell>
          <cell r="EQ37">
            <v>0.35650314297294428</v>
          </cell>
          <cell r="ER37">
            <v>0.35994669449778466</v>
          </cell>
          <cell r="ES37">
            <v>0.36299928145539645</v>
          </cell>
          <cell r="EV37">
            <v>0.27261326606206454</v>
          </cell>
          <cell r="EW37">
            <v>0.22425203453228149</v>
          </cell>
          <cell r="EX37">
            <v>0.23951763476174301</v>
          </cell>
          <cell r="EY37">
            <v>0.24941756230983525</v>
          </cell>
          <cell r="EZ37">
            <v>0.27999091547378929</v>
          </cell>
          <cell r="FC37">
            <v>0.37226086672544983</v>
          </cell>
          <cell r="FD37">
            <v>0.37600499815898514</v>
          </cell>
          <cell r="FE37">
            <v>0.39091971524031316</v>
          </cell>
          <cell r="FF37">
            <v>0.39615059522475721</v>
          </cell>
          <cell r="FG37">
            <v>0.40101725281998313</v>
          </cell>
        </row>
        <row r="39">
          <cell r="A39" t="str">
            <v xml:space="preserve">Depreciation expense - ongoing </v>
          </cell>
          <cell r="C39">
            <v>675.30000000000018</v>
          </cell>
          <cell r="D39">
            <v>716.14681776744919</v>
          </cell>
          <cell r="E39">
            <v>850.13896026791804</v>
          </cell>
          <cell r="F39">
            <v>937.44448395115603</v>
          </cell>
          <cell r="G39">
            <v>1036.7925842024395</v>
          </cell>
          <cell r="H39" t="e">
            <v>#REF!</v>
          </cell>
          <cell r="I39" t="e">
            <v>#REF!</v>
          </cell>
          <cell r="J39" t="e">
            <v>#REF!</v>
          </cell>
          <cell r="K39" t="e">
            <v>#REF!</v>
          </cell>
          <cell r="L39" t="e">
            <v>#REF!</v>
          </cell>
          <cell r="S39">
            <v>157.09999999999991</v>
          </cell>
          <cell r="T39">
            <v>173.20293499999991</v>
          </cell>
          <cell r="U39">
            <v>200.36436299999991</v>
          </cell>
          <cell r="V39">
            <v>217.71094157640414</v>
          </cell>
          <cell r="W39">
            <v>235.19042781798294</v>
          </cell>
          <cell r="X39">
            <v>254.06705171352337</v>
          </cell>
          <cell r="Y39">
            <v>274.45204999034468</v>
          </cell>
          <cell r="Z39">
            <v>296.46548512082609</v>
          </cell>
          <cell r="AA39">
            <v>320.23694341429291</v>
          </cell>
          <cell r="AB39">
            <v>345.90628817324091</v>
          </cell>
          <cell r="AG39">
            <v>21.54000000000002</v>
          </cell>
          <cell r="AH39">
            <v>20.526320999999996</v>
          </cell>
          <cell r="AI39">
            <v>29.903387000000009</v>
          </cell>
          <cell r="AJ39">
            <v>35.200045999999986</v>
          </cell>
          <cell r="AK39">
            <v>38.300010999999984</v>
          </cell>
          <cell r="AL39">
            <v>41.672409967012925</v>
          </cell>
          <cell r="AM39">
            <v>45.341130204274805</v>
          </cell>
          <cell r="AN39">
            <v>49.332148171696304</v>
          </cell>
          <cell r="AO39">
            <v>53.673711687644584</v>
          </cell>
          <cell r="AP39">
            <v>58.3965379712958</v>
          </cell>
          <cell r="AU39">
            <v>33.5</v>
          </cell>
          <cell r="AV39">
            <v>33.108559</v>
          </cell>
          <cell r="AW39">
            <v>36.191856000000001</v>
          </cell>
          <cell r="AX39">
            <v>38.187790000000007</v>
          </cell>
          <cell r="AY39">
            <v>38.691927000000007</v>
          </cell>
          <cell r="AZ39">
            <v>38.901565917763463</v>
          </cell>
          <cell r="BA39">
            <v>38.750748301032843</v>
          </cell>
          <cell r="BB39">
            <v>38.162993464718483</v>
          </cell>
          <cell r="BC39">
            <v>37.049817888685624</v>
          </cell>
          <cell r="BD39">
            <v>35.309059225512414</v>
          </cell>
          <cell r="BJ39">
            <v>181.11999999999995</v>
          </cell>
          <cell r="BK39">
            <v>172.02334500000001</v>
          </cell>
          <cell r="BL39">
            <v>174.62477866</v>
          </cell>
          <cell r="BM39">
            <v>46.54263974200002</v>
          </cell>
          <cell r="BN39">
            <v>69.718090569999987</v>
          </cell>
          <cell r="BO39">
            <v>104.07321627386619</v>
          </cell>
          <cell r="BP39">
            <v>154.88257717584921</v>
          </cell>
          <cell r="BQ39">
            <v>229.86908111250307</v>
          </cell>
          <cell r="BR39">
            <v>340.32651745990904</v>
          </cell>
          <cell r="BS39">
            <v>502.75184203141112</v>
          </cell>
          <cell r="BZ39">
            <v>20.500000000000028</v>
          </cell>
          <cell r="CA39">
            <v>28.857089000000002</v>
          </cell>
          <cell r="CB39">
            <v>35.552294000000018</v>
          </cell>
          <cell r="CC39">
            <v>39.158999999999992</v>
          </cell>
          <cell r="CD39">
            <v>48.693999999999988</v>
          </cell>
          <cell r="CE39">
            <v>59.754516897335265</v>
          </cell>
          <cell r="CF39">
            <v>72.55226008715826</v>
          </cell>
          <cell r="CG39">
            <v>87.32631809717401</v>
          </cell>
          <cell r="CH39">
            <v>104.34655663278357</v>
          </cell>
          <cell r="CI39">
            <v>123.9174274334714</v>
          </cell>
          <cell r="CO39">
            <v>14.599999999999994</v>
          </cell>
          <cell r="CP39">
            <v>22.561757999999983</v>
          </cell>
          <cell r="CQ39">
            <v>31.161773840469223</v>
          </cell>
          <cell r="CR39">
            <v>32.199999999999989</v>
          </cell>
          <cell r="CS39">
            <v>33.400000000000006</v>
          </cell>
          <cell r="CT39">
            <v>34.214697045910739</v>
          </cell>
          <cell r="CU39">
            <v>34.497001844707256</v>
          </cell>
          <cell r="CV39">
            <v>34.063467381248756</v>
          </cell>
          <cell r="CW39">
            <v>32.686518812984104</v>
          </cell>
          <cell r="CX39">
            <v>30.085138328462051</v>
          </cell>
          <cell r="DD39">
            <v>9.8919999999999959</v>
          </cell>
          <cell r="DE39">
            <v>14.466518767449259</v>
          </cell>
          <cell r="DF39">
            <v>52.140506767449097</v>
          </cell>
          <cell r="DG39">
            <v>32.609422632752</v>
          </cell>
          <cell r="DH39">
            <v>36.091110814456613</v>
          </cell>
          <cell r="DI39">
            <v>35.344242531960788</v>
          </cell>
          <cell r="DJ39">
            <v>32.392803403731534</v>
          </cell>
          <cell r="DK39">
            <v>28.477034039746101</v>
          </cell>
          <cell r="DL39">
            <v>24.329000890371518</v>
          </cell>
          <cell r="DM39">
            <v>20.356480941503293</v>
          </cell>
          <cell r="DT39">
            <v>0</v>
          </cell>
          <cell r="DU39">
            <v>0</v>
          </cell>
          <cell r="DV39">
            <v>0</v>
          </cell>
          <cell r="DW39">
            <v>0</v>
          </cell>
          <cell r="DX39">
            <v>0</v>
          </cell>
          <cell r="EA39">
            <v>0</v>
          </cell>
          <cell r="EB39">
            <v>251.40029199999969</v>
          </cell>
          <cell r="EC39">
            <v>290.20000099999993</v>
          </cell>
          <cell r="ED39">
            <v>495.83464400000003</v>
          </cell>
          <cell r="EE39">
            <v>536.70701699999995</v>
          </cell>
          <cell r="EH39">
            <v>0</v>
          </cell>
          <cell r="EI39">
            <v>0</v>
          </cell>
          <cell r="EJ39">
            <v>0</v>
          </cell>
          <cell r="EK39">
            <v>0</v>
          </cell>
          <cell r="EL39">
            <v>0</v>
          </cell>
          <cell r="EO39">
            <v>247.24000000000024</v>
          </cell>
          <cell r="EP39">
            <v>278.25666200000001</v>
          </cell>
          <cell r="EQ39">
            <v>333.17367384046929</v>
          </cell>
          <cell r="ER39">
            <v>345.95777757640417</v>
          </cell>
          <cell r="ES39">
            <v>365.07636581798329</v>
          </cell>
          <cell r="EV39">
            <v>181.11999999999995</v>
          </cell>
          <cell r="EW39">
            <v>423.4236370000001</v>
          </cell>
          <cell r="EX39">
            <v>464.82477965999988</v>
          </cell>
          <cell r="EY39">
            <v>542.37728374199992</v>
          </cell>
          <cell r="EZ39">
            <v>606.42510756999991</v>
          </cell>
          <cell r="FC39">
            <v>190.60000000000002</v>
          </cell>
          <cell r="FD39">
            <v>206.31149399999981</v>
          </cell>
          <cell r="FE39">
            <v>236.55621900000006</v>
          </cell>
          <cell r="FF39">
            <v>255.89873157640432</v>
          </cell>
          <cell r="FG39">
            <v>273.88235481798301</v>
          </cell>
        </row>
        <row r="40">
          <cell r="A40" t="str">
            <v>Depreciation expense - Thomson +</v>
          </cell>
          <cell r="C40">
            <v>0</v>
          </cell>
          <cell r="D40">
            <v>0</v>
          </cell>
          <cell r="E40">
            <v>0</v>
          </cell>
          <cell r="F40">
            <v>0</v>
          </cell>
          <cell r="G40">
            <v>0</v>
          </cell>
          <cell r="H40" t="e">
            <v>#REF!</v>
          </cell>
          <cell r="I40" t="e">
            <v>#REF!</v>
          </cell>
          <cell r="J40" t="e">
            <v>#REF!</v>
          </cell>
          <cell r="K40" t="e">
            <v>#REF!</v>
          </cell>
          <cell r="L40" t="e">
            <v>#REF!</v>
          </cell>
          <cell r="S40">
            <v>0</v>
          </cell>
          <cell r="T40">
            <v>0</v>
          </cell>
          <cell r="U40">
            <v>0</v>
          </cell>
          <cell r="V40">
            <v>0</v>
          </cell>
          <cell r="W40">
            <v>0</v>
          </cell>
          <cell r="X40">
            <v>0</v>
          </cell>
          <cell r="Y40">
            <v>0</v>
          </cell>
          <cell r="Z40">
            <v>0</v>
          </cell>
          <cell r="AA40">
            <v>0</v>
          </cell>
          <cell r="AB40">
            <v>0</v>
          </cell>
          <cell r="AG40">
            <v>0</v>
          </cell>
          <cell r="AH40">
            <v>0</v>
          </cell>
          <cell r="AI40">
            <v>0</v>
          </cell>
          <cell r="AJ40">
            <v>0</v>
          </cell>
          <cell r="AK40">
            <v>0</v>
          </cell>
          <cell r="AL40">
            <v>0</v>
          </cell>
          <cell r="AM40">
            <v>0</v>
          </cell>
          <cell r="AN40">
            <v>0</v>
          </cell>
          <cell r="AO40">
            <v>0</v>
          </cell>
          <cell r="AP40">
            <v>0</v>
          </cell>
          <cell r="AU40">
            <v>0</v>
          </cell>
          <cell r="AV40">
            <v>0</v>
          </cell>
          <cell r="AW40">
            <v>0</v>
          </cell>
          <cell r="AX40">
            <v>0</v>
          </cell>
          <cell r="AY40">
            <v>0</v>
          </cell>
          <cell r="AZ40">
            <v>0</v>
          </cell>
          <cell r="BA40">
            <v>0</v>
          </cell>
          <cell r="BB40">
            <v>0</v>
          </cell>
          <cell r="BC40">
            <v>0</v>
          </cell>
          <cell r="BD40">
            <v>0</v>
          </cell>
          <cell r="BJ40">
            <v>0</v>
          </cell>
          <cell r="BK40">
            <v>0</v>
          </cell>
          <cell r="BL40">
            <v>0</v>
          </cell>
          <cell r="BM40">
            <v>0</v>
          </cell>
          <cell r="BN40">
            <v>0</v>
          </cell>
          <cell r="BO40">
            <v>0</v>
          </cell>
          <cell r="BP40">
            <v>0</v>
          </cell>
          <cell r="BQ40">
            <v>0</v>
          </cell>
          <cell r="BR40">
            <v>0</v>
          </cell>
          <cell r="BS40">
            <v>0</v>
          </cell>
          <cell r="BZ40">
            <v>0</v>
          </cell>
          <cell r="CA40">
            <v>0</v>
          </cell>
          <cell r="CB40">
            <v>0</v>
          </cell>
          <cell r="CC40">
            <v>0</v>
          </cell>
          <cell r="CD40">
            <v>0</v>
          </cell>
          <cell r="CE40">
            <v>0</v>
          </cell>
          <cell r="CF40">
            <v>0</v>
          </cell>
          <cell r="CG40">
            <v>0</v>
          </cell>
          <cell r="CH40">
            <v>0</v>
          </cell>
          <cell r="CI40">
            <v>0</v>
          </cell>
          <cell r="CO40">
            <v>0</v>
          </cell>
          <cell r="CP40">
            <v>0</v>
          </cell>
          <cell r="CQ40">
            <v>0</v>
          </cell>
          <cell r="CR40">
            <v>0</v>
          </cell>
          <cell r="CS40">
            <v>0</v>
          </cell>
          <cell r="CT40">
            <v>0</v>
          </cell>
          <cell r="CU40">
            <v>0</v>
          </cell>
          <cell r="CV40">
            <v>0</v>
          </cell>
          <cell r="CW40">
            <v>0</v>
          </cell>
          <cell r="CX40">
            <v>0</v>
          </cell>
          <cell r="DD40">
            <v>0</v>
          </cell>
          <cell r="DE40">
            <v>0</v>
          </cell>
          <cell r="DF40">
            <v>0</v>
          </cell>
          <cell r="DG40">
            <v>0</v>
          </cell>
          <cell r="DH40">
            <v>0</v>
          </cell>
          <cell r="DI40">
            <v>8</v>
          </cell>
          <cell r="EA40">
            <v>0</v>
          </cell>
          <cell r="EB40">
            <v>0</v>
          </cell>
          <cell r="EC40">
            <v>0</v>
          </cell>
          <cell r="ED40">
            <v>0</v>
          </cell>
          <cell r="EE40">
            <v>0</v>
          </cell>
          <cell r="EH40">
            <v>0</v>
          </cell>
          <cell r="EI40">
            <v>0</v>
          </cell>
          <cell r="EJ40">
            <v>0</v>
          </cell>
          <cell r="EK40">
            <v>0</v>
          </cell>
          <cell r="EL40">
            <v>0</v>
          </cell>
          <cell r="EO40">
            <v>0</v>
          </cell>
          <cell r="EP40">
            <v>0</v>
          </cell>
          <cell r="EQ40">
            <v>0</v>
          </cell>
          <cell r="ER40">
            <v>0</v>
          </cell>
          <cell r="ES40">
            <v>0</v>
          </cell>
          <cell r="EV40">
            <v>0</v>
          </cell>
          <cell r="EW40">
            <v>0</v>
          </cell>
          <cell r="EX40">
            <v>0</v>
          </cell>
          <cell r="EY40">
            <v>0</v>
          </cell>
          <cell r="EZ40">
            <v>0</v>
          </cell>
          <cell r="FC40">
            <v>0</v>
          </cell>
          <cell r="FD40">
            <v>0</v>
          </cell>
          <cell r="FE40">
            <v>0</v>
          </cell>
          <cell r="FF40">
            <v>0</v>
          </cell>
          <cell r="FG40">
            <v>0</v>
          </cell>
        </row>
        <row r="41">
          <cell r="A41" t="str">
            <v>Growth Y/Y %</v>
          </cell>
          <cell r="D41">
            <v>6.0486921023913842E-2</v>
          </cell>
          <cell r="E41">
            <v>0.18710149815115074</v>
          </cell>
          <cell r="F41">
            <v>0.10269559185444699</v>
          </cell>
          <cell r="G41">
            <v>0.10597758262179902</v>
          </cell>
          <cell r="H41" t="e">
            <v>#REF!</v>
          </cell>
          <cell r="I41" t="e">
            <v>#REF!</v>
          </cell>
          <cell r="J41" t="e">
            <v>#REF!</v>
          </cell>
          <cell r="K41" t="e">
            <v>#REF!</v>
          </cell>
          <cell r="L41" t="e">
            <v>#REF!</v>
          </cell>
          <cell r="T41">
            <v>0.10250117759388933</v>
          </cell>
          <cell r="U41">
            <v>0.15681852042518796</v>
          </cell>
          <cell r="V41">
            <v>8.6575168940617564E-2</v>
          </cell>
          <cell r="W41">
            <v>8.0287587362459112E-2</v>
          </cell>
          <cell r="X41">
            <v>8.0261021125185072E-2</v>
          </cell>
          <cell r="Y41">
            <v>8.0234718116092729E-2</v>
          </cell>
          <cell r="Z41">
            <v>8.0208674452443951E-2</v>
          </cell>
          <cell r="AA41">
            <v>8.0182886327488045E-2</v>
          </cell>
          <cell r="AB41">
            <v>8.0157350008613459E-2</v>
          </cell>
          <cell r="AH41">
            <v>-4.7060306406686347E-2</v>
          </cell>
          <cell r="AI41">
            <v>0.45683130454795173</v>
          </cell>
          <cell r="AJ41">
            <v>0.17712572157795958</v>
          </cell>
          <cell r="AK41">
            <v>8.8067072412348457E-2</v>
          </cell>
          <cell r="AL41">
            <v>8.8052167061073217E-2</v>
          </cell>
          <cell r="AM41">
            <v>8.8037150723127455E-2</v>
          </cell>
          <cell r="AN41">
            <v>8.8022022156060364E-2</v>
          </cell>
          <cell r="AO41">
            <v>8.8006780098807802E-2</v>
          </cell>
          <cell r="AP41">
            <v>8.7991423271336577E-2</v>
          </cell>
          <cell r="AV41">
            <v>-1.1684805970149315E-2</v>
          </cell>
          <cell r="AW41">
            <v>9.3126886011559717E-2</v>
          </cell>
          <cell r="AX41">
            <v>5.5148705277784149E-2</v>
          </cell>
          <cell r="AY41">
            <v>1.3201523314127384E-2</v>
          </cell>
          <cell r="AZ41">
            <v>5.4181565514546115E-3</v>
          </cell>
          <cell r="BA41">
            <v>-3.876903491480066E-3</v>
          </cell>
          <cell r="BB41">
            <v>-1.5167573842662874E-2</v>
          </cell>
          <cell r="BC41">
            <v>-2.9168979552455343E-2</v>
          </cell>
          <cell r="BD41">
            <v>-4.6984270432940733E-2</v>
          </cell>
          <cell r="BK41">
            <v>-5.0224464443462624E-2</v>
          </cell>
          <cell r="BL41">
            <v>1.5122561766253373E-2</v>
          </cell>
          <cell r="BM41">
            <v>-0.73347058705442936</v>
          </cell>
          <cell r="BN41">
            <v>0.49794018896367986</v>
          </cell>
          <cell r="BO41">
            <v>0.49277203983910267</v>
          </cell>
          <cell r="BP41">
            <v>0.48820784752418334</v>
          </cell>
          <cell r="BQ41">
            <v>0.48415067274814483</v>
          </cell>
          <cell r="BR41">
            <v>0.48052324311222017</v>
          </cell>
          <cell r="BS41">
            <v>0.47726320529999855</v>
          </cell>
          <cell r="CA41">
            <v>0.40766287804877854</v>
          </cell>
          <cell r="CB41">
            <v>0.23201248746885095</v>
          </cell>
          <cell r="CC41">
            <v>0.10144791219379456</v>
          </cell>
          <cell r="CD41">
            <v>0.24349447125820367</v>
          </cell>
          <cell r="CE41">
            <v>0.22714332150440053</v>
          </cell>
          <cell r="CF41">
            <v>0.21417197986573799</v>
          </cell>
          <cell r="CG41">
            <v>0.20363332571952175</v>
          </cell>
          <cell r="CH41">
            <v>0.19490388357688437</v>
          </cell>
          <cell r="CI41">
            <v>0.18755646024393169</v>
          </cell>
          <cell r="CP41">
            <v>0.54532589041095836</v>
          </cell>
          <cell r="CQ41">
            <v>0.38117667251236576</v>
          </cell>
          <cell r="CR41">
            <v>3.3317299741853601E-2</v>
          </cell>
          <cell r="CS41">
            <v>3.7267080745342129E-2</v>
          </cell>
          <cell r="CT41">
            <v>2.4392127123075813E-2</v>
          </cell>
          <cell r="CU41">
            <v>8.2509805192110264E-3</v>
          </cell>
          <cell r="CV41">
            <v>-1.2567308469591421E-2</v>
          </cell>
          <cell r="CW41">
            <v>-4.0423030129417614E-2</v>
          </cell>
          <cell r="CX41">
            <v>-7.9585730722988579E-2</v>
          </cell>
          <cell r="DE41">
            <v>0.46244629674982463</v>
          </cell>
          <cell r="DF41">
            <v>2.6042193429955733</v>
          </cell>
          <cell r="DG41">
            <v>-0.3745856215361949</v>
          </cell>
          <cell r="DH41">
            <v>0.10676939058122725</v>
          </cell>
          <cell r="DI41">
            <v>-2.0693967728936169E-2</v>
          </cell>
          <cell r="DJ41">
            <v>-8.3505513679076659E-2</v>
          </cell>
          <cell r="DK41">
            <v>-0.12088392953153138</v>
          </cell>
          <cell r="DL41">
            <v>-0.14566240092226845</v>
          </cell>
          <cell r="DM41">
            <v>-0.16328331635025739</v>
          </cell>
          <cell r="DU41" t="e">
            <v>#DIV/0!</v>
          </cell>
          <cell r="DV41" t="e">
            <v>#DIV/0!</v>
          </cell>
          <cell r="DW41" t="e">
            <v>#DIV/0!</v>
          </cell>
          <cell r="DX41" t="e">
            <v>#DIV/0!</v>
          </cell>
          <cell r="EB41" t="e">
            <v>#DIV/0!</v>
          </cell>
          <cell r="EC41">
            <v>0.15433438319156867</v>
          </cell>
          <cell r="ED41">
            <v>0.70859628632461713</v>
          </cell>
          <cell r="EE41">
            <v>8.2431458742523667E-2</v>
          </cell>
          <cell r="EI41" t="e">
            <v>#DIV/0!</v>
          </cell>
          <cell r="EJ41" t="e">
            <v>#DIV/0!</v>
          </cell>
          <cell r="EK41" t="e">
            <v>#DIV/0!</v>
          </cell>
          <cell r="EL41" t="e">
            <v>#DIV/0!</v>
          </cell>
          <cell r="EP41">
            <v>0.12545163403979842</v>
          </cell>
          <cell r="EQ41">
            <v>0.19736099558496556</v>
          </cell>
          <cell r="ER41">
            <v>3.8370689942495817E-2</v>
          </cell>
          <cell r="ES41">
            <v>5.5262779104183535E-2</v>
          </cell>
          <cell r="EW41">
            <v>1.33780718308304</v>
          </cell>
          <cell r="EX41">
            <v>9.7777117388464951E-2</v>
          </cell>
          <cell r="EY41">
            <v>0.16684244789773572</v>
          </cell>
          <cell r="EZ41">
            <v>0.11808721668082711</v>
          </cell>
          <cell r="FD41">
            <v>8.2431762854143775E-2</v>
          </cell>
          <cell r="FE41">
            <v>0.1465973824996889</v>
          </cell>
          <cell r="FF41">
            <v>8.1767085465650924E-2</v>
          </cell>
          <cell r="FG41">
            <v>7.0276328181835046E-2</v>
          </cell>
        </row>
        <row r="42">
          <cell r="A42" t="str">
            <v>Depreciation % Revenue</v>
          </cell>
          <cell r="C42">
            <v>5.6214569337961706E-2</v>
          </cell>
          <cell r="D42">
            <v>5.7480111738070452E-2</v>
          </cell>
          <cell r="E42">
            <v>6.3639142453005212E-2</v>
          </cell>
          <cell r="F42">
            <v>6.7553891619556855E-2</v>
          </cell>
          <cell r="G42">
            <v>7.0598797830244003E-2</v>
          </cell>
          <cell r="H42" t="e">
            <v>#REF!</v>
          </cell>
          <cell r="I42" t="e">
            <v>#REF!</v>
          </cell>
          <cell r="J42" t="e">
            <v>#REF!</v>
          </cell>
          <cell r="K42" t="e">
            <v>#REF!</v>
          </cell>
          <cell r="L42" t="e">
            <v>#REF!</v>
          </cell>
          <cell r="S42">
            <v>6.3244766505636041E-2</v>
          </cell>
          <cell r="T42">
            <v>6.3787339016645933E-2</v>
          </cell>
          <cell r="U42">
            <v>6.9325431828013748E-2</v>
          </cell>
          <cell r="V42">
            <v>7.1068401637528283E-2</v>
          </cell>
          <cell r="W42">
            <v>7.2049268700175514E-2</v>
          </cell>
          <cell r="X42">
            <v>7.3041877150730281E-2</v>
          </cell>
          <cell r="Y42">
            <v>7.4046357590171599E-2</v>
          </cell>
          <cell r="Z42">
            <v>7.5062842008644173E-2</v>
          </cell>
          <cell r="AA42">
            <v>7.6091463799797893E-2</v>
          </cell>
          <cell r="AB42">
            <v>7.7132357775272289E-2</v>
          </cell>
          <cell r="AG42">
            <v>3.6012840232729243E-2</v>
          </cell>
          <cell r="AH42">
            <v>2.9124616182481911E-2</v>
          </cell>
          <cell r="AI42">
            <v>3.4707446412314442E-2</v>
          </cell>
          <cell r="AJ42">
            <v>3.7446857446808493E-2</v>
          </cell>
          <cell r="AK42">
            <v>3.7734000985221658E-2</v>
          </cell>
          <cell r="AL42">
            <v>3.8022825469185999E-2</v>
          </cell>
          <cell r="AM42">
            <v>3.8313331906186944E-2</v>
          </cell>
          <cell r="AN42">
            <v>3.8605521108117713E-2</v>
          </cell>
          <cell r="AO42">
            <v>3.8899393686686635E-2</v>
          </cell>
          <cell r="AP42">
            <v>3.9194950048744841E-2</v>
          </cell>
          <cell r="AU42">
            <v>5.7040694704580286E-2</v>
          </cell>
          <cell r="AV42">
            <v>5.3963015985592284E-2</v>
          </cell>
          <cell r="AW42">
            <v>5.5792852806299094E-2</v>
          </cell>
          <cell r="AX42">
            <v>5.592823242953357E-2</v>
          </cell>
          <cell r="AY42">
            <v>5.371642072847007E-2</v>
          </cell>
          <cell r="AZ42">
            <v>5.1195752302393802E-2</v>
          </cell>
          <cell r="BA42">
            <v>4.8342274246852682E-2</v>
          </cell>
          <cell r="BB42">
            <v>4.5130438786541299E-2</v>
          </cell>
          <cell r="BC42">
            <v>4.1533003565984543E-2</v>
          </cell>
          <cell r="BD42">
            <v>3.7520925892823138E-2</v>
          </cell>
          <cell r="BJ42">
            <v>8.769797653575559E-2</v>
          </cell>
          <cell r="BK42">
            <v>7.8491182649176025E-2</v>
          </cell>
          <cell r="BL42">
            <v>7.6058464033503304E-2</v>
          </cell>
          <cell r="BM42">
            <v>-0.67453101075362343</v>
          </cell>
          <cell r="BN42">
            <v>-0.49798636121428563</v>
          </cell>
          <cell r="BO42">
            <v>-0.36638020014779427</v>
          </cell>
          <cell r="BP42">
            <v>-0.26873030245416113</v>
          </cell>
          <cell r="BQ42">
            <v>-0.19656929916489813</v>
          </cell>
          <cell r="BR42">
            <v>-0.14343395517441337</v>
          </cell>
          <cell r="BS42">
            <v>-0.1044313542965493</v>
          </cell>
          <cell r="BZ42">
            <v>3.9196940726577492E-2</v>
          </cell>
          <cell r="CA42">
            <v>5.0994466429156456E-2</v>
          </cell>
          <cell r="CB42">
            <v>5.7071117426174406E-2</v>
          </cell>
          <cell r="CC42">
            <v>5.9854708499883946E-2</v>
          </cell>
          <cell r="CD42">
            <v>7.031649111276822E-2</v>
          </cell>
          <cell r="CE42">
            <v>8.1520623163357453E-2</v>
          </cell>
          <cell r="CF42">
            <v>9.3511001657174006E-2</v>
          </cell>
          <cell r="CG42">
            <v>0.10633394457655578</v>
          </cell>
          <cell r="CH42">
            <v>0.12003832022574981</v>
          </cell>
          <cell r="CI42">
            <v>0.13467568337957</v>
          </cell>
          <cell r="CO42">
            <v>3.8964504937283144E-2</v>
          </cell>
          <cell r="CP42">
            <v>4.9835991927580037E-2</v>
          </cell>
          <cell r="CQ42">
            <v>6.61255241757049E-2</v>
          </cell>
          <cell r="CR42">
            <v>6.4999949402989685E-2</v>
          </cell>
          <cell r="CS42">
            <v>6.1741688672156271E-2</v>
          </cell>
          <cell r="CT42">
            <v>5.7918809354480447E-2</v>
          </cell>
          <cell r="CU42">
            <v>5.3476523769071305E-2</v>
          </cell>
          <cell r="CV42">
            <v>4.8355464524693685E-2</v>
          </cell>
          <cell r="CW42">
            <v>4.2491324206933703E-2</v>
          </cell>
          <cell r="CX42">
            <v>3.5814467515658775E-2</v>
          </cell>
          <cell r="DD42">
            <v>-0.38944881889763766</v>
          </cell>
          <cell r="DE42">
            <v>-0.63566740343831885</v>
          </cell>
          <cell r="DF42">
            <v>-1.0576168130361607</v>
          </cell>
          <cell r="DG42">
            <v>-0.72465383628337776</v>
          </cell>
          <cell r="DH42">
            <v>-0.93258684275081682</v>
          </cell>
          <cell r="DI42">
            <v>-1.0619626985145358</v>
          </cell>
          <cell r="DJ42">
            <v>-1.1317243696128618</v>
          </cell>
          <cell r="DK42">
            <v>-1.1568803263575158</v>
          </cell>
          <cell r="DL42">
            <v>-1.1492632098145843</v>
          </cell>
          <cell r="DM42">
            <v>-1.1181484901822294</v>
          </cell>
          <cell r="DT42" t="e">
            <v>#DIV/0!</v>
          </cell>
          <cell r="DU42" t="e">
            <v>#DIV/0!</v>
          </cell>
          <cell r="DV42" t="e">
            <v>#DIV/0!</v>
          </cell>
          <cell r="DW42" t="e">
            <v>#DIV/0!</v>
          </cell>
          <cell r="DX42" t="e">
            <v>#DIV/0!</v>
          </cell>
          <cell r="EA42" t="e">
            <v>#DIV/0!</v>
          </cell>
          <cell r="EB42">
            <v>4.7996154642687527E-2</v>
          </cell>
          <cell r="EC42">
            <v>5.1660460205425793E-2</v>
          </cell>
          <cell r="ED42">
            <v>5.9615802383631018E-2</v>
          </cell>
          <cell r="EE42">
            <v>6.0260578249404582E-2</v>
          </cell>
          <cell r="EH42" t="e">
            <v>#DIV/0!</v>
          </cell>
          <cell r="EI42" t="e">
            <v>#DIV/0!</v>
          </cell>
          <cell r="EJ42" t="e">
            <v>#DIV/0!</v>
          </cell>
          <cell r="EK42" t="e">
            <v>#DIV/0!</v>
          </cell>
          <cell r="EL42" t="e">
            <v>#DIV/0!</v>
          </cell>
          <cell r="EO42">
            <v>5.4371682038696217E-2</v>
          </cell>
          <cell r="EP42">
            <v>5.5265111404083425E-2</v>
          </cell>
          <cell r="EQ42">
            <v>6.0916325713110397E-2</v>
          </cell>
          <cell r="ER42">
            <v>5.9954704491545968E-2</v>
          </cell>
          <cell r="ES42">
            <v>5.9963982009579607E-2</v>
          </cell>
          <cell r="EV42">
            <v>8.769797653575559E-2</v>
          </cell>
          <cell r="EW42">
            <v>5.6991812347451716E-2</v>
          </cell>
          <cell r="EX42">
            <v>5.8739115114871593E-2</v>
          </cell>
          <cell r="EY42">
            <v>6.6728109410026798E-2</v>
          </cell>
          <cell r="EZ42">
            <v>7.0380035138186636E-2</v>
          </cell>
          <cell r="FC42">
            <v>6.2244864635380946E-2</v>
          </cell>
          <cell r="FD42">
            <v>6.2099742314393462E-2</v>
          </cell>
          <cell r="FE42">
            <v>6.7034311440703251E-2</v>
          </cell>
          <cell r="FF42">
            <v>6.8500880765590424E-2</v>
          </cell>
          <cell r="FG42">
            <v>6.8925500488457345E-2</v>
          </cell>
        </row>
        <row r="43">
          <cell r="A43" t="str">
            <v>Depreciation expense - disposals</v>
          </cell>
          <cell r="C43">
            <v>0</v>
          </cell>
          <cell r="D43">
            <v>3.0100000000000016</v>
          </cell>
          <cell r="E43">
            <v>2.0999999999999996</v>
          </cell>
          <cell r="S43">
            <v>0</v>
          </cell>
          <cell r="T43">
            <v>0</v>
          </cell>
          <cell r="AG43">
            <v>0</v>
          </cell>
          <cell r="AH43">
            <v>0</v>
          </cell>
          <cell r="AU43">
            <v>0</v>
          </cell>
          <cell r="AV43">
            <v>0</v>
          </cell>
          <cell r="BJ43">
            <v>0</v>
          </cell>
          <cell r="BK43">
            <v>0</v>
          </cell>
          <cell r="BZ43">
            <v>0</v>
          </cell>
          <cell r="CA43">
            <v>0</v>
          </cell>
          <cell r="CO43">
            <v>0</v>
          </cell>
          <cell r="CP43">
            <v>0</v>
          </cell>
          <cell r="DD43">
            <v>0</v>
          </cell>
          <cell r="DE43">
            <v>0</v>
          </cell>
          <cell r="DT43">
            <v>0</v>
          </cell>
          <cell r="DU43">
            <v>0</v>
          </cell>
          <cell r="EA43">
            <v>0</v>
          </cell>
          <cell r="EB43">
            <v>0</v>
          </cell>
          <cell r="EH43">
            <v>0</v>
          </cell>
          <cell r="EI43">
            <v>0</v>
          </cell>
          <cell r="EO43">
            <v>0</v>
          </cell>
          <cell r="EP43">
            <v>0</v>
          </cell>
          <cell r="EV43">
            <v>0</v>
          </cell>
          <cell r="EW43">
            <v>0</v>
          </cell>
          <cell r="FC43">
            <v>0</v>
          </cell>
          <cell r="FD43">
            <v>0</v>
          </cell>
        </row>
        <row r="44">
          <cell r="A44" t="str">
            <v>Depreciation expense - exchange to average rates</v>
          </cell>
          <cell r="C44">
            <v>7.9999999999813554E-3</v>
          </cell>
          <cell r="S44">
            <v>0</v>
          </cell>
          <cell r="T44">
            <v>0</v>
          </cell>
          <cell r="AG44">
            <v>0</v>
          </cell>
          <cell r="AH44">
            <v>0</v>
          </cell>
          <cell r="AU44">
            <v>0</v>
          </cell>
          <cell r="AV44">
            <v>0</v>
          </cell>
          <cell r="BJ44">
            <v>0</v>
          </cell>
          <cell r="BK44">
            <v>0</v>
          </cell>
          <cell r="BZ44">
            <v>0</v>
          </cell>
          <cell r="CA44">
            <v>0</v>
          </cell>
          <cell r="CO44">
            <v>0</v>
          </cell>
          <cell r="CP44">
            <v>0</v>
          </cell>
          <cell r="DD44">
            <v>7.9999999999813554E-3</v>
          </cell>
          <cell r="DE44">
            <v>0</v>
          </cell>
          <cell r="DT44">
            <v>0</v>
          </cell>
          <cell r="DU44">
            <v>0</v>
          </cell>
          <cell r="EA44">
            <v>0</v>
          </cell>
          <cell r="EB44">
            <v>-251.40029199999969</v>
          </cell>
          <cell r="EH44">
            <v>0</v>
          </cell>
          <cell r="EI44">
            <v>0</v>
          </cell>
          <cell r="EO44">
            <v>0</v>
          </cell>
          <cell r="EP44">
            <v>0</v>
          </cell>
          <cell r="EV44">
            <v>0</v>
          </cell>
          <cell r="EW44">
            <v>0</v>
          </cell>
          <cell r="FC44">
            <v>0</v>
          </cell>
          <cell r="FD44">
            <v>0</v>
          </cell>
        </row>
        <row r="45">
          <cell r="A45" t="str">
            <v>Total Depreciation expense</v>
          </cell>
          <cell r="C45">
            <v>675.30800000000022</v>
          </cell>
          <cell r="D45">
            <v>719.15681776744918</v>
          </cell>
          <cell r="E45">
            <v>852.23896026791806</v>
          </cell>
          <cell r="F45">
            <v>937.44448395115603</v>
          </cell>
          <cell r="G45">
            <v>1036.7925842024395</v>
          </cell>
          <cell r="H45" t="e">
            <v>#REF!</v>
          </cell>
          <cell r="I45" t="e">
            <v>#REF!</v>
          </cell>
          <cell r="J45" t="e">
            <v>#REF!</v>
          </cell>
          <cell r="K45" t="e">
            <v>#REF!</v>
          </cell>
          <cell r="L45" t="e">
            <v>#REF!</v>
          </cell>
          <cell r="S45">
            <v>157.09999999999991</v>
          </cell>
          <cell r="T45">
            <v>173.20293499999991</v>
          </cell>
          <cell r="U45">
            <v>200.36436299999991</v>
          </cell>
          <cell r="V45">
            <v>217.71094157640414</v>
          </cell>
          <cell r="W45">
            <v>235.19042781798294</v>
          </cell>
          <cell r="X45">
            <v>254.06705171352337</v>
          </cell>
          <cell r="Y45">
            <v>274.45204999034468</v>
          </cell>
          <cell r="Z45">
            <v>296.46548512082609</v>
          </cell>
          <cell r="AA45">
            <v>320.23694341429291</v>
          </cell>
          <cell r="AB45">
            <v>345.90628817324091</v>
          </cell>
          <cell r="AG45">
            <v>21.54000000000002</v>
          </cell>
          <cell r="AH45">
            <v>20.526320999999996</v>
          </cell>
          <cell r="AI45">
            <v>29.903387000000009</v>
          </cell>
          <cell r="AJ45">
            <v>35.200045999999986</v>
          </cell>
          <cell r="AK45">
            <v>38.300010999999984</v>
          </cell>
          <cell r="AL45">
            <v>41.672409967012925</v>
          </cell>
          <cell r="AM45">
            <v>45.341130204274805</v>
          </cell>
          <cell r="AN45">
            <v>49.332148171696304</v>
          </cell>
          <cell r="AO45">
            <v>53.673711687644584</v>
          </cell>
          <cell r="AP45">
            <v>58.3965379712958</v>
          </cell>
          <cell r="AU45">
            <v>33.5</v>
          </cell>
          <cell r="AV45">
            <v>33.108559</v>
          </cell>
          <cell r="AW45">
            <v>36.191856000000001</v>
          </cell>
          <cell r="AX45">
            <v>38.187790000000007</v>
          </cell>
          <cell r="AY45">
            <v>38.691927000000007</v>
          </cell>
          <cell r="AZ45">
            <v>38.901565917763463</v>
          </cell>
          <cell r="BA45">
            <v>38.750748301032843</v>
          </cell>
          <cell r="BB45">
            <v>38.162993464718483</v>
          </cell>
          <cell r="BC45">
            <v>37.049817888685624</v>
          </cell>
          <cell r="BD45">
            <v>35.309059225512414</v>
          </cell>
          <cell r="BJ45">
            <v>181.11999999999995</v>
          </cell>
          <cell r="BK45">
            <v>172.02334500000001</v>
          </cell>
          <cell r="BL45">
            <v>174.62477866</v>
          </cell>
          <cell r="BM45">
            <v>46.54263974200002</v>
          </cell>
          <cell r="BN45">
            <v>69.718090569999987</v>
          </cell>
          <cell r="BO45">
            <v>104.07321627386619</v>
          </cell>
          <cell r="BP45">
            <v>154.88257717584921</v>
          </cell>
          <cell r="BQ45">
            <v>229.86908111250307</v>
          </cell>
          <cell r="BR45">
            <v>340.32651745990904</v>
          </cell>
          <cell r="BS45">
            <v>502.75184203141112</v>
          </cell>
          <cell r="BZ45">
            <v>20.500000000000028</v>
          </cell>
          <cell r="CA45">
            <v>28.857089000000002</v>
          </cell>
          <cell r="CB45">
            <v>35.552294000000018</v>
          </cell>
          <cell r="CC45">
            <v>39.158999999999992</v>
          </cell>
          <cell r="CD45">
            <v>48.693999999999988</v>
          </cell>
          <cell r="CE45">
            <v>59.754516897335265</v>
          </cell>
          <cell r="CF45">
            <v>72.55226008715826</v>
          </cell>
          <cell r="CG45">
            <v>87.32631809717401</v>
          </cell>
          <cell r="CH45">
            <v>104.34655663278357</v>
          </cell>
          <cell r="CI45">
            <v>123.9174274334714</v>
          </cell>
          <cell r="CO45">
            <v>14.599999999999994</v>
          </cell>
          <cell r="CP45">
            <v>22.561757999999983</v>
          </cell>
          <cell r="CQ45">
            <v>31.161773840469223</v>
          </cell>
          <cell r="CR45">
            <v>32.199999999999989</v>
          </cell>
          <cell r="CS45">
            <v>33.400000000000006</v>
          </cell>
          <cell r="CT45">
            <v>34.214697045910739</v>
          </cell>
          <cell r="CU45">
            <v>34.497001844707256</v>
          </cell>
          <cell r="CV45">
            <v>34.063467381248756</v>
          </cell>
          <cell r="CW45">
            <v>32.686518812984104</v>
          </cell>
          <cell r="CX45">
            <v>30.085138328462051</v>
          </cell>
          <cell r="DD45">
            <v>9.8999999999999773</v>
          </cell>
          <cell r="DE45">
            <v>14.466518767449259</v>
          </cell>
          <cell r="DF45">
            <v>52.140506767449097</v>
          </cell>
          <cell r="DG45">
            <v>32.609422632752</v>
          </cell>
          <cell r="DH45">
            <v>36.091110814456613</v>
          </cell>
          <cell r="DI45">
            <v>43.344242531960788</v>
          </cell>
          <cell r="DJ45">
            <v>32.392803403731534</v>
          </cell>
          <cell r="DK45">
            <v>28.477034039746101</v>
          </cell>
          <cell r="DL45">
            <v>24.329000890371518</v>
          </cell>
          <cell r="DM45">
            <v>20.356480941503293</v>
          </cell>
          <cell r="DT45">
            <v>0</v>
          </cell>
          <cell r="DU45">
            <v>0</v>
          </cell>
          <cell r="DV45">
            <v>0</v>
          </cell>
          <cell r="DW45">
            <v>0</v>
          </cell>
          <cell r="DX45">
            <v>0</v>
          </cell>
          <cell r="EA45">
            <v>0</v>
          </cell>
          <cell r="EB45">
            <v>0</v>
          </cell>
          <cell r="EC45">
            <v>290.20000099999993</v>
          </cell>
          <cell r="ED45">
            <v>495.83464400000003</v>
          </cell>
          <cell r="EE45">
            <v>536.70701699999995</v>
          </cell>
          <cell r="EH45">
            <v>0</v>
          </cell>
          <cell r="EI45">
            <v>0</v>
          </cell>
          <cell r="EJ45">
            <v>0</v>
          </cell>
          <cell r="EK45">
            <v>0</v>
          </cell>
          <cell r="EL45">
            <v>0</v>
          </cell>
          <cell r="EO45">
            <v>247.24000000000024</v>
          </cell>
          <cell r="EP45">
            <v>278.25666200000001</v>
          </cell>
          <cell r="EQ45">
            <v>333.17367384046929</v>
          </cell>
          <cell r="ER45">
            <v>345.95777757640417</v>
          </cell>
          <cell r="ES45">
            <v>365.07636581798329</v>
          </cell>
          <cell r="EV45">
            <v>181.11999999999995</v>
          </cell>
          <cell r="EW45">
            <v>423.4236370000001</v>
          </cell>
          <cell r="EX45">
            <v>464.82477965999988</v>
          </cell>
          <cell r="EY45">
            <v>542.37728374199992</v>
          </cell>
          <cell r="EZ45">
            <v>606.42510756999991</v>
          </cell>
          <cell r="FC45">
            <v>190.60000000000002</v>
          </cell>
          <cell r="FD45">
            <v>206.31149399999981</v>
          </cell>
          <cell r="FE45">
            <v>236.55621900000006</v>
          </cell>
          <cell r="FF45">
            <v>255.89873157640432</v>
          </cell>
          <cell r="FG45">
            <v>273.88235481798301</v>
          </cell>
        </row>
        <row r="47">
          <cell r="A47" t="str">
            <v>Segment Operating Profit</v>
          </cell>
        </row>
        <row r="48">
          <cell r="A48" t="str">
            <v>Segment Operating Profit at plan rates</v>
          </cell>
          <cell r="C48">
            <v>2165.1999999999998</v>
          </cell>
          <cell r="D48">
            <v>2272.7826017377424</v>
          </cell>
          <cell r="E48">
            <v>2247.4017538788817</v>
          </cell>
          <cell r="F48">
            <v>2722.9305422230868</v>
          </cell>
          <cell r="G48">
            <v>3268.7543332416476</v>
          </cell>
          <cell r="H48" t="e">
            <v>#REF!</v>
          </cell>
          <cell r="I48" t="e">
            <v>#REF!</v>
          </cell>
          <cell r="J48" t="e">
            <v>#REF!</v>
          </cell>
          <cell r="K48" t="e">
            <v>#REF!</v>
          </cell>
          <cell r="L48" t="e">
            <v>#REF!</v>
          </cell>
          <cell r="M48">
            <v>0.12877694008562779</v>
          </cell>
          <cell r="N48" t="e">
            <v>#REF!</v>
          </cell>
          <cell r="O48" t="e">
            <v>#REF!</v>
          </cell>
          <cell r="S48">
            <v>877.90000000000009</v>
          </cell>
          <cell r="T48">
            <v>958.08423800000003</v>
          </cell>
          <cell r="U48">
            <v>1047.900001</v>
          </cell>
          <cell r="V48">
            <v>1117.7999996935957</v>
          </cell>
          <cell r="W48">
            <v>1200.999999982017</v>
          </cell>
          <cell r="X48">
            <v>1290.3927360459711</v>
          </cell>
          <cell r="Y48">
            <v>1386.4391451000331</v>
          </cell>
          <cell r="Z48">
            <v>1489.6344728007136</v>
          </cell>
          <cell r="AA48">
            <v>1600.5108268896693</v>
          </cell>
          <cell r="AB48">
            <v>1719.6399209094791</v>
          </cell>
          <cell r="AC48">
            <v>8.1494934398060881E-2</v>
          </cell>
          <cell r="AD48">
            <v>8.0078626852420287E-2</v>
          </cell>
          <cell r="AE48">
            <v>7.4431920120976436E-2</v>
          </cell>
          <cell r="AG48">
            <v>168.32</v>
          </cell>
          <cell r="AH48">
            <v>183.991815</v>
          </cell>
          <cell r="AI48">
            <v>226.92759100000001</v>
          </cell>
          <cell r="AJ48">
            <v>249</v>
          </cell>
          <cell r="AK48">
            <v>272</v>
          </cell>
          <cell r="AL48">
            <v>297.12449799196787</v>
          </cell>
          <cell r="AM48">
            <v>324.56973274624602</v>
          </cell>
          <cell r="AN48">
            <v>354.55006950593946</v>
          </cell>
          <cell r="AO48">
            <v>387.29967431974109</v>
          </cell>
          <cell r="AP48">
            <v>423.07434303200637</v>
          </cell>
          <cell r="AQ48">
            <v>0.12747856844913086</v>
          </cell>
          <cell r="AR48">
            <v>0.12036761744792956</v>
          </cell>
          <cell r="AS48">
            <v>9.2369477911646625E-2</v>
          </cell>
          <cell r="AU48">
            <v>71.400000000000006</v>
          </cell>
          <cell r="AV48">
            <v>84.790657999999993</v>
          </cell>
          <cell r="AW48">
            <v>95.053583000000003</v>
          </cell>
          <cell r="AX48">
            <v>106.200997</v>
          </cell>
          <cell r="AY48">
            <v>118.59972</v>
          </cell>
          <cell r="AZ48">
            <v>132.44596549388703</v>
          </cell>
          <cell r="BA48">
            <v>147.90872841527715</v>
          </cell>
          <cell r="BB48">
            <v>165.1767334689703</v>
          </cell>
          <cell r="BC48">
            <v>184.46073853651774</v>
          </cell>
          <cell r="BD48">
            <v>205.99610699911048</v>
          </cell>
          <cell r="BE48">
            <v>0.13526268431978217</v>
          </cell>
          <cell r="BF48">
            <v>0.13153529313387691</v>
          </cell>
          <cell r="BG48">
            <v>0.11674770812179847</v>
          </cell>
          <cell r="BJ48">
            <v>381.90000000000003</v>
          </cell>
          <cell r="BK48">
            <v>440.09395499999999</v>
          </cell>
          <cell r="BL48">
            <v>478.38647434000001</v>
          </cell>
          <cell r="BM48">
            <v>-99.54263974200002</v>
          </cell>
          <cell r="BN48">
            <v>-142.71809056999999</v>
          </cell>
          <cell r="BO48">
            <v>-204.62038608518694</v>
          </cell>
          <cell r="BP48">
            <v>-293.372075217857</v>
          </cell>
          <cell r="BQ48">
            <v>-420.61876709489115</v>
          </cell>
          <cell r="BR48">
            <v>-603.05721702055678</v>
          </cell>
          <cell r="BS48">
            <v>-864.62620180362399</v>
          </cell>
          <cell r="BT48" t="e">
            <v>#NUM!</v>
          </cell>
          <cell r="BU48">
            <v>-1.8826730123609516</v>
          </cell>
          <cell r="BV48">
            <v>0.43373825468065164</v>
          </cell>
          <cell r="BZ48">
            <v>150.39999999999998</v>
          </cell>
          <cell r="CA48">
            <v>163.32104867000001</v>
          </cell>
          <cell r="CB48">
            <v>177.09665699999999</v>
          </cell>
          <cell r="CC48">
            <v>197.22351866037525</v>
          </cell>
          <cell r="CD48">
            <v>214.45823958999998</v>
          </cell>
          <cell r="CE48">
            <v>233.19904664738286</v>
          </cell>
          <cell r="CF48">
            <v>253.57755179383665</v>
          </cell>
          <cell r="CG48">
            <v>275.73686813130695</v>
          </cell>
          <cell r="CH48">
            <v>299.83261494959243</v>
          </cell>
          <cell r="CI48">
            <v>326.0340106013681</v>
          </cell>
          <cell r="CJ48">
            <v>9.2757321894022082E-2</v>
          </cell>
          <cell r="CK48">
            <v>9.168108827326793E-2</v>
          </cell>
          <cell r="CL48">
            <v>8.7386742953833085E-2</v>
          </cell>
          <cell r="CO48">
            <v>81.900000000000006</v>
          </cell>
          <cell r="CP48">
            <v>86.12831237000006</v>
          </cell>
          <cell r="CQ48">
            <v>79.994623083335298</v>
          </cell>
          <cell r="CR48">
            <v>84.824999999999946</v>
          </cell>
          <cell r="CS48">
            <v>99.499999000000003</v>
          </cell>
          <cell r="CT48">
            <v>116.71382022988514</v>
          </cell>
          <cell r="CU48">
            <v>136.90568813627772</v>
          </cell>
          <cell r="CV48">
            <v>160.59081441383969</v>
          </cell>
          <cell r="CW48">
            <v>188.37354404463596</v>
          </cell>
          <cell r="CX48">
            <v>220.96277564477154</v>
          </cell>
          <cell r="CY48">
            <v>4.9868229745582804E-2</v>
          </cell>
          <cell r="CZ48">
            <v>7.341504120796416E-2</v>
          </cell>
          <cell r="DA48">
            <v>0.17300323017978259</v>
          </cell>
          <cell r="DD48">
            <v>-234.7</v>
          </cell>
          <cell r="DE48">
            <v>-446.20199909304932</v>
          </cell>
          <cell r="DF48">
            <v>-776.27163470624919</v>
          </cell>
          <cell r="DG48">
            <v>-484.1251377293168</v>
          </cell>
          <cell r="DH48">
            <v>-360.21003615639603</v>
          </cell>
          <cell r="DI48">
            <v>-268.01184246775972</v>
          </cell>
          <cell r="DJ48">
            <v>-199.41239969165085</v>
          </cell>
          <cell r="DK48">
            <v>-148.37144801004922</v>
          </cell>
          <cell r="DL48">
            <v>-110.39477293608057</v>
          </cell>
          <cell r="DM48">
            <v>-82.138484560610067</v>
          </cell>
          <cell r="DN48">
            <v>0.11303976348561906</v>
          </cell>
          <cell r="DO48">
            <v>2.6900059330089654E-2</v>
          </cell>
          <cell r="DP48">
            <v>-0.25595675976281151</v>
          </cell>
          <cell r="DT48">
            <v>0</v>
          </cell>
          <cell r="DU48">
            <v>0</v>
          </cell>
          <cell r="DV48">
            <v>0</v>
          </cell>
          <cell r="DW48">
            <v>0</v>
          </cell>
          <cell r="DX48">
            <v>0</v>
          </cell>
          <cell r="DY48" t="e">
            <v>#DIV/0!</v>
          </cell>
          <cell r="EB48">
            <v>784.57457379079221</v>
          </cell>
          <cell r="EC48">
            <v>893.08003978505417</v>
          </cell>
          <cell r="ED48">
            <v>1491.47320510912</v>
          </cell>
          <cell r="EE48">
            <v>1730.8169424074774</v>
          </cell>
          <cell r="EF48" t="e">
            <v>#DIV/0!</v>
          </cell>
          <cell r="EJ48">
            <v>59.102117999999997</v>
          </cell>
          <cell r="EO48">
            <v>1349.92</v>
          </cell>
          <cell r="EP48">
            <v>1476.3160720399999</v>
          </cell>
          <cell r="EQ48">
            <v>1616.6724550833353</v>
          </cell>
          <cell r="ER48">
            <v>1731.0495153539709</v>
          </cell>
          <cell r="ES48">
            <v>1844.9579585720169</v>
          </cell>
          <cell r="ET48">
            <v>8.1233792740826427E-2</v>
          </cell>
          <cell r="EV48">
            <v>381.90000000000003</v>
          </cell>
          <cell r="EW48">
            <v>1242.6685287907919</v>
          </cell>
          <cell r="EX48">
            <v>1430.5686321250544</v>
          </cell>
          <cell r="EY48">
            <v>1484.9305653671202</v>
          </cell>
          <cell r="EZ48">
            <v>1806.0988518374775</v>
          </cell>
          <cell r="FA48">
            <v>0.4746805917430319</v>
          </cell>
          <cell r="FC48">
            <v>949.30000000000007</v>
          </cell>
          <cell r="FD48">
            <v>1042.874896</v>
          </cell>
          <cell r="FE48">
            <v>1142.9535839999999</v>
          </cell>
          <cell r="FF48">
            <v>1224.0009966935957</v>
          </cell>
          <cell r="FG48">
            <v>1319.5997199820169</v>
          </cell>
        </row>
        <row r="49">
          <cell r="A49" t="str">
            <v>Growth Y/Y %</v>
          </cell>
          <cell r="D49">
            <v>4.9687142867976375E-2</v>
          </cell>
          <cell r="E49">
            <v>-1.1167301192579915E-2</v>
          </cell>
          <cell r="F49">
            <v>0.21159046775836621</v>
          </cell>
          <cell r="G49">
            <v>0.20045454063361201</v>
          </cell>
          <cell r="H49" t="e">
            <v>#REF!</v>
          </cell>
          <cell r="I49" t="e">
            <v>#REF!</v>
          </cell>
          <cell r="J49" t="e">
            <v>#REF!</v>
          </cell>
          <cell r="K49" t="e">
            <v>#REF!</v>
          </cell>
          <cell r="L49" t="e">
            <v>#REF!</v>
          </cell>
          <cell r="T49">
            <v>9.1336414170178681E-2</v>
          </cell>
          <cell r="U49">
            <v>9.3745162938376092E-2</v>
          </cell>
          <cell r="V49">
            <v>6.6704836937580891E-2</v>
          </cell>
          <cell r="W49">
            <v>7.4431920120976436E-2</v>
          </cell>
          <cell r="X49">
            <v>7.4431920120976436E-2</v>
          </cell>
          <cell r="Y49">
            <v>7.4431920120976436E-2</v>
          </cell>
          <cell r="Z49">
            <v>7.4431920120976436E-2</v>
          </cell>
          <cell r="AA49">
            <v>7.4431920120976436E-2</v>
          </cell>
          <cell r="AB49">
            <v>7.4431920120976436E-2</v>
          </cell>
          <cell r="AH49">
            <v>9.3107265922053317E-2</v>
          </cell>
          <cell r="AI49">
            <v>0.2333569892769416</v>
          </cell>
          <cell r="AJ49">
            <v>9.7266308176690464E-2</v>
          </cell>
          <cell r="AK49">
            <v>9.2369477911646625E-2</v>
          </cell>
          <cell r="AL49">
            <v>9.2369477911646625E-2</v>
          </cell>
          <cell r="AM49">
            <v>9.2369477911646625E-2</v>
          </cell>
          <cell r="AN49">
            <v>9.2369477911646625E-2</v>
          </cell>
          <cell r="AO49">
            <v>9.2369477911646625E-2</v>
          </cell>
          <cell r="AP49">
            <v>9.2369477911646625E-2</v>
          </cell>
          <cell r="AV49">
            <v>0.18754422969187656</v>
          </cell>
          <cell r="AW49">
            <v>0.12103839316826637</v>
          </cell>
          <cell r="AX49">
            <v>0.11727505316659137</v>
          </cell>
          <cell r="AY49">
            <v>0.11674770812179847</v>
          </cell>
          <cell r="AZ49">
            <v>0.11674770812179847</v>
          </cell>
          <cell r="BA49">
            <v>0.11674770812179847</v>
          </cell>
          <cell r="BB49">
            <v>0.11674770812179847</v>
          </cell>
          <cell r="BC49">
            <v>0.11674770812179847</v>
          </cell>
          <cell r="BD49">
            <v>0.11674770812179847</v>
          </cell>
          <cell r="BK49">
            <v>0.15238008641005485</v>
          </cell>
          <cell r="BL49">
            <v>8.7009873471222798E-2</v>
          </cell>
          <cell r="BM49">
            <v>-1.2080799627107619</v>
          </cell>
          <cell r="BN49">
            <v>0.43373825468065164</v>
          </cell>
          <cell r="BO49">
            <v>0.43373825468065164</v>
          </cell>
          <cell r="BP49">
            <v>0.43373825468065164</v>
          </cell>
          <cell r="BQ49">
            <v>0.43373825468065164</v>
          </cell>
          <cell r="BR49">
            <v>0.43373825468065164</v>
          </cell>
          <cell r="BS49">
            <v>0.43373825468065164</v>
          </cell>
          <cell r="CA49">
            <v>8.5911227859042816E-2</v>
          </cell>
          <cell r="CB49">
            <v>8.4346803073952925E-2</v>
          </cell>
          <cell r="CC49">
            <v>0.11364902083033246</v>
          </cell>
          <cell r="CD49">
            <v>8.7386742953833085E-2</v>
          </cell>
          <cell r="CE49">
            <v>8.7386742953833085E-2</v>
          </cell>
          <cell r="CF49">
            <v>8.7386742953833085E-2</v>
          </cell>
          <cell r="CG49">
            <v>8.7386742953833085E-2</v>
          </cell>
          <cell r="CH49">
            <v>8.7386742953833085E-2</v>
          </cell>
          <cell r="CI49">
            <v>8.7386742953833085E-2</v>
          </cell>
          <cell r="CP49">
            <v>5.1627745665446367E-2</v>
          </cell>
          <cell r="CQ49">
            <v>-7.1215714297465205E-2</v>
          </cell>
          <cell r="CR49">
            <v>6.0383769939543974E-2</v>
          </cell>
          <cell r="CS49">
            <v>0.17300323017978259</v>
          </cell>
          <cell r="CT49">
            <v>0.17300323017978259</v>
          </cell>
          <cell r="CU49">
            <v>0.17300323017978259</v>
          </cell>
          <cell r="CV49">
            <v>0.17300323017978259</v>
          </cell>
          <cell r="CW49">
            <v>0.17300323017978259</v>
          </cell>
          <cell r="CX49">
            <v>0.17300323017978259</v>
          </cell>
          <cell r="DE49">
            <v>0.90115892242458173</v>
          </cell>
          <cell r="DF49">
            <v>0.73973141376349671</v>
          </cell>
          <cell r="DG49">
            <v>-0.37634570672865597</v>
          </cell>
          <cell r="DH49">
            <v>-0.25595675976281151</v>
          </cell>
          <cell r="DI49">
            <v>-0.25595675976281151</v>
          </cell>
          <cell r="DJ49">
            <v>-0.25595675976281151</v>
          </cell>
          <cell r="DK49">
            <v>-0.25595675976281151</v>
          </cell>
          <cell r="DL49">
            <v>-0.25595675976281151</v>
          </cell>
          <cell r="DM49">
            <v>-0.25595675976281151</v>
          </cell>
          <cell r="DU49" t="e">
            <v>#DIV/0!</v>
          </cell>
          <cell r="DV49" t="e">
            <v>#DIV/0!</v>
          </cell>
          <cell r="DW49" t="e">
            <v>#DIV/0!</v>
          </cell>
          <cell r="DX49" t="e">
            <v>#DIV/0!</v>
          </cell>
          <cell r="EB49" t="e">
            <v>#DIV/0!</v>
          </cell>
          <cell r="EC49">
            <v>0.1382984736173658</v>
          </cell>
          <cell r="ED49">
            <v>0.67003307505124243</v>
          </cell>
          <cell r="EE49">
            <v>0.16047471485137832</v>
          </cell>
          <cell r="EI49" t="e">
            <v>#DIV/0!</v>
          </cell>
          <cell r="EJ49" t="e">
            <v>#DIV/0!</v>
          </cell>
          <cell r="EK49">
            <v>-1</v>
          </cell>
          <cell r="EL49" t="e">
            <v>#DIV/0!</v>
          </cell>
          <cell r="EP49">
            <v>9.3632268608510039E-2</v>
          </cell>
          <cell r="EQ49">
            <v>9.5072041618695202E-2</v>
          </cell>
          <cell r="ER49">
            <v>7.0748443762369773E-2</v>
          </cell>
          <cell r="ES49">
            <v>6.5803110891806904E-2</v>
          </cell>
          <cell r="EW49">
            <v>2.2539107849981455</v>
          </cell>
          <cell r="EX49">
            <v>0.15120693811816666</v>
          </cell>
          <cell r="EY49">
            <v>3.800022733709274E-2</v>
          </cell>
          <cell r="EZ49">
            <v>0.21628505329537395</v>
          </cell>
          <cell r="FD49">
            <v>9.8572522911618998E-2</v>
          </cell>
          <cell r="FE49">
            <v>9.5964231552467805E-2</v>
          </cell>
          <cell r="FF49">
            <v>7.0910502253253238E-2</v>
          </cell>
          <cell r="FG49">
            <v>7.8103468499341799E-2</v>
          </cell>
        </row>
        <row r="50">
          <cell r="A50" t="str">
            <v>Adj Operating Profit Margin %</v>
          </cell>
          <cell r="C50">
            <v>0.18023957578935976</v>
          </cell>
          <cell r="D50">
            <v>0.18242041249515112</v>
          </cell>
          <cell r="E50">
            <v>0.16823452052963064</v>
          </cell>
          <cell r="F50">
            <v>0.19621914458510348</v>
          </cell>
          <cell r="G50">
            <v>0.22258080337908934</v>
          </cell>
          <cell r="H50" t="e">
            <v>#REF!</v>
          </cell>
          <cell r="I50" t="e">
            <v>#REF!</v>
          </cell>
          <cell r="J50" t="e">
            <v>#REF!</v>
          </cell>
          <cell r="K50" t="e">
            <v>#REF!</v>
          </cell>
          <cell r="L50" t="e">
            <v>#REF!</v>
          </cell>
          <cell r="S50">
            <v>0.35342190016103064</v>
          </cell>
          <cell r="T50">
            <v>0.3528441599203323</v>
          </cell>
          <cell r="U50">
            <v>0.36257006482685283</v>
          </cell>
          <cell r="V50">
            <v>0.36488868567395566</v>
          </cell>
          <cell r="W50">
            <v>0.36791961522593419</v>
          </cell>
          <cell r="X50">
            <v>0.3709757210420988</v>
          </cell>
          <cell r="Y50">
            <v>0.3740572122478244</v>
          </cell>
          <cell r="Z50">
            <v>0.37716429970557497</v>
          </cell>
          <cell r="AA50">
            <v>0.38029719602933326</v>
          </cell>
          <cell r="AB50">
            <v>0.38345611559914922</v>
          </cell>
          <cell r="AG50">
            <v>0.28141510064869918</v>
          </cell>
          <cell r="AH50">
            <v>0.26106436670230476</v>
          </cell>
          <cell r="AI50">
            <v>0.2633841177960245</v>
          </cell>
          <cell r="AJ50">
            <v>0.26489361702127662</v>
          </cell>
          <cell r="AK50">
            <v>0.26798029556650244</v>
          </cell>
          <cell r="AL50">
            <v>0.27110294169957999</v>
          </cell>
          <cell r="AM50">
            <v>0.27426197453359691</v>
          </cell>
          <cell r="AN50">
            <v>0.27745781806536518</v>
          </cell>
          <cell r="AO50">
            <v>0.28069090123232859</v>
          </cell>
          <cell r="AP50">
            <v>0.28396165797013384</v>
          </cell>
          <cell r="AU50">
            <v>0.12157330154946366</v>
          </cell>
          <cell r="AV50">
            <v>0.13819869457571041</v>
          </cell>
          <cell r="AW50">
            <v>0.14653325778678866</v>
          </cell>
          <cell r="AX50">
            <v>0.15553751721333434</v>
          </cell>
          <cell r="AY50">
            <v>0.16465327399689206</v>
          </cell>
          <cell r="AZ50">
            <v>0.1743032878730521</v>
          </cell>
          <cell r="BA50">
            <v>0.18451887062949959</v>
          </cell>
          <cell r="BB50">
            <v>0.19533316917798554</v>
          </cell>
          <cell r="BC50">
            <v>0.20678127310744313</v>
          </cell>
          <cell r="BD50">
            <v>0.21890032854058641</v>
          </cell>
          <cell r="BJ50">
            <v>0.18491528952630892</v>
          </cell>
          <cell r="BK50">
            <v>0.20080701840034126</v>
          </cell>
          <cell r="BL50">
            <v>0.20836298681040422</v>
          </cell>
          <cell r="BM50">
            <v>1.4426469527826089</v>
          </cell>
          <cell r="BN50">
            <v>1.019414932642857</v>
          </cell>
          <cell r="BO50">
            <v>0.72034727754479078</v>
          </cell>
          <cell r="BP50">
            <v>0.50901765674643484</v>
          </cell>
          <cell r="BQ50">
            <v>0.35968619991559658</v>
          </cell>
          <cell r="BR50">
            <v>0.25416439036056809</v>
          </cell>
          <cell r="BS50">
            <v>0.17959971036564112</v>
          </cell>
          <cell r="BZ50">
            <v>0.28757170172084123</v>
          </cell>
          <cell r="CA50">
            <v>0.28861087594722196</v>
          </cell>
          <cell r="CB50">
            <v>0.28428838115003002</v>
          </cell>
          <cell r="CC50">
            <v>0.30145703972875165</v>
          </cell>
          <cell r="CD50">
            <v>0.30968807036164936</v>
          </cell>
          <cell r="CE50">
            <v>0.31814384235517568</v>
          </cell>
          <cell r="CF50">
            <v>0.32683049208294285</v>
          </cell>
          <cell r="CG50">
            <v>0.33575432346707745</v>
          </cell>
          <cell r="CH50">
            <v>0.34492181255299176</v>
          </cell>
          <cell r="CI50">
            <v>0.35433961220906507</v>
          </cell>
          <cell r="CO50">
            <v>0.21857485988791034</v>
          </cell>
          <cell r="CP50">
            <v>0.19024625120114391</v>
          </cell>
          <cell r="CQ50">
            <v>0.16974920650229067</v>
          </cell>
          <cell r="CR50">
            <v>0.17123045677355894</v>
          </cell>
          <cell r="CS50">
            <v>0.18393107668077424</v>
          </cell>
          <cell r="CT50">
            <v>0.1975737354581005</v>
          </cell>
          <cell r="CU50">
            <v>0.21222830664236375</v>
          </cell>
          <cell r="CV50">
            <v>0.22796984647707386</v>
          </cell>
          <cell r="CW50">
            <v>0.24487897832760941</v>
          </cell>
          <cell r="CX50">
            <v>0.26304230560950237</v>
          </cell>
          <cell r="DD50">
            <v>9.2401574803149611</v>
          </cell>
          <cell r="DE50">
            <v>19.606380134152801</v>
          </cell>
          <cell r="DF50">
            <v>15.745875582109543</v>
          </cell>
          <cell r="DG50">
            <v>10.758336393984818</v>
          </cell>
          <cell r="DH50">
            <v>9.3077528722582947</v>
          </cell>
          <cell r="DI50">
            <v>8.0527565190721617</v>
          </cell>
          <cell r="DJ50">
            <v>6.9669756433623178</v>
          </cell>
          <cell r="DK50">
            <v>6.0275943399312428</v>
          </cell>
          <cell r="DL50">
            <v>5.2148730506020682</v>
          </cell>
          <cell r="DM50">
            <v>4.5117337697622721</v>
          </cell>
          <cell r="DT50" t="e">
            <v>#DIV/0!</v>
          </cell>
          <cell r="DU50" t="e">
            <v>#DIV/0!</v>
          </cell>
          <cell r="DV50" t="e">
            <v>#DIV/0!</v>
          </cell>
          <cell r="DW50" t="e">
            <v>#DIV/0!</v>
          </cell>
          <cell r="DX50" t="e">
            <v>#DIV/0!</v>
          </cell>
          <cell r="EA50" t="e">
            <v>#DIV/0!</v>
          </cell>
          <cell r="EB50">
            <v>0.14978726664479597</v>
          </cell>
          <cell r="EC50">
            <v>0.15898320364091209</v>
          </cell>
          <cell r="ED50">
            <v>0.17932464569027989</v>
          </cell>
          <cell r="EE50">
            <v>0.19433327027535582</v>
          </cell>
          <cell r="EH50" t="e">
            <v>#DIV/0!</v>
          </cell>
          <cell r="EI50" t="e">
            <v>#DIV/0!</v>
          </cell>
          <cell r="EJ50" t="e">
            <v>#DIV/0!</v>
          </cell>
          <cell r="EK50" t="e">
            <v>#DIV/0!</v>
          </cell>
          <cell r="EL50" t="e">
            <v>#DIV/0!</v>
          </cell>
          <cell r="EO50">
            <v>0.29686709681959528</v>
          </cell>
          <cell r="EP50">
            <v>0.29321408372579932</v>
          </cell>
          <cell r="EQ50">
            <v>0.29558681725983388</v>
          </cell>
          <cell r="ER50">
            <v>0.29999199000623872</v>
          </cell>
          <cell r="ES50">
            <v>0.30303529944581686</v>
          </cell>
          <cell r="EV50">
            <v>0.18491528952630892</v>
          </cell>
          <cell r="EW50">
            <v>0.16726022218482975</v>
          </cell>
          <cell r="EX50">
            <v>0.18077851964687142</v>
          </cell>
          <cell r="EY50">
            <v>0.18268945289980845</v>
          </cell>
          <cell r="EZ50">
            <v>0.20961088033560263</v>
          </cell>
          <cell r="FC50">
            <v>0.31001600209006891</v>
          </cell>
          <cell r="FD50">
            <v>0.31390525584459167</v>
          </cell>
          <cell r="FE50">
            <v>0.32388540379960989</v>
          </cell>
          <cell r="FF50">
            <v>0.3276497144591668</v>
          </cell>
          <cell r="FG50">
            <v>0.33209175233152577</v>
          </cell>
        </row>
        <row r="51">
          <cell r="A51" t="str">
            <v>Segment Operating Profit from disposals</v>
          </cell>
          <cell r="D51">
            <v>11.45</v>
          </cell>
          <cell r="E51">
            <v>12.4</v>
          </cell>
          <cell r="S51">
            <v>0</v>
          </cell>
          <cell r="T51">
            <v>0</v>
          </cell>
          <cell r="AG51">
            <v>0</v>
          </cell>
          <cell r="AH51">
            <v>0</v>
          </cell>
          <cell r="AU51">
            <v>0</v>
          </cell>
          <cell r="AV51">
            <v>0</v>
          </cell>
          <cell r="BJ51">
            <v>0</v>
          </cell>
          <cell r="BK51">
            <v>0</v>
          </cell>
          <cell r="BZ51">
            <v>0</v>
          </cell>
          <cell r="CA51">
            <v>0</v>
          </cell>
          <cell r="CO51">
            <v>0</v>
          </cell>
          <cell r="CP51">
            <v>0</v>
          </cell>
          <cell r="DD51">
            <v>0</v>
          </cell>
          <cell r="DE51">
            <v>0</v>
          </cell>
          <cell r="DT51">
            <v>0</v>
          </cell>
          <cell r="DU51">
            <v>0</v>
          </cell>
          <cell r="EA51">
            <v>0</v>
          </cell>
          <cell r="EB51">
            <v>0</v>
          </cell>
          <cell r="EH51">
            <v>0</v>
          </cell>
          <cell r="EI51">
            <v>0</v>
          </cell>
          <cell r="EO51">
            <v>0</v>
          </cell>
          <cell r="EP51">
            <v>0</v>
          </cell>
          <cell r="EV51">
            <v>0</v>
          </cell>
          <cell r="EW51">
            <v>0</v>
          </cell>
          <cell r="FC51">
            <v>0</v>
          </cell>
          <cell r="FD51">
            <v>0</v>
          </cell>
        </row>
        <row r="52">
          <cell r="A52" t="str">
            <v>Exchange to average rates</v>
          </cell>
          <cell r="C52">
            <v>0</v>
          </cell>
          <cell r="S52">
            <v>0</v>
          </cell>
          <cell r="AG52">
            <v>0</v>
          </cell>
          <cell r="AH52">
            <v>0</v>
          </cell>
          <cell r="AU52">
            <v>0</v>
          </cell>
          <cell r="AV52">
            <v>0</v>
          </cell>
          <cell r="BJ52">
            <v>0</v>
          </cell>
          <cell r="BK52">
            <v>0</v>
          </cell>
          <cell r="BZ52">
            <v>0</v>
          </cell>
          <cell r="CA52">
            <v>0</v>
          </cell>
          <cell r="CO52">
            <v>0</v>
          </cell>
          <cell r="CP52">
            <v>0</v>
          </cell>
          <cell r="DD52">
            <v>0</v>
          </cell>
          <cell r="DT52">
            <v>0</v>
          </cell>
          <cell r="DU52">
            <v>0</v>
          </cell>
          <cell r="EA52">
            <v>0</v>
          </cell>
          <cell r="EB52">
            <v>-784.57457379079221</v>
          </cell>
          <cell r="EH52">
            <v>0</v>
          </cell>
          <cell r="EI52">
            <v>0</v>
          </cell>
          <cell r="EO52">
            <v>0</v>
          </cell>
          <cell r="EP52">
            <v>0</v>
          </cell>
          <cell r="EV52">
            <v>0</v>
          </cell>
          <cell r="EW52">
            <v>0</v>
          </cell>
          <cell r="FC52">
            <v>0</v>
          </cell>
          <cell r="FD52">
            <v>0</v>
          </cell>
        </row>
        <row r="53">
          <cell r="A53" t="str">
            <v>Total Segment Operating Profit</v>
          </cell>
          <cell r="C53">
            <v>2165.1999999999998</v>
          </cell>
          <cell r="D53">
            <v>2284.2326017377422</v>
          </cell>
          <cell r="E53">
            <v>2259.8017538788818</v>
          </cell>
          <cell r="F53">
            <v>2722.9305422230868</v>
          </cell>
          <cell r="G53">
            <v>3268.7543332416476</v>
          </cell>
          <cell r="H53" t="e">
            <v>#REF!</v>
          </cell>
          <cell r="I53" t="e">
            <v>#REF!</v>
          </cell>
          <cell r="J53" t="e">
            <v>#REF!</v>
          </cell>
          <cell r="K53" t="e">
            <v>#REF!</v>
          </cell>
          <cell r="L53" t="e">
            <v>#REF!</v>
          </cell>
          <cell r="M53">
            <v>0.12688773500372941</v>
          </cell>
          <cell r="N53" t="e">
            <v>#REF!</v>
          </cell>
          <cell r="O53" t="e">
            <v>#REF!</v>
          </cell>
          <cell r="S53">
            <v>877.90000000000009</v>
          </cell>
          <cell r="T53">
            <v>958.08423800000003</v>
          </cell>
          <cell r="U53">
            <v>1047.900001</v>
          </cell>
          <cell r="V53">
            <v>1117.7999996935957</v>
          </cell>
          <cell r="W53">
            <v>1200.999999982017</v>
          </cell>
          <cell r="X53">
            <v>1290.3927360459711</v>
          </cell>
          <cell r="Y53">
            <v>1386.4391451000331</v>
          </cell>
          <cell r="Z53">
            <v>1489.6344728007136</v>
          </cell>
          <cell r="AA53">
            <v>1600.5108268896693</v>
          </cell>
          <cell r="AB53">
            <v>1719.6399209094791</v>
          </cell>
          <cell r="AC53">
            <v>8.1494934398060881E-2</v>
          </cell>
          <cell r="AD53">
            <v>8.0078626852420287E-2</v>
          </cell>
          <cell r="AE53">
            <v>7.4431920120976436E-2</v>
          </cell>
          <cell r="AG53">
            <v>168.32</v>
          </cell>
          <cell r="AH53">
            <v>183.991815</v>
          </cell>
          <cell r="AI53">
            <v>226.92759100000001</v>
          </cell>
          <cell r="AJ53">
            <v>249</v>
          </cell>
          <cell r="AK53">
            <v>272</v>
          </cell>
          <cell r="AL53">
            <v>297.12449799196787</v>
          </cell>
          <cell r="AM53">
            <v>324.56973274624602</v>
          </cell>
          <cell r="AN53">
            <v>354.55006950593946</v>
          </cell>
          <cell r="AO53">
            <v>387.29967431974109</v>
          </cell>
          <cell r="AP53">
            <v>423.07434303200637</v>
          </cell>
          <cell r="AQ53">
            <v>0.12747856844913086</v>
          </cell>
          <cell r="AR53">
            <v>0.12036761744792956</v>
          </cell>
          <cell r="AS53">
            <v>9.2369477911646625E-2</v>
          </cell>
          <cell r="AU53">
            <v>71.400000000000006</v>
          </cell>
          <cell r="AV53">
            <v>84.790657999999993</v>
          </cell>
          <cell r="AW53">
            <v>95.053583000000003</v>
          </cell>
          <cell r="AX53">
            <v>106.200997</v>
          </cell>
          <cell r="AY53">
            <v>118.59972</v>
          </cell>
          <cell r="AZ53">
            <v>132.44596549388703</v>
          </cell>
          <cell r="BA53">
            <v>147.90872841527715</v>
          </cell>
          <cell r="BB53">
            <v>165.1767334689703</v>
          </cell>
          <cell r="BC53">
            <v>184.46073853651774</v>
          </cell>
          <cell r="BD53">
            <v>205.99610699911048</v>
          </cell>
          <cell r="BE53">
            <v>0.13526268431978217</v>
          </cell>
          <cell r="BF53">
            <v>0.13153529313387691</v>
          </cell>
          <cell r="BG53">
            <v>0.11674770812179847</v>
          </cell>
          <cell r="BJ53">
            <v>381.90000000000003</v>
          </cell>
          <cell r="BK53">
            <v>440.09395499999999</v>
          </cell>
          <cell r="BL53">
            <v>478.38647434000001</v>
          </cell>
          <cell r="BM53">
            <v>-99.54263974200002</v>
          </cell>
          <cell r="BN53">
            <v>-142.71809056999999</v>
          </cell>
          <cell r="BO53">
            <v>-204.62038608518694</v>
          </cell>
          <cell r="BP53">
            <v>-293.372075217857</v>
          </cell>
          <cell r="BQ53">
            <v>-420.61876709489115</v>
          </cell>
          <cell r="BR53">
            <v>-603.05721702055678</v>
          </cell>
          <cell r="BS53">
            <v>-864.62620180362399</v>
          </cell>
          <cell r="BT53" t="e">
            <v>#NUM!</v>
          </cell>
          <cell r="BU53">
            <v>-1.8826730123609516</v>
          </cell>
          <cell r="BV53">
            <v>0.43373825468065164</v>
          </cell>
          <cell r="BZ53">
            <v>150.39999999999998</v>
          </cell>
          <cell r="CA53">
            <v>163.32104867000001</v>
          </cell>
          <cell r="CB53">
            <v>177.09665699999999</v>
          </cell>
          <cell r="CC53">
            <v>197.22351866037525</v>
          </cell>
          <cell r="CD53">
            <v>214.45823958999998</v>
          </cell>
          <cell r="CE53">
            <v>233.19904664738286</v>
          </cell>
          <cell r="CF53">
            <v>253.57755179383665</v>
          </cell>
          <cell r="CG53">
            <v>275.73686813130695</v>
          </cell>
          <cell r="CH53">
            <v>299.83261494959243</v>
          </cell>
          <cell r="CI53">
            <v>326.0340106013681</v>
          </cell>
          <cell r="CJ53">
            <v>9.2757321894022082E-2</v>
          </cell>
          <cell r="CK53">
            <v>9.168108827326793E-2</v>
          </cell>
          <cell r="CL53">
            <v>8.7386742953833085E-2</v>
          </cell>
          <cell r="CO53">
            <v>81.900000000000006</v>
          </cell>
          <cell r="CP53">
            <v>86.12831237000006</v>
          </cell>
          <cell r="CQ53">
            <v>79.994623083335298</v>
          </cell>
          <cell r="CR53">
            <v>84.824999999999946</v>
          </cell>
          <cell r="CS53">
            <v>99.499999000000003</v>
          </cell>
          <cell r="CT53">
            <v>116.71382022988514</v>
          </cell>
          <cell r="CU53">
            <v>136.90568813627772</v>
          </cell>
          <cell r="CV53">
            <v>160.59081441383969</v>
          </cell>
          <cell r="CW53">
            <v>188.37354404463596</v>
          </cell>
          <cell r="CX53">
            <v>220.96277564477154</v>
          </cell>
          <cell r="CY53">
            <v>4.9868229745582804E-2</v>
          </cell>
          <cell r="CZ53">
            <v>7.341504120796416E-2</v>
          </cell>
          <cell r="DA53">
            <v>0.17300323017978259</v>
          </cell>
          <cell r="DD53">
            <v>-234.7</v>
          </cell>
          <cell r="DE53">
            <v>-446.20199909304932</v>
          </cell>
          <cell r="DF53">
            <v>-776.27163470624919</v>
          </cell>
          <cell r="DG53">
            <v>-484.1251377293168</v>
          </cell>
          <cell r="DH53">
            <v>-360.21003615639603</v>
          </cell>
          <cell r="DI53">
            <v>-268.01184246775972</v>
          </cell>
          <cell r="DJ53">
            <v>-199.41239969165085</v>
          </cell>
          <cell r="DK53">
            <v>-148.37144801004922</v>
          </cell>
          <cell r="DL53">
            <v>-110.39477293608057</v>
          </cell>
          <cell r="DM53">
            <v>-82.138484560610067</v>
          </cell>
          <cell r="DN53">
            <v>0.11303976348561906</v>
          </cell>
          <cell r="DO53">
            <v>2.6900059330089654E-2</v>
          </cell>
          <cell r="DP53">
            <v>-0.25595675976281151</v>
          </cell>
          <cell r="DT53">
            <v>0</v>
          </cell>
          <cell r="DU53">
            <v>0</v>
          </cell>
          <cell r="DV53">
            <v>0</v>
          </cell>
          <cell r="DW53">
            <v>0</v>
          </cell>
          <cell r="DX53">
            <v>0</v>
          </cell>
          <cell r="DY53" t="e">
            <v>#DIV/0!</v>
          </cell>
          <cell r="EC53">
            <v>893.08003978505417</v>
          </cell>
          <cell r="ED53">
            <v>1491.47320510912</v>
          </cell>
          <cell r="EE53">
            <v>1730.8169424074774</v>
          </cell>
          <cell r="EF53" t="e">
            <v>#DIV/0!</v>
          </cell>
          <cell r="EJ53">
            <v>59.102117999999997</v>
          </cell>
          <cell r="EK53">
            <v>0</v>
          </cell>
          <cell r="EL53">
            <v>0</v>
          </cell>
          <cell r="EO53">
            <v>1349.92</v>
          </cell>
          <cell r="EP53">
            <v>1476.3160720399999</v>
          </cell>
          <cell r="EQ53">
            <v>1616.6724550833353</v>
          </cell>
          <cell r="ER53">
            <v>1731.0495153539709</v>
          </cell>
          <cell r="ES53">
            <v>1844.9579585720169</v>
          </cell>
          <cell r="ET53">
            <v>8.1233792740826427E-2</v>
          </cell>
          <cell r="EV53">
            <v>381.90000000000003</v>
          </cell>
          <cell r="EW53">
            <v>1242.6685287907919</v>
          </cell>
          <cell r="EX53">
            <v>1430.5686321250544</v>
          </cell>
          <cell r="EY53">
            <v>1484.9305653671202</v>
          </cell>
          <cell r="EZ53">
            <v>1806.0988518374775</v>
          </cell>
          <cell r="FA53">
            <v>0.4746805917430319</v>
          </cell>
          <cell r="FC53">
            <v>949.30000000000007</v>
          </cell>
          <cell r="FD53">
            <v>1042.874896</v>
          </cell>
          <cell r="FE53">
            <v>1142.9535839999999</v>
          </cell>
          <cell r="FF53">
            <v>1224.0009966935957</v>
          </cell>
          <cell r="FG53">
            <v>1319.5997199820169</v>
          </cell>
        </row>
        <row r="54">
          <cell r="A54" t="str">
            <v>Growth Y/Y %</v>
          </cell>
          <cell r="D54">
            <v>5.4975337953880654E-2</v>
          </cell>
          <cell r="E54">
            <v>-1.0695429108346755E-2</v>
          </cell>
          <cell r="F54">
            <v>0.20494222006388774</v>
          </cell>
          <cell r="G54">
            <v>0.20045454063361201</v>
          </cell>
          <cell r="H54" t="e">
            <v>#REF!</v>
          </cell>
          <cell r="I54" t="e">
            <v>#REF!</v>
          </cell>
          <cell r="J54" t="e">
            <v>#REF!</v>
          </cell>
          <cell r="K54" t="e">
            <v>#REF!</v>
          </cell>
          <cell r="L54" t="e">
            <v>#REF!</v>
          </cell>
          <cell r="T54">
            <v>9.1336414170178681E-2</v>
          </cell>
          <cell r="U54">
            <v>9.3745162938376092E-2</v>
          </cell>
          <cell r="V54">
            <v>6.6704836937580891E-2</v>
          </cell>
          <cell r="W54">
            <v>7.4431920120976436E-2</v>
          </cell>
          <cell r="X54">
            <v>7.4431920120976436E-2</v>
          </cell>
          <cell r="Y54">
            <v>7.4431920120976436E-2</v>
          </cell>
          <cell r="Z54">
            <v>7.4431920120976436E-2</v>
          </cell>
          <cell r="AA54">
            <v>7.4431920120976436E-2</v>
          </cell>
          <cell r="AB54">
            <v>7.4431920120976436E-2</v>
          </cell>
          <cell r="AH54">
            <v>9.3107265922053317E-2</v>
          </cell>
          <cell r="AI54">
            <v>0.2333569892769416</v>
          </cell>
          <cell r="AJ54">
            <v>9.7266308176690464E-2</v>
          </cell>
          <cell r="AK54">
            <v>9.2369477911646625E-2</v>
          </cell>
          <cell r="AL54">
            <v>9.2369477911646625E-2</v>
          </cell>
          <cell r="AM54">
            <v>9.2369477911646625E-2</v>
          </cell>
          <cell r="AN54">
            <v>9.2369477911646625E-2</v>
          </cell>
          <cell r="AO54">
            <v>9.2369477911646625E-2</v>
          </cell>
          <cell r="AP54">
            <v>9.2369477911646625E-2</v>
          </cell>
          <cell r="AV54">
            <v>0.18754422969187656</v>
          </cell>
          <cell r="AW54">
            <v>0.12103839316826637</v>
          </cell>
          <cell r="AX54">
            <v>0.11727505316659137</v>
          </cell>
          <cell r="AY54">
            <v>0.11674770812179847</v>
          </cell>
          <cell r="AZ54">
            <v>0.11674770812179847</v>
          </cell>
          <cell r="BA54">
            <v>0.11674770812179847</v>
          </cell>
          <cell r="BB54">
            <v>0.11674770812179847</v>
          </cell>
          <cell r="BC54">
            <v>0.11674770812179847</v>
          </cell>
          <cell r="BD54">
            <v>0.11674770812179847</v>
          </cell>
          <cell r="BK54">
            <v>0.15238008641005485</v>
          </cell>
          <cell r="BL54">
            <v>8.7009873471222798E-2</v>
          </cell>
          <cell r="BM54">
            <v>-1.2080799627107619</v>
          </cell>
          <cell r="BN54">
            <v>0.43373825468065164</v>
          </cell>
          <cell r="BO54">
            <v>0.43373825468065164</v>
          </cell>
          <cell r="BP54">
            <v>0.43373825468065164</v>
          </cell>
          <cell r="BQ54">
            <v>0.43373825468065164</v>
          </cell>
          <cell r="BR54">
            <v>0.43373825468065164</v>
          </cell>
          <cell r="BS54">
            <v>0.43373825468065164</v>
          </cell>
          <cell r="CA54">
            <v>8.5911227859042816E-2</v>
          </cell>
          <cell r="CB54">
            <v>8.4346803073952925E-2</v>
          </cell>
          <cell r="CC54">
            <v>0.11364902083033246</v>
          </cell>
          <cell r="CD54">
            <v>8.7386742953833085E-2</v>
          </cell>
          <cell r="CE54">
            <v>8.7386742953833085E-2</v>
          </cell>
          <cell r="CF54">
            <v>8.7386742953833085E-2</v>
          </cell>
          <cell r="CG54">
            <v>8.7386742953833085E-2</v>
          </cell>
          <cell r="CH54">
            <v>8.7386742953833085E-2</v>
          </cell>
          <cell r="CI54">
            <v>8.7386742953833085E-2</v>
          </cell>
          <cell r="CP54">
            <v>5.1627745665446367E-2</v>
          </cell>
          <cell r="CQ54">
            <v>-7.1215714297465205E-2</v>
          </cell>
          <cell r="CR54">
            <v>6.0383769939543974E-2</v>
          </cell>
          <cell r="CS54">
            <v>0.17300323017978259</v>
          </cell>
          <cell r="CT54">
            <v>0.17300323017978259</v>
          </cell>
          <cell r="CU54">
            <v>0.17300323017978259</v>
          </cell>
          <cell r="CV54">
            <v>0.17300323017978259</v>
          </cell>
          <cell r="CW54">
            <v>0.17300323017978259</v>
          </cell>
          <cell r="CX54">
            <v>0.17300323017978259</v>
          </cell>
          <cell r="DE54">
            <v>0.90115892242458173</v>
          </cell>
          <cell r="DF54">
            <v>0.73973141376349671</v>
          </cell>
          <cell r="DG54">
            <v>-0.37634570672865597</v>
          </cell>
          <cell r="DH54">
            <v>-0.25595675976281151</v>
          </cell>
          <cell r="DI54">
            <v>-0.25595675976281151</v>
          </cell>
          <cell r="DJ54">
            <v>-0.25595675976281151</v>
          </cell>
          <cell r="DK54">
            <v>-0.25595675976281151</v>
          </cell>
          <cell r="DL54">
            <v>-0.25595675976281151</v>
          </cell>
          <cell r="DM54">
            <v>-0.25595675976281151</v>
          </cell>
          <cell r="DU54" t="e">
            <v>#DIV/0!</v>
          </cell>
          <cell r="DV54" t="e">
            <v>#DIV/0!</v>
          </cell>
          <cell r="DW54" t="e">
            <v>#DIV/0!</v>
          </cell>
          <cell r="DX54" t="e">
            <v>#DIV/0!</v>
          </cell>
          <cell r="EB54" t="e">
            <v>#DIV/0!</v>
          </cell>
          <cell r="EC54" t="e">
            <v>#DIV/0!</v>
          </cell>
          <cell r="ED54">
            <v>0.67003307505124243</v>
          </cell>
          <cell r="EE54">
            <v>0.16047471485137832</v>
          </cell>
          <cell r="EI54" t="e">
            <v>#DIV/0!</v>
          </cell>
          <cell r="EJ54" t="e">
            <v>#DIV/0!</v>
          </cell>
          <cell r="EK54">
            <v>-1</v>
          </cell>
          <cell r="EL54" t="e">
            <v>#DIV/0!</v>
          </cell>
          <cell r="EP54">
            <v>9.3632268608510039E-2</v>
          </cell>
          <cell r="EQ54">
            <v>9.5072041618695202E-2</v>
          </cell>
          <cell r="ER54">
            <v>7.0748443762369773E-2</v>
          </cell>
          <cell r="ES54">
            <v>6.5803110891806904E-2</v>
          </cell>
          <cell r="EW54">
            <v>2.2539107849981455</v>
          </cell>
          <cell r="EX54">
            <v>0.15120693811816666</v>
          </cell>
          <cell r="EY54">
            <v>3.800022733709274E-2</v>
          </cell>
          <cell r="EZ54">
            <v>0.21628505329537395</v>
          </cell>
          <cell r="FD54">
            <v>9.8572522911618998E-2</v>
          </cell>
          <cell r="FE54">
            <v>9.5964231552467805E-2</v>
          </cell>
          <cell r="FF54">
            <v>7.0910502253253238E-2</v>
          </cell>
          <cell r="FG54">
            <v>7.8103468499341799E-2</v>
          </cell>
        </row>
        <row r="55">
          <cell r="A55" t="str">
            <v>Segment Operating Profit Margin %</v>
          </cell>
          <cell r="C55">
            <v>0.18023957578935976</v>
          </cell>
          <cell r="D55">
            <v>0.18207633631380946</v>
          </cell>
          <cell r="E55">
            <v>0.16812070783124547</v>
          </cell>
          <cell r="F55">
            <v>0.19621914458510348</v>
          </cell>
          <cell r="G55">
            <v>0.22258080337908934</v>
          </cell>
          <cell r="H55" t="e">
            <v>#REF!</v>
          </cell>
          <cell r="I55" t="e">
            <v>#REF!</v>
          </cell>
          <cell r="J55" t="e">
            <v>#REF!</v>
          </cell>
          <cell r="K55" t="e">
            <v>#REF!</v>
          </cell>
          <cell r="L55" t="e">
            <v>#REF!</v>
          </cell>
          <cell r="S55">
            <v>0.35342190016103064</v>
          </cell>
          <cell r="T55">
            <v>0.3528441599203323</v>
          </cell>
          <cell r="U55">
            <v>0.36257006482685283</v>
          </cell>
          <cell r="V55">
            <v>0.36488868567395566</v>
          </cell>
          <cell r="W55">
            <v>0.36791961522593419</v>
          </cell>
          <cell r="X55">
            <v>0.3709757210420988</v>
          </cell>
          <cell r="Y55">
            <v>0.3740572122478244</v>
          </cell>
          <cell r="Z55">
            <v>0.37716429970557497</v>
          </cell>
          <cell r="AA55">
            <v>0.38029719602933326</v>
          </cell>
          <cell r="AB55">
            <v>0.38345611559914922</v>
          </cell>
          <cell r="AG55">
            <v>0.28141510064869918</v>
          </cell>
          <cell r="AH55">
            <v>0.26106436670230476</v>
          </cell>
          <cell r="AI55">
            <v>0.2633841177960245</v>
          </cell>
          <cell r="AJ55">
            <v>0.26489361702127662</v>
          </cell>
          <cell r="AK55">
            <v>0.26798029556650244</v>
          </cell>
          <cell r="AL55">
            <v>0.27110294169957999</v>
          </cell>
          <cell r="AM55">
            <v>0.27426197453359691</v>
          </cell>
          <cell r="AN55">
            <v>0.27745781806536518</v>
          </cell>
          <cell r="AO55">
            <v>0.28069090123232859</v>
          </cell>
          <cell r="AP55">
            <v>0.28396165797013384</v>
          </cell>
          <cell r="AU55">
            <v>0.12157330154946366</v>
          </cell>
          <cell r="AV55">
            <v>0.13819869457571041</v>
          </cell>
          <cell r="AW55">
            <v>0.14653325778678866</v>
          </cell>
          <cell r="AX55">
            <v>0.15553751721333434</v>
          </cell>
          <cell r="AY55">
            <v>0.16465327399689206</v>
          </cell>
          <cell r="AZ55">
            <v>0.1743032878730521</v>
          </cell>
          <cell r="BA55">
            <v>0.18451887062949959</v>
          </cell>
          <cell r="BB55">
            <v>0.19533316917798554</v>
          </cell>
          <cell r="BC55">
            <v>0.20678127310744313</v>
          </cell>
          <cell r="BD55">
            <v>0.21890032854058641</v>
          </cell>
          <cell r="BJ55">
            <v>0.18491528952630892</v>
          </cell>
          <cell r="BK55">
            <v>0.20080701840034126</v>
          </cell>
          <cell r="BL55">
            <v>0.20836298681040422</v>
          </cell>
          <cell r="BM55">
            <v>1.4426469527826089</v>
          </cell>
          <cell r="BN55">
            <v>1.019414932642857</v>
          </cell>
          <cell r="BO55">
            <v>0.72034727754479078</v>
          </cell>
          <cell r="BP55">
            <v>0.50901765674643484</v>
          </cell>
          <cell r="BQ55">
            <v>0.35968619991559658</v>
          </cell>
          <cell r="BR55">
            <v>0.25416439036056809</v>
          </cell>
          <cell r="BS55">
            <v>0.17959971036564112</v>
          </cell>
          <cell r="BZ55">
            <v>0.28757170172084123</v>
          </cell>
          <cell r="CA55">
            <v>0.28861087594722196</v>
          </cell>
          <cell r="CB55">
            <v>0.28428838115003002</v>
          </cell>
          <cell r="CC55">
            <v>0.30145703972875165</v>
          </cell>
          <cell r="CD55">
            <v>0.30968807036164936</v>
          </cell>
          <cell r="CE55">
            <v>0.31814384235517568</v>
          </cell>
          <cell r="CF55">
            <v>0.32683049208294285</v>
          </cell>
          <cell r="CG55">
            <v>0.33575432346707745</v>
          </cell>
          <cell r="CH55">
            <v>0.34492181255299176</v>
          </cell>
          <cell r="CI55">
            <v>0.35433961220906507</v>
          </cell>
          <cell r="CO55">
            <v>0.21857485988791034</v>
          </cell>
          <cell r="CP55">
            <v>0.19024625120114391</v>
          </cell>
          <cell r="CQ55">
            <v>0.16974920650229067</v>
          </cell>
          <cell r="CR55">
            <v>0.17123045677355894</v>
          </cell>
          <cell r="CS55">
            <v>0.18393107668077424</v>
          </cell>
          <cell r="CT55">
            <v>0.1975737354581005</v>
          </cell>
          <cell r="CU55">
            <v>0.21222830664236375</v>
          </cell>
          <cell r="CV55">
            <v>0.22796984647707386</v>
          </cell>
          <cell r="CW55">
            <v>0.24487897832760941</v>
          </cell>
          <cell r="CX55">
            <v>0.26304230560950237</v>
          </cell>
          <cell r="DD55">
            <v>9.2401574803149611</v>
          </cell>
          <cell r="DE55">
            <v>19.606380134152801</v>
          </cell>
          <cell r="DF55">
            <v>15.745875582109543</v>
          </cell>
          <cell r="DG55">
            <v>10.758336393984818</v>
          </cell>
          <cell r="DH55">
            <v>9.3077528722582947</v>
          </cell>
          <cell r="DI55">
            <v>8.0527565190721617</v>
          </cell>
          <cell r="DJ55">
            <v>6.9669756433623178</v>
          </cell>
          <cell r="DK55">
            <v>6.0275943399312428</v>
          </cell>
          <cell r="DL55">
            <v>5.2148730506020682</v>
          </cell>
          <cell r="DM55">
            <v>4.5117337697622721</v>
          </cell>
          <cell r="DT55" t="e">
            <v>#DIV/0!</v>
          </cell>
          <cell r="DU55" t="e">
            <v>#DIV/0!</v>
          </cell>
          <cell r="DV55" t="e">
            <v>#DIV/0!</v>
          </cell>
          <cell r="DW55" t="e">
            <v>#DIV/0!</v>
          </cell>
          <cell r="DX55" t="e">
            <v>#DIV/0!</v>
          </cell>
          <cell r="EA55" t="e">
            <v>#DIV/0!</v>
          </cell>
          <cell r="EB55" t="e">
            <v>#DIV/0!</v>
          </cell>
          <cell r="EC55">
            <v>0.15898320364091209</v>
          </cell>
          <cell r="ED55">
            <v>0.17932464569027989</v>
          </cell>
          <cell r="EE55">
            <v>0.19433327027535582</v>
          </cell>
          <cell r="EH55" t="e">
            <v>#DIV/0!</v>
          </cell>
          <cell r="EI55" t="e">
            <v>#DIV/0!</v>
          </cell>
          <cell r="EJ55" t="e">
            <v>#DIV/0!</v>
          </cell>
          <cell r="EK55" t="e">
            <v>#DIV/0!</v>
          </cell>
          <cell r="EL55" t="e">
            <v>#DIV/0!</v>
          </cell>
          <cell r="EO55">
            <v>0.29686709681959528</v>
          </cell>
          <cell r="EP55">
            <v>0.29321408372579932</v>
          </cell>
          <cell r="EQ55">
            <v>0.29558681725983388</v>
          </cell>
          <cell r="ER55">
            <v>0.29999199000623872</v>
          </cell>
          <cell r="ES55">
            <v>0.30303529944581686</v>
          </cell>
          <cell r="EV55">
            <v>0.18491528952630892</v>
          </cell>
          <cell r="EW55">
            <v>0.16726022218482975</v>
          </cell>
          <cell r="EX55">
            <v>0.18077851964687142</v>
          </cell>
          <cell r="EY55">
            <v>0.18268945289980845</v>
          </cell>
          <cell r="EZ55">
            <v>0.20961088033560263</v>
          </cell>
          <cell r="FC55">
            <v>0.31001600209006891</v>
          </cell>
          <cell r="FD55">
            <v>0.31390525584459167</v>
          </cell>
          <cell r="FE55">
            <v>0.32388540379960989</v>
          </cell>
          <cell r="FF55">
            <v>0.3276497144591668</v>
          </cell>
          <cell r="FG55">
            <v>0.33209175233152577</v>
          </cell>
        </row>
        <row r="56">
          <cell r="A56" t="str">
            <v xml:space="preserve">Amortization </v>
          </cell>
          <cell r="C56">
            <v>-320.3</v>
          </cell>
          <cell r="D56">
            <v>-344</v>
          </cell>
          <cell r="E56">
            <v>-323</v>
          </cell>
          <cell r="F56">
            <v>-308</v>
          </cell>
          <cell r="G56">
            <v>-303</v>
          </cell>
          <cell r="H56" t="e">
            <v>#REF!</v>
          </cell>
          <cell r="I56" t="e">
            <v>#REF!</v>
          </cell>
          <cell r="J56" t="e">
            <v>#REF!</v>
          </cell>
          <cell r="K56" t="e">
            <v>#REF!</v>
          </cell>
          <cell r="L56" t="e">
            <v>#REF!</v>
          </cell>
          <cell r="DD56">
            <v>-241</v>
          </cell>
        </row>
        <row r="57">
          <cell r="A57" t="str">
            <v>Growth Y/Y %</v>
          </cell>
          <cell r="D57">
            <v>7.3993131439275661E-2</v>
          </cell>
          <cell r="E57">
            <v>-6.1046511627906974E-2</v>
          </cell>
          <cell r="F57">
            <v>-4.6439628482972117E-2</v>
          </cell>
          <cell r="G57">
            <v>-1.6233766233766267E-2</v>
          </cell>
          <cell r="H57" t="e">
            <v>#REF!</v>
          </cell>
          <cell r="I57" t="e">
            <v>#REF!</v>
          </cell>
          <cell r="J57" t="e">
            <v>#REF!</v>
          </cell>
          <cell r="K57" t="e">
            <v>#REF!</v>
          </cell>
          <cell r="L57" t="e">
            <v>#REF!</v>
          </cell>
          <cell r="X57" t="e">
            <v>#DIV/0!</v>
          </cell>
          <cell r="Y57" t="e">
            <v>#DIV/0!</v>
          </cell>
          <cell r="Z57" t="e">
            <v>#DIV/0!</v>
          </cell>
          <cell r="AA57" t="e">
            <v>#DIV/0!</v>
          </cell>
          <cell r="AB57" t="e">
            <v>#DIV/0!</v>
          </cell>
          <cell r="AL57" t="e">
            <v>#DIV/0!</v>
          </cell>
          <cell r="AM57" t="e">
            <v>#DIV/0!</v>
          </cell>
          <cell r="AN57" t="e">
            <v>#DIV/0!</v>
          </cell>
          <cell r="AO57" t="e">
            <v>#DIV/0!</v>
          </cell>
          <cell r="AP57" t="e">
            <v>#DIV/0!</v>
          </cell>
          <cell r="AZ57" t="e">
            <v>#DIV/0!</v>
          </cell>
          <cell r="BA57" t="e">
            <v>#DIV/0!</v>
          </cell>
          <cell r="BB57" t="e">
            <v>#DIV/0!</v>
          </cell>
          <cell r="BC57" t="e">
            <v>#DIV/0!</v>
          </cell>
          <cell r="BD57" t="e">
            <v>#DIV/0!</v>
          </cell>
          <cell r="BO57" t="e">
            <v>#DIV/0!</v>
          </cell>
          <cell r="BP57" t="e">
            <v>#DIV/0!</v>
          </cell>
          <cell r="BQ57" t="e">
            <v>#DIV/0!</v>
          </cell>
          <cell r="BR57" t="e">
            <v>#DIV/0!</v>
          </cell>
          <cell r="BS57" t="e">
            <v>#DIV/0!</v>
          </cell>
          <cell r="CE57" t="e">
            <v>#DIV/0!</v>
          </cell>
          <cell r="CF57" t="e">
            <v>#DIV/0!</v>
          </cell>
          <cell r="CG57" t="e">
            <v>#DIV/0!</v>
          </cell>
          <cell r="CH57" t="e">
            <v>#DIV/0!</v>
          </cell>
          <cell r="CI57" t="e">
            <v>#DIV/0!</v>
          </cell>
          <cell r="CT57" t="e">
            <v>#DIV/0!</v>
          </cell>
          <cell r="CU57" t="e">
            <v>#DIV/0!</v>
          </cell>
          <cell r="CV57" t="e">
            <v>#DIV/0!</v>
          </cell>
          <cell r="CW57" t="e">
            <v>#DIV/0!</v>
          </cell>
          <cell r="CX57" t="e">
            <v>#DIV/0!</v>
          </cell>
          <cell r="DE57">
            <v>-1</v>
          </cell>
          <cell r="DF57" t="e">
            <v>#DIV/0!</v>
          </cell>
          <cell r="DG57" t="e">
            <v>#DIV/0!</v>
          </cell>
          <cell r="DH57" t="e">
            <v>#DIV/0!</v>
          </cell>
          <cell r="DI57" t="e">
            <v>#DIV/0!</v>
          </cell>
          <cell r="DJ57" t="e">
            <v>#DIV/0!</v>
          </cell>
          <cell r="DK57" t="e">
            <v>#DIV/0!</v>
          </cell>
          <cell r="DL57" t="e">
            <v>#DIV/0!</v>
          </cell>
          <cell r="DM57" t="e">
            <v>#DIV/0!</v>
          </cell>
          <cell r="DU57" t="e">
            <v>#DIV/0!</v>
          </cell>
          <cell r="DV57" t="e">
            <v>#DIV/0!</v>
          </cell>
          <cell r="DW57" t="e">
            <v>#DIV/0!</v>
          </cell>
          <cell r="DX57" t="e">
            <v>#DIV/0!</v>
          </cell>
        </row>
        <row r="58">
          <cell r="A58" t="str">
            <v>Amortization % Revenue</v>
          </cell>
          <cell r="C58">
            <v>2.6663003937433927E-2</v>
          </cell>
          <cell r="D58">
            <v>2.7610481464594144E-2</v>
          </cell>
          <cell r="E58">
            <v>2.4178921297575533E-2</v>
          </cell>
          <cell r="F58">
            <v>2.219501951851861E-2</v>
          </cell>
          <cell r="G58">
            <v>2.0632319393969679E-2</v>
          </cell>
          <cell r="H58" t="e">
            <v>#REF!</v>
          </cell>
          <cell r="I58" t="e">
            <v>#REF!</v>
          </cell>
          <cell r="J58" t="e">
            <v>#REF!</v>
          </cell>
          <cell r="K58" t="e">
            <v>#REF!</v>
          </cell>
          <cell r="L58" t="e">
            <v>#REF!</v>
          </cell>
          <cell r="S58">
            <v>0</v>
          </cell>
          <cell r="T58">
            <v>0</v>
          </cell>
          <cell r="U58">
            <v>0</v>
          </cell>
          <cell r="V58">
            <v>0</v>
          </cell>
          <cell r="W58">
            <v>0</v>
          </cell>
          <cell r="X58">
            <v>0</v>
          </cell>
          <cell r="Y58">
            <v>0</v>
          </cell>
          <cell r="Z58">
            <v>0</v>
          </cell>
          <cell r="AA58">
            <v>0</v>
          </cell>
          <cell r="AB58">
            <v>0</v>
          </cell>
          <cell r="AG58">
            <v>0</v>
          </cell>
          <cell r="AH58">
            <v>0</v>
          </cell>
          <cell r="AI58">
            <v>0</v>
          </cell>
          <cell r="AJ58">
            <v>0</v>
          </cell>
          <cell r="AK58">
            <v>0</v>
          </cell>
          <cell r="AL58">
            <v>0</v>
          </cell>
          <cell r="AM58">
            <v>0</v>
          </cell>
          <cell r="AN58">
            <v>0</v>
          </cell>
          <cell r="AO58">
            <v>0</v>
          </cell>
          <cell r="AP58">
            <v>0</v>
          </cell>
          <cell r="AU58">
            <v>0</v>
          </cell>
          <cell r="AV58">
            <v>0</v>
          </cell>
          <cell r="AW58">
            <v>0</v>
          </cell>
          <cell r="AX58">
            <v>0</v>
          </cell>
          <cell r="AY58">
            <v>0</v>
          </cell>
          <cell r="AZ58">
            <v>0</v>
          </cell>
          <cell r="BA58">
            <v>0</v>
          </cell>
          <cell r="BB58">
            <v>0</v>
          </cell>
          <cell r="BC58">
            <v>0</v>
          </cell>
          <cell r="BD58">
            <v>0</v>
          </cell>
          <cell r="BJ58">
            <v>0</v>
          </cell>
          <cell r="BK58">
            <v>0</v>
          </cell>
          <cell r="BL58">
            <v>0</v>
          </cell>
          <cell r="BM58">
            <v>0</v>
          </cell>
          <cell r="BN58">
            <v>0</v>
          </cell>
          <cell r="BO58">
            <v>0</v>
          </cell>
          <cell r="BP58">
            <v>0</v>
          </cell>
          <cell r="BQ58">
            <v>0</v>
          </cell>
          <cell r="BR58">
            <v>0</v>
          </cell>
          <cell r="BS58">
            <v>0</v>
          </cell>
          <cell r="BZ58">
            <v>0</v>
          </cell>
          <cell r="CA58">
            <v>0</v>
          </cell>
          <cell r="CB58">
            <v>0</v>
          </cell>
          <cell r="CC58">
            <v>0</v>
          </cell>
          <cell r="CD58">
            <v>0</v>
          </cell>
          <cell r="CE58">
            <v>0</v>
          </cell>
          <cell r="CF58">
            <v>0</v>
          </cell>
          <cell r="CG58">
            <v>0</v>
          </cell>
          <cell r="CH58">
            <v>0</v>
          </cell>
          <cell r="CI58">
            <v>0</v>
          </cell>
          <cell r="CO58">
            <v>0</v>
          </cell>
          <cell r="CP58">
            <v>0</v>
          </cell>
          <cell r="CQ58">
            <v>0</v>
          </cell>
          <cell r="CR58">
            <v>0</v>
          </cell>
          <cell r="CS58">
            <v>0</v>
          </cell>
          <cell r="CT58">
            <v>0</v>
          </cell>
          <cell r="CU58">
            <v>0</v>
          </cell>
          <cell r="CV58">
            <v>0</v>
          </cell>
          <cell r="CW58">
            <v>0</v>
          </cell>
          <cell r="CX58">
            <v>0</v>
          </cell>
          <cell r="DD58">
            <v>9.4881889763779537</v>
          </cell>
          <cell r="DE58">
            <v>0</v>
          </cell>
          <cell r="DF58">
            <v>0</v>
          </cell>
          <cell r="DG58">
            <v>0</v>
          </cell>
          <cell r="DH58">
            <v>0</v>
          </cell>
          <cell r="DI58">
            <v>0</v>
          </cell>
          <cell r="DJ58">
            <v>0</v>
          </cell>
          <cell r="DK58">
            <v>0</v>
          </cell>
          <cell r="DL58">
            <v>0</v>
          </cell>
          <cell r="DM58">
            <v>0</v>
          </cell>
          <cell r="DT58" t="e">
            <v>#DIV/0!</v>
          </cell>
          <cell r="DU58" t="e">
            <v>#DIV/0!</v>
          </cell>
          <cell r="DV58" t="e">
            <v>#DIV/0!</v>
          </cell>
          <cell r="DW58" t="e">
            <v>#DIV/0!</v>
          </cell>
          <cell r="DX58" t="e">
            <v>#DIV/0!</v>
          </cell>
          <cell r="EA58" t="e">
            <v>#DIV/0!</v>
          </cell>
          <cell r="EB58">
            <v>0</v>
          </cell>
          <cell r="EC58">
            <v>0</v>
          </cell>
          <cell r="ED58">
            <v>0</v>
          </cell>
          <cell r="EE58">
            <v>0</v>
          </cell>
          <cell r="EH58" t="e">
            <v>#DIV/0!</v>
          </cell>
          <cell r="EI58" t="e">
            <v>#DIV/0!</v>
          </cell>
          <cell r="EJ58" t="e">
            <v>#DIV/0!</v>
          </cell>
          <cell r="EK58" t="e">
            <v>#DIV/0!</v>
          </cell>
          <cell r="EL58" t="e">
            <v>#DIV/0!</v>
          </cell>
          <cell r="EO58">
            <v>0</v>
          </cell>
          <cell r="EP58">
            <v>0</v>
          </cell>
          <cell r="EQ58">
            <v>0</v>
          </cell>
          <cell r="ER58">
            <v>0</v>
          </cell>
          <cell r="ES58">
            <v>0</v>
          </cell>
          <cell r="EV58">
            <v>0</v>
          </cell>
          <cell r="EW58">
            <v>0</v>
          </cell>
          <cell r="EX58">
            <v>0</v>
          </cell>
          <cell r="EY58">
            <v>0</v>
          </cell>
          <cell r="EZ58">
            <v>0</v>
          </cell>
          <cell r="FC58">
            <v>0</v>
          </cell>
          <cell r="FD58">
            <v>0</v>
          </cell>
          <cell r="FE58">
            <v>0</v>
          </cell>
          <cell r="FF58">
            <v>0</v>
          </cell>
          <cell r="FG58">
            <v>0</v>
          </cell>
        </row>
        <row r="59">
          <cell r="A59" t="str">
            <v>Total Operating Profit at plan rates</v>
          </cell>
          <cell r="C59">
            <v>1844.8999999999999</v>
          </cell>
          <cell r="D59">
            <v>1940.2326017377422</v>
          </cell>
          <cell r="E59">
            <v>1936.8017538788818</v>
          </cell>
          <cell r="F59">
            <v>2414.9305422230868</v>
          </cell>
          <cell r="G59">
            <v>2965.7543332416476</v>
          </cell>
          <cell r="M59">
            <v>0.15193274902503928</v>
          </cell>
        </row>
        <row r="60">
          <cell r="A60" t="str">
            <v>Growth Y/Y %</v>
          </cell>
          <cell r="D60">
            <v>5.1673587586179348E-2</v>
          </cell>
          <cell r="E60">
            <v>-1.7682662665227111E-3</v>
          </cell>
          <cell r="F60">
            <v>0.24686511533079969</v>
          </cell>
          <cell r="G60">
            <v>0.22809094563502219</v>
          </cell>
        </row>
        <row r="61">
          <cell r="A61" t="str">
            <v>Operating Profit Margin %</v>
          </cell>
          <cell r="C61">
            <v>0.15357657185192583</v>
          </cell>
          <cell r="D61">
            <v>0.15572894269558488</v>
          </cell>
          <cell r="E61">
            <v>0.14498383026638928</v>
          </cell>
          <cell r="F61">
            <v>0.17402412506658488</v>
          </cell>
          <cell r="G61">
            <v>0.20194848398511966</v>
          </cell>
        </row>
        <row r="62">
          <cell r="A62" t="str">
            <v xml:space="preserve">Total Operating Profit   </v>
          </cell>
          <cell r="C62">
            <v>1844.8999999999999</v>
          </cell>
          <cell r="D62">
            <v>1940.2326017377422</v>
          </cell>
          <cell r="E62">
            <v>1936.8017538788818</v>
          </cell>
          <cell r="F62">
            <v>2414.9305422230868</v>
          </cell>
          <cell r="G62">
            <v>2965.7543332416476</v>
          </cell>
          <cell r="H62" t="e">
            <v>#REF!</v>
          </cell>
          <cell r="I62" t="e">
            <v>#REF!</v>
          </cell>
          <cell r="J62" t="e">
            <v>#REF!</v>
          </cell>
          <cell r="K62" t="e">
            <v>#REF!</v>
          </cell>
          <cell r="L62" t="e">
            <v>#REF!</v>
          </cell>
          <cell r="M62">
            <v>0.15193274902503928</v>
          </cell>
          <cell r="N62" t="e">
            <v>#REF!</v>
          </cell>
          <cell r="O62" t="e">
            <v>#REF!</v>
          </cell>
          <cell r="S62">
            <v>877.90000000000009</v>
          </cell>
          <cell r="T62">
            <v>958.08423800000003</v>
          </cell>
          <cell r="U62">
            <v>1047.900001</v>
          </cell>
          <cell r="V62">
            <v>1117.7999996935957</v>
          </cell>
          <cell r="W62">
            <v>1200.999999982017</v>
          </cell>
          <cell r="X62">
            <v>1290.3927360459711</v>
          </cell>
          <cell r="Y62">
            <v>1386.4391451000331</v>
          </cell>
          <cell r="Z62">
            <v>1489.6344728007136</v>
          </cell>
          <cell r="AA62">
            <v>1600.5108268896693</v>
          </cell>
          <cell r="AB62">
            <v>1719.6399209094791</v>
          </cell>
          <cell r="AC62">
            <v>8.1494934398060881E-2</v>
          </cell>
          <cell r="AD62">
            <v>8.0078626852420287E-2</v>
          </cell>
          <cell r="AE62">
            <v>7.4431920120976436E-2</v>
          </cell>
          <cell r="AG62">
            <v>168.32</v>
          </cell>
          <cell r="AH62">
            <v>183.991815</v>
          </cell>
          <cell r="AI62">
            <v>226.92759100000001</v>
          </cell>
          <cell r="AJ62">
            <v>249</v>
          </cell>
          <cell r="AK62">
            <v>272</v>
          </cell>
          <cell r="AL62">
            <v>297.12449799196787</v>
          </cell>
          <cell r="AM62">
            <v>324.56973274624602</v>
          </cell>
          <cell r="AN62">
            <v>354.55006950593946</v>
          </cell>
          <cell r="AO62">
            <v>387.29967431974109</v>
          </cell>
          <cell r="AP62">
            <v>423.07434303200637</v>
          </cell>
          <cell r="AQ62">
            <v>0.12747856844913086</v>
          </cell>
          <cell r="AR62">
            <v>0.12036761744792956</v>
          </cell>
          <cell r="AS62">
            <v>9.2369477911646625E-2</v>
          </cell>
          <cell r="AU62">
            <v>71.400000000000006</v>
          </cell>
          <cell r="AV62">
            <v>84.790657999999993</v>
          </cell>
          <cell r="AW62">
            <v>95.053583000000003</v>
          </cell>
          <cell r="AX62">
            <v>106.200997</v>
          </cell>
          <cell r="AY62">
            <v>118.59972</v>
          </cell>
          <cell r="AZ62">
            <v>132.44596549388703</v>
          </cell>
          <cell r="BA62">
            <v>147.90872841527715</v>
          </cell>
          <cell r="BB62">
            <v>165.1767334689703</v>
          </cell>
          <cell r="BC62">
            <v>184.46073853651774</v>
          </cell>
          <cell r="BD62">
            <v>205.99610699911048</v>
          </cell>
          <cell r="BE62">
            <v>0.13526268431978217</v>
          </cell>
          <cell r="BF62">
            <v>0.13153529313387691</v>
          </cell>
          <cell r="BG62">
            <v>0.11674770812179847</v>
          </cell>
          <cell r="BJ62">
            <v>381.90000000000003</v>
          </cell>
          <cell r="BK62">
            <v>440.09395499999999</v>
          </cell>
          <cell r="BL62">
            <v>478.38647434000001</v>
          </cell>
          <cell r="BM62">
            <v>-99.54263974200002</v>
          </cell>
          <cell r="BN62">
            <v>-142.71809056999999</v>
          </cell>
          <cell r="BO62">
            <v>-204.62038608518694</v>
          </cell>
          <cell r="BP62">
            <v>-293.372075217857</v>
          </cell>
          <cell r="BQ62">
            <v>-420.61876709489115</v>
          </cell>
          <cell r="BR62">
            <v>-603.05721702055678</v>
          </cell>
          <cell r="BS62">
            <v>-864.62620180362399</v>
          </cell>
          <cell r="BT62" t="e">
            <v>#NUM!</v>
          </cell>
          <cell r="BU62">
            <v>-1.8826730123609516</v>
          </cell>
          <cell r="BV62">
            <v>0.43373825468065164</v>
          </cell>
          <cell r="BZ62">
            <v>150.39999999999998</v>
          </cell>
          <cell r="CA62">
            <v>163.32104867000001</v>
          </cell>
          <cell r="CB62">
            <v>177.09665699999999</v>
          </cell>
          <cell r="CC62">
            <v>197.22351866037525</v>
          </cell>
          <cell r="CD62">
            <v>214.45823958999998</v>
          </cell>
          <cell r="CE62">
            <v>233.19904664738286</v>
          </cell>
          <cell r="CF62">
            <v>253.57755179383665</v>
          </cell>
          <cell r="CG62">
            <v>275.73686813130695</v>
          </cell>
          <cell r="CH62">
            <v>299.83261494959243</v>
          </cell>
          <cell r="CI62">
            <v>326.0340106013681</v>
          </cell>
          <cell r="CJ62">
            <v>9.2757321894022082E-2</v>
          </cell>
          <cell r="CK62">
            <v>9.168108827326793E-2</v>
          </cell>
          <cell r="CL62">
            <v>8.7386742953833085E-2</v>
          </cell>
          <cell r="CO62">
            <v>81.900000000000006</v>
          </cell>
          <cell r="CP62">
            <v>86.12831237000006</v>
          </cell>
          <cell r="CQ62">
            <v>79.994623083335298</v>
          </cell>
          <cell r="CR62">
            <v>84.824999999999946</v>
          </cell>
          <cell r="CS62">
            <v>99.499999000000003</v>
          </cell>
          <cell r="CT62">
            <v>116.71382022988514</v>
          </cell>
          <cell r="CU62">
            <v>136.90568813627772</v>
          </cell>
          <cell r="CV62">
            <v>160.59081441383969</v>
          </cell>
          <cell r="CW62">
            <v>188.37354404463596</v>
          </cell>
          <cell r="CX62">
            <v>220.96277564477154</v>
          </cell>
          <cell r="CY62">
            <v>4.9868229745582804E-2</v>
          </cell>
          <cell r="CZ62">
            <v>7.341504120796416E-2</v>
          </cell>
          <cell r="DA62">
            <v>0.17300323017978259</v>
          </cell>
          <cell r="DD62">
            <v>-475.7</v>
          </cell>
          <cell r="DE62">
            <v>-446.20199909304932</v>
          </cell>
          <cell r="DF62">
            <v>-776.27163470624919</v>
          </cell>
          <cell r="DG62">
            <v>-484.1251377293168</v>
          </cell>
          <cell r="DH62">
            <v>-360.21003615639603</v>
          </cell>
          <cell r="DI62">
            <v>-268.01184246775972</v>
          </cell>
          <cell r="DJ62">
            <v>-199.41239969165085</v>
          </cell>
          <cell r="DK62">
            <v>-148.37144801004922</v>
          </cell>
          <cell r="DL62">
            <v>-110.39477293608057</v>
          </cell>
          <cell r="DM62">
            <v>-82.138484560610067</v>
          </cell>
          <cell r="DN62">
            <v>-6.716321309585771E-2</v>
          </cell>
          <cell r="DO62">
            <v>-0.10841209861589152</v>
          </cell>
          <cell r="DP62">
            <v>-0.25595675976281151</v>
          </cell>
          <cell r="DT62">
            <v>0</v>
          </cell>
          <cell r="DU62">
            <v>0</v>
          </cell>
          <cell r="DV62">
            <v>0</v>
          </cell>
          <cell r="DW62">
            <v>0</v>
          </cell>
          <cell r="DX62">
            <v>0</v>
          </cell>
          <cell r="DY62" t="e">
            <v>#DIV/0!</v>
          </cell>
          <cell r="EA62">
            <v>0</v>
          </cell>
          <cell r="EB62">
            <v>0</v>
          </cell>
          <cell r="EC62">
            <v>893.08003978505417</v>
          </cell>
          <cell r="ED62">
            <v>1491.47320510912</v>
          </cell>
          <cell r="EE62">
            <v>1730.8169424074774</v>
          </cell>
          <cell r="EF62" t="e">
            <v>#DIV/0!</v>
          </cell>
          <cell r="EH62">
            <v>0</v>
          </cell>
          <cell r="EI62">
            <v>0</v>
          </cell>
          <cell r="EJ62">
            <v>59.102117999999997</v>
          </cell>
          <cell r="EK62">
            <v>0</v>
          </cell>
          <cell r="EL62">
            <v>0</v>
          </cell>
          <cell r="EO62">
            <v>1349.92</v>
          </cell>
          <cell r="EP62">
            <v>1476.3160720399999</v>
          </cell>
          <cell r="EQ62">
            <v>1616.6724550833353</v>
          </cell>
          <cell r="ER62">
            <v>1731.0495153539709</v>
          </cell>
          <cell r="ES62">
            <v>1844.9579585720169</v>
          </cell>
          <cell r="ET62">
            <v>8.1233792740826427E-2</v>
          </cell>
          <cell r="EV62">
            <v>381.90000000000003</v>
          </cell>
          <cell r="EW62">
            <v>1242.6685287907919</v>
          </cell>
          <cell r="EX62">
            <v>1430.5686321250544</v>
          </cell>
          <cell r="EY62">
            <v>1484.9305653671202</v>
          </cell>
          <cell r="EZ62">
            <v>1806.0988518374775</v>
          </cell>
          <cell r="FA62">
            <v>0.4746805917430319</v>
          </cell>
          <cell r="FC62">
            <v>949.30000000000007</v>
          </cell>
          <cell r="FD62">
            <v>1042.874896</v>
          </cell>
          <cell r="FE62">
            <v>1142.9535839999999</v>
          </cell>
          <cell r="FF62">
            <v>1224.0009966935957</v>
          </cell>
          <cell r="FG62">
            <v>1319.5997199820169</v>
          </cell>
        </row>
        <row r="63">
          <cell r="A63" t="str">
            <v>Growth Y/Y %</v>
          </cell>
          <cell r="D63">
            <v>5.1673587586179348E-2</v>
          </cell>
          <cell r="E63">
            <v>-1.7682662665227111E-3</v>
          </cell>
          <cell r="F63">
            <v>0.24686511533079969</v>
          </cell>
          <cell r="G63">
            <v>0.22809094563502219</v>
          </cell>
          <cell r="H63" t="e">
            <v>#REF!</v>
          </cell>
          <cell r="I63" t="e">
            <v>#REF!</v>
          </cell>
          <cell r="J63" t="e">
            <v>#REF!</v>
          </cell>
          <cell r="K63" t="e">
            <v>#REF!</v>
          </cell>
          <cell r="L63" t="e">
            <v>#REF!</v>
          </cell>
          <cell r="T63">
            <v>9.1336414170178681E-2</v>
          </cell>
          <cell r="U63">
            <v>9.3745162938376092E-2</v>
          </cell>
          <cell r="V63">
            <v>6.6704836937580891E-2</v>
          </cell>
          <cell r="W63">
            <v>7.4431920120976436E-2</v>
          </cell>
          <cell r="X63">
            <v>7.4431920120976436E-2</v>
          </cell>
          <cell r="Y63">
            <v>7.4431920120976436E-2</v>
          </cell>
          <cell r="Z63">
            <v>7.4431920120976436E-2</v>
          </cell>
          <cell r="AA63">
            <v>7.4431920120976436E-2</v>
          </cell>
          <cell r="AB63">
            <v>7.4431920120976436E-2</v>
          </cell>
          <cell r="AH63">
            <v>9.3107265922053317E-2</v>
          </cell>
          <cell r="AI63">
            <v>0.2333569892769416</v>
          </cell>
          <cell r="AJ63">
            <v>9.7266308176690464E-2</v>
          </cell>
          <cell r="AK63">
            <v>9.2369477911646625E-2</v>
          </cell>
          <cell r="AL63">
            <v>9.2369477911646625E-2</v>
          </cell>
          <cell r="AM63">
            <v>9.2369477911646625E-2</v>
          </cell>
          <cell r="AN63">
            <v>9.2369477911646625E-2</v>
          </cell>
          <cell r="AO63">
            <v>9.2369477911646625E-2</v>
          </cell>
          <cell r="AP63">
            <v>9.2369477911646625E-2</v>
          </cell>
          <cell r="AV63">
            <v>0.18754422969187656</v>
          </cell>
          <cell r="AW63">
            <v>0.12103839316826637</v>
          </cell>
          <cell r="AX63">
            <v>0.11727505316659137</v>
          </cell>
          <cell r="AY63">
            <v>0.11674770812179847</v>
          </cell>
          <cell r="AZ63">
            <v>0.11674770812179847</v>
          </cell>
          <cell r="BA63">
            <v>0.11674770812179847</v>
          </cell>
          <cell r="BB63">
            <v>0.11674770812179847</v>
          </cell>
          <cell r="BC63">
            <v>0.11674770812179847</v>
          </cell>
          <cell r="BD63">
            <v>0.11674770812179847</v>
          </cell>
          <cell r="BK63">
            <v>0.15238008641005485</v>
          </cell>
          <cell r="BL63">
            <v>8.7009873471222798E-2</v>
          </cell>
          <cell r="BM63">
            <v>-1.2080799627107619</v>
          </cell>
          <cell r="BN63">
            <v>0.43373825468065164</v>
          </cell>
          <cell r="BO63">
            <v>0.43373825468065164</v>
          </cell>
          <cell r="BP63">
            <v>0.43373825468065164</v>
          </cell>
          <cell r="BQ63">
            <v>0.43373825468065164</v>
          </cell>
          <cell r="BR63">
            <v>0.43373825468065164</v>
          </cell>
          <cell r="BS63">
            <v>0.43373825468065164</v>
          </cell>
          <cell r="CA63">
            <v>8.5911227859042816E-2</v>
          </cell>
          <cell r="CB63">
            <v>8.4346803073952925E-2</v>
          </cell>
          <cell r="CC63">
            <v>0.11364902083033246</v>
          </cell>
          <cell r="CD63">
            <v>8.7386742953833085E-2</v>
          </cell>
          <cell r="CE63">
            <v>8.7386742953833085E-2</v>
          </cell>
          <cell r="CF63">
            <v>8.7386742953833085E-2</v>
          </cell>
          <cell r="CG63">
            <v>8.7386742953833085E-2</v>
          </cell>
          <cell r="CH63">
            <v>8.7386742953833085E-2</v>
          </cell>
          <cell r="CI63">
            <v>8.7386742953833085E-2</v>
          </cell>
          <cell r="CP63">
            <v>5.1627745665446367E-2</v>
          </cell>
          <cell r="CQ63">
            <v>-7.1215714297465205E-2</v>
          </cell>
          <cell r="CR63">
            <v>6.0383769939543974E-2</v>
          </cell>
          <cell r="CS63">
            <v>0.17300323017978259</v>
          </cell>
          <cell r="CT63">
            <v>0.17300323017978259</v>
          </cell>
          <cell r="CU63">
            <v>0.17300323017978259</v>
          </cell>
          <cell r="CV63">
            <v>0.17300323017978259</v>
          </cell>
          <cell r="CW63">
            <v>0.17300323017978259</v>
          </cell>
          <cell r="CX63">
            <v>0.17300323017978259</v>
          </cell>
          <cell r="DE63">
            <v>-6.2009671866618987E-2</v>
          </cell>
          <cell r="DF63">
            <v>0.73973141376349671</v>
          </cell>
          <cell r="DG63">
            <v>-0.37634570672865597</v>
          </cell>
          <cell r="DH63">
            <v>-0.25595675976281151</v>
          </cell>
          <cell r="DI63">
            <v>-0.25595675976281151</v>
          </cell>
          <cell r="DJ63">
            <v>-0.25595675976281151</v>
          </cell>
          <cell r="DK63">
            <v>-0.25595675976281151</v>
          </cell>
          <cell r="DL63">
            <v>-0.25595675976281151</v>
          </cell>
          <cell r="DM63">
            <v>-0.25595675976281151</v>
          </cell>
          <cell r="DU63" t="e">
            <v>#DIV/0!</v>
          </cell>
          <cell r="DV63" t="e">
            <v>#DIV/0!</v>
          </cell>
          <cell r="DW63" t="e">
            <v>#DIV/0!</v>
          </cell>
          <cell r="DX63" t="e">
            <v>#DIV/0!</v>
          </cell>
          <cell r="EB63" t="e">
            <v>#DIV/0!</v>
          </cell>
          <cell r="EC63" t="e">
            <v>#DIV/0!</v>
          </cell>
          <cell r="ED63">
            <v>0.67003307505124243</v>
          </cell>
          <cell r="EE63">
            <v>0.16047471485137832</v>
          </cell>
          <cell r="EI63" t="e">
            <v>#DIV/0!</v>
          </cell>
          <cell r="EJ63" t="e">
            <v>#DIV/0!</v>
          </cell>
          <cell r="EK63">
            <v>-1</v>
          </cell>
          <cell r="EL63" t="e">
            <v>#DIV/0!</v>
          </cell>
          <cell r="EP63">
            <v>9.3632268608510039E-2</v>
          </cell>
          <cell r="EQ63">
            <v>9.5072041618695202E-2</v>
          </cell>
          <cell r="ER63">
            <v>7.0748443762369773E-2</v>
          </cell>
          <cell r="ES63">
            <v>6.5803110891806904E-2</v>
          </cell>
          <cell r="EW63">
            <v>2.2539107849981455</v>
          </cell>
          <cell r="EX63">
            <v>0.15120693811816666</v>
          </cell>
          <cell r="EY63">
            <v>3.800022733709274E-2</v>
          </cell>
          <cell r="EZ63">
            <v>0.21628505329537395</v>
          </cell>
          <cell r="FD63">
            <v>9.8572522911618998E-2</v>
          </cell>
          <cell r="FE63">
            <v>9.5964231552467805E-2</v>
          </cell>
          <cell r="FF63">
            <v>7.0910502253253238E-2</v>
          </cell>
          <cell r="FG63">
            <v>7.8103468499341799E-2</v>
          </cell>
        </row>
        <row r="64">
          <cell r="A64" t="str">
            <v>Operating Profit Margin %</v>
          </cell>
          <cell r="C64">
            <v>0.15357657185192583</v>
          </cell>
          <cell r="D64">
            <v>0.1546560728764077</v>
          </cell>
          <cell r="E64">
            <v>0.14409072885796481</v>
          </cell>
          <cell r="F64">
            <v>0.17402412506658488</v>
          </cell>
          <cell r="G64">
            <v>0.20194848398511966</v>
          </cell>
          <cell r="H64" t="e">
            <v>#REF!</v>
          </cell>
          <cell r="I64" t="e">
            <v>#REF!</v>
          </cell>
          <cell r="J64" t="e">
            <v>#REF!</v>
          </cell>
          <cell r="K64" t="e">
            <v>#REF!</v>
          </cell>
          <cell r="L64" t="e">
            <v>#REF!</v>
          </cell>
          <cell r="S64">
            <v>0.35342190016103064</v>
          </cell>
          <cell r="T64">
            <v>0.3528441599203323</v>
          </cell>
          <cell r="U64">
            <v>0.36257006482685283</v>
          </cell>
          <cell r="V64">
            <v>0.36488868567395566</v>
          </cell>
          <cell r="W64">
            <v>0.36791961522593419</v>
          </cell>
          <cell r="X64">
            <v>0.3709757210420988</v>
          </cell>
          <cell r="Y64">
            <v>0.3740572122478244</v>
          </cell>
          <cell r="Z64">
            <v>0.37716429970557497</v>
          </cell>
          <cell r="AA64">
            <v>0.38029719602933326</v>
          </cell>
          <cell r="AB64">
            <v>0.38345611559914922</v>
          </cell>
          <cell r="AG64">
            <v>0.28141510064869918</v>
          </cell>
          <cell r="AH64">
            <v>0.26106436670230476</v>
          </cell>
          <cell r="AI64">
            <v>0.2633841177960245</v>
          </cell>
          <cell r="AJ64">
            <v>0.26489361702127662</v>
          </cell>
          <cell r="AK64">
            <v>0.26798029556650244</v>
          </cell>
          <cell r="AL64">
            <v>0.27110294169957999</v>
          </cell>
          <cell r="AM64">
            <v>0.27426197453359691</v>
          </cell>
          <cell r="AN64">
            <v>0.27745781806536518</v>
          </cell>
          <cell r="AO64">
            <v>0.28069090123232859</v>
          </cell>
          <cell r="AP64">
            <v>0.28396165797013384</v>
          </cell>
          <cell r="AU64">
            <v>0.12157330154946366</v>
          </cell>
          <cell r="AV64">
            <v>0.13819869457571041</v>
          </cell>
          <cell r="AW64">
            <v>0.14653325778678866</v>
          </cell>
          <cell r="AX64">
            <v>0.15553751721333434</v>
          </cell>
          <cell r="AY64">
            <v>0.16465327399689206</v>
          </cell>
          <cell r="AZ64">
            <v>0.1743032878730521</v>
          </cell>
          <cell r="BA64">
            <v>0.18451887062949959</v>
          </cell>
          <cell r="BB64">
            <v>0.19533316917798554</v>
          </cell>
          <cell r="BC64">
            <v>0.20678127310744313</v>
          </cell>
          <cell r="BD64">
            <v>0.21890032854058641</v>
          </cell>
          <cell r="BJ64">
            <v>0.18491528952630892</v>
          </cell>
          <cell r="BK64">
            <v>0.20080701840034126</v>
          </cell>
          <cell r="BL64">
            <v>0.20836298681040422</v>
          </cell>
          <cell r="BM64">
            <v>1.4426469527826089</v>
          </cell>
          <cell r="BN64">
            <v>1.019414932642857</v>
          </cell>
          <cell r="BO64">
            <v>0.72034727754479078</v>
          </cell>
          <cell r="BP64">
            <v>0.50901765674643484</v>
          </cell>
          <cell r="BQ64">
            <v>0.35968619991559658</v>
          </cell>
          <cell r="BR64">
            <v>0.25416439036056809</v>
          </cell>
          <cell r="BS64">
            <v>0.17959971036564112</v>
          </cell>
          <cell r="BZ64">
            <v>0.28757170172084123</v>
          </cell>
          <cell r="CA64">
            <v>0.28861087594722196</v>
          </cell>
          <cell r="CB64">
            <v>0.28428838115003002</v>
          </cell>
          <cell r="CC64">
            <v>0.30145703972875165</v>
          </cell>
          <cell r="CD64">
            <v>0.30968807036164936</v>
          </cell>
          <cell r="CE64">
            <v>0.31814384235517568</v>
          </cell>
          <cell r="CF64">
            <v>0.32683049208294285</v>
          </cell>
          <cell r="CG64">
            <v>0.33575432346707745</v>
          </cell>
          <cell r="CH64">
            <v>0.34492181255299176</v>
          </cell>
          <cell r="CI64">
            <v>0.35433961220906507</v>
          </cell>
          <cell r="CO64">
            <v>0.21857485988791034</v>
          </cell>
          <cell r="CP64">
            <v>0.19024625120114391</v>
          </cell>
          <cell r="CQ64">
            <v>0.16974920650229067</v>
          </cell>
          <cell r="CR64">
            <v>0.17123045677355894</v>
          </cell>
          <cell r="CS64">
            <v>0.18393107668077424</v>
          </cell>
          <cell r="CT64">
            <v>0.1975737354581005</v>
          </cell>
          <cell r="CU64">
            <v>0.21222830664236375</v>
          </cell>
          <cell r="CV64">
            <v>0.22796984647707386</v>
          </cell>
          <cell r="CW64">
            <v>0.24487897832760941</v>
          </cell>
          <cell r="CX64">
            <v>0.26304230560950237</v>
          </cell>
          <cell r="DD64">
            <v>18.728346456692915</v>
          </cell>
          <cell r="DE64">
            <v>19.606380134152801</v>
          </cell>
          <cell r="DF64">
            <v>15.745875582109543</v>
          </cell>
          <cell r="DG64">
            <v>10.758336393984818</v>
          </cell>
          <cell r="DH64">
            <v>9.3077528722582947</v>
          </cell>
          <cell r="DI64">
            <v>8.0527565190721617</v>
          </cell>
          <cell r="DJ64">
            <v>6.9669756433623178</v>
          </cell>
          <cell r="DK64">
            <v>6.0275943399312428</v>
          </cell>
          <cell r="DL64">
            <v>5.2148730506020682</v>
          </cell>
          <cell r="DM64">
            <v>4.5117337697622721</v>
          </cell>
          <cell r="DT64" t="e">
            <v>#DIV/0!</v>
          </cell>
          <cell r="DU64" t="e">
            <v>#DIV/0!</v>
          </cell>
          <cell r="DV64" t="e">
            <v>#DIV/0!</v>
          </cell>
          <cell r="DW64" t="e">
            <v>#DIV/0!</v>
          </cell>
          <cell r="DX64" t="e">
            <v>#DIV/0!</v>
          </cell>
          <cell r="EA64" t="e">
            <v>#DIV/0!</v>
          </cell>
          <cell r="EB64" t="e">
            <v>#DIV/0!</v>
          </cell>
          <cell r="EC64">
            <v>0.15898320364091209</v>
          </cell>
          <cell r="ED64">
            <v>0.17932464569027989</v>
          </cell>
          <cell r="EE64">
            <v>0.19433327027535582</v>
          </cell>
          <cell r="EH64" t="e">
            <v>#DIV/0!</v>
          </cell>
          <cell r="EI64" t="e">
            <v>#DIV/0!</v>
          </cell>
          <cell r="EJ64" t="e">
            <v>#DIV/0!</v>
          </cell>
          <cell r="EK64" t="e">
            <v>#DIV/0!</v>
          </cell>
          <cell r="EL64" t="e">
            <v>#DIV/0!</v>
          </cell>
          <cell r="EO64">
            <v>0.29686709681959528</v>
          </cell>
          <cell r="EP64">
            <v>0.29321408372579932</v>
          </cell>
          <cell r="EQ64">
            <v>0.29558681725983388</v>
          </cell>
          <cell r="ER64">
            <v>0.29999199000623872</v>
          </cell>
          <cell r="ES64">
            <v>0.30303529944581686</v>
          </cell>
          <cell r="EV64">
            <v>0.18491528952630892</v>
          </cell>
          <cell r="EW64">
            <v>0.16726022218482975</v>
          </cell>
          <cell r="EX64">
            <v>0.18077851964687142</v>
          </cell>
          <cell r="EY64">
            <v>0.18268945289980845</v>
          </cell>
          <cell r="EZ64">
            <v>0.20961088033560263</v>
          </cell>
          <cell r="FC64">
            <v>0.31001600209006891</v>
          </cell>
          <cell r="FD64">
            <v>0.31390525584459167</v>
          </cell>
          <cell r="FE64">
            <v>0.32388540379960989</v>
          </cell>
          <cell r="FF64">
            <v>0.3276497144591668</v>
          </cell>
          <cell r="FG64">
            <v>0.33209175233152577</v>
          </cell>
        </row>
        <row r="65">
          <cell r="A65" t="str">
            <v>Contingency fund</v>
          </cell>
          <cell r="C65">
            <v>0</v>
          </cell>
          <cell r="D65">
            <v>0</v>
          </cell>
          <cell r="E65">
            <v>0</v>
          </cell>
          <cell r="F65">
            <v>0</v>
          </cell>
          <cell r="G65">
            <v>0</v>
          </cell>
          <cell r="H65">
            <v>0</v>
          </cell>
          <cell r="I65">
            <v>0</v>
          </cell>
          <cell r="J65">
            <v>0</v>
          </cell>
          <cell r="K65">
            <v>0</v>
          </cell>
          <cell r="L65">
            <v>0</v>
          </cell>
          <cell r="S65">
            <v>0</v>
          </cell>
          <cell r="T65">
            <v>0</v>
          </cell>
          <cell r="U65">
            <v>0</v>
          </cell>
          <cell r="V65">
            <v>0</v>
          </cell>
          <cell r="W65">
            <v>0</v>
          </cell>
          <cell r="X65">
            <v>0</v>
          </cell>
          <cell r="Y65">
            <v>0</v>
          </cell>
          <cell r="Z65">
            <v>0</v>
          </cell>
          <cell r="AA65">
            <v>0</v>
          </cell>
          <cell r="AB65">
            <v>0</v>
          </cell>
          <cell r="AG65">
            <v>0</v>
          </cell>
          <cell r="AH65">
            <v>0</v>
          </cell>
          <cell r="AI65">
            <v>0</v>
          </cell>
          <cell r="AJ65">
            <v>0</v>
          </cell>
          <cell r="AK65">
            <v>0</v>
          </cell>
          <cell r="AL65">
            <v>0</v>
          </cell>
          <cell r="AM65">
            <v>0</v>
          </cell>
          <cell r="AN65">
            <v>0</v>
          </cell>
          <cell r="AO65">
            <v>0</v>
          </cell>
          <cell r="AP65">
            <v>0</v>
          </cell>
          <cell r="AU65">
            <v>0</v>
          </cell>
          <cell r="AV65">
            <v>0</v>
          </cell>
          <cell r="AW65">
            <v>0</v>
          </cell>
          <cell r="AX65">
            <v>0</v>
          </cell>
          <cell r="AY65">
            <v>0</v>
          </cell>
          <cell r="AZ65">
            <v>0</v>
          </cell>
          <cell r="BA65">
            <v>0</v>
          </cell>
          <cell r="BB65">
            <v>0</v>
          </cell>
          <cell r="BC65">
            <v>0</v>
          </cell>
          <cell r="BD65">
            <v>0</v>
          </cell>
          <cell r="BJ65">
            <v>0</v>
          </cell>
          <cell r="BK65">
            <v>0</v>
          </cell>
          <cell r="BL65">
            <v>0</v>
          </cell>
          <cell r="BM65">
            <v>0</v>
          </cell>
          <cell r="BN65">
            <v>0</v>
          </cell>
          <cell r="BO65">
            <v>0</v>
          </cell>
          <cell r="BP65">
            <v>0</v>
          </cell>
          <cell r="BQ65">
            <v>0</v>
          </cell>
          <cell r="BR65">
            <v>0</v>
          </cell>
          <cell r="BS65">
            <v>0</v>
          </cell>
          <cell r="BZ65">
            <v>0</v>
          </cell>
          <cell r="CA65">
            <v>0</v>
          </cell>
          <cell r="CB65">
            <v>0</v>
          </cell>
          <cell r="CC65">
            <v>0</v>
          </cell>
          <cell r="CD65">
            <v>0</v>
          </cell>
          <cell r="CE65">
            <v>0</v>
          </cell>
          <cell r="CF65">
            <v>0</v>
          </cell>
          <cell r="CG65">
            <v>0</v>
          </cell>
          <cell r="CH65">
            <v>0</v>
          </cell>
          <cell r="CI65">
            <v>0</v>
          </cell>
          <cell r="CO65">
            <v>0</v>
          </cell>
          <cell r="CP65">
            <v>0</v>
          </cell>
          <cell r="CQ65">
            <v>0</v>
          </cell>
          <cell r="CR65">
            <v>0</v>
          </cell>
          <cell r="CS65">
            <v>0</v>
          </cell>
          <cell r="CT65">
            <v>0</v>
          </cell>
          <cell r="CU65">
            <v>0</v>
          </cell>
          <cell r="CV65">
            <v>0</v>
          </cell>
          <cell r="CW65">
            <v>0</v>
          </cell>
          <cell r="CX65">
            <v>0</v>
          </cell>
          <cell r="DD65">
            <v>0</v>
          </cell>
          <cell r="DE65">
            <v>0</v>
          </cell>
          <cell r="DF65">
            <v>0</v>
          </cell>
          <cell r="DG65">
            <v>0</v>
          </cell>
          <cell r="DH65">
            <v>0</v>
          </cell>
          <cell r="DI65">
            <v>0</v>
          </cell>
          <cell r="DJ65">
            <v>0</v>
          </cell>
          <cell r="DK65">
            <v>0</v>
          </cell>
          <cell r="DL65">
            <v>0</v>
          </cell>
          <cell r="DM65">
            <v>0</v>
          </cell>
          <cell r="DT65">
            <v>0</v>
          </cell>
          <cell r="DU65">
            <v>0</v>
          </cell>
          <cell r="DV65">
            <v>0</v>
          </cell>
          <cell r="DW65">
            <v>0</v>
          </cell>
          <cell r="DX65">
            <v>0</v>
          </cell>
          <cell r="EA65">
            <v>0</v>
          </cell>
          <cell r="EB65">
            <v>0</v>
          </cell>
          <cell r="EC65">
            <v>0</v>
          </cell>
          <cell r="ED65">
            <v>0</v>
          </cell>
          <cell r="EE65">
            <v>0</v>
          </cell>
          <cell r="EH65">
            <v>0</v>
          </cell>
          <cell r="EI65">
            <v>0</v>
          </cell>
          <cell r="EJ65">
            <v>0</v>
          </cell>
          <cell r="EK65">
            <v>0</v>
          </cell>
          <cell r="EL65">
            <v>0</v>
          </cell>
          <cell r="EO65">
            <v>0</v>
          </cell>
          <cell r="EP65">
            <v>0</v>
          </cell>
          <cell r="EQ65">
            <v>0</v>
          </cell>
          <cell r="ER65">
            <v>0</v>
          </cell>
          <cell r="ES65">
            <v>0</v>
          </cell>
          <cell r="EV65">
            <v>0</v>
          </cell>
          <cell r="EW65">
            <v>0</v>
          </cell>
          <cell r="EX65">
            <v>0</v>
          </cell>
          <cell r="EY65">
            <v>0</v>
          </cell>
          <cell r="EZ65">
            <v>0</v>
          </cell>
          <cell r="FC65">
            <v>0</v>
          </cell>
          <cell r="FD65">
            <v>0</v>
          </cell>
          <cell r="FE65">
            <v>0</v>
          </cell>
          <cell r="FF65">
            <v>0</v>
          </cell>
          <cell r="FG65">
            <v>0</v>
          </cell>
        </row>
        <row r="66">
          <cell r="A66" t="str">
            <v>Other income / (expense) - Other</v>
          </cell>
          <cell r="C66">
            <v>125</v>
          </cell>
          <cell r="D66">
            <v>-34</v>
          </cell>
          <cell r="E66">
            <v>0</v>
          </cell>
          <cell r="F66">
            <v>0</v>
          </cell>
          <cell r="G66">
            <v>0</v>
          </cell>
          <cell r="H66" t="e">
            <v>#REF!</v>
          </cell>
          <cell r="I66" t="e">
            <v>#REF!</v>
          </cell>
          <cell r="J66" t="e">
            <v>#REF!</v>
          </cell>
          <cell r="K66" t="e">
            <v>#REF!</v>
          </cell>
          <cell r="L66" t="e">
            <v>#REF!</v>
          </cell>
          <cell r="S66">
            <v>0</v>
          </cell>
          <cell r="T66">
            <v>0</v>
          </cell>
          <cell r="U66">
            <v>0</v>
          </cell>
          <cell r="V66">
            <v>0</v>
          </cell>
          <cell r="W66">
            <v>0</v>
          </cell>
          <cell r="X66">
            <v>0</v>
          </cell>
          <cell r="Y66">
            <v>0</v>
          </cell>
          <cell r="Z66">
            <v>0</v>
          </cell>
          <cell r="AA66">
            <v>0</v>
          </cell>
          <cell r="AB66">
            <v>0</v>
          </cell>
          <cell r="AG66">
            <v>0</v>
          </cell>
          <cell r="AH66">
            <v>0</v>
          </cell>
          <cell r="AI66">
            <v>0</v>
          </cell>
          <cell r="AJ66">
            <v>0</v>
          </cell>
          <cell r="AK66">
            <v>0</v>
          </cell>
          <cell r="AL66">
            <v>0</v>
          </cell>
          <cell r="AM66">
            <v>0</v>
          </cell>
          <cell r="AN66">
            <v>0</v>
          </cell>
          <cell r="AO66">
            <v>0</v>
          </cell>
          <cell r="AP66">
            <v>0</v>
          </cell>
          <cell r="AU66">
            <v>0</v>
          </cell>
          <cell r="AV66">
            <v>0</v>
          </cell>
          <cell r="AW66">
            <v>0</v>
          </cell>
          <cell r="AX66">
            <v>0</v>
          </cell>
          <cell r="AY66">
            <v>0</v>
          </cell>
          <cell r="AZ66">
            <v>0</v>
          </cell>
          <cell r="BA66">
            <v>0</v>
          </cell>
          <cell r="BB66">
            <v>0</v>
          </cell>
          <cell r="BC66">
            <v>0</v>
          </cell>
          <cell r="BD66">
            <v>0</v>
          </cell>
          <cell r="BJ66">
            <v>0</v>
          </cell>
          <cell r="BK66">
            <v>0</v>
          </cell>
          <cell r="BL66">
            <v>0</v>
          </cell>
          <cell r="BM66">
            <v>0</v>
          </cell>
          <cell r="BN66">
            <v>0</v>
          </cell>
          <cell r="BZ66">
            <v>0</v>
          </cell>
          <cell r="CA66">
            <v>0</v>
          </cell>
          <cell r="CB66">
            <v>0</v>
          </cell>
          <cell r="CC66">
            <v>0</v>
          </cell>
          <cell r="CD66">
            <v>0</v>
          </cell>
          <cell r="CO66">
            <v>0</v>
          </cell>
          <cell r="CP66">
            <v>0</v>
          </cell>
          <cell r="CQ66">
            <v>0</v>
          </cell>
          <cell r="CR66">
            <v>0</v>
          </cell>
          <cell r="CS66">
            <v>0</v>
          </cell>
          <cell r="DD66">
            <v>1</v>
          </cell>
          <cell r="DT66">
            <v>0</v>
          </cell>
          <cell r="DU66">
            <v>0</v>
          </cell>
          <cell r="DV66">
            <v>0</v>
          </cell>
          <cell r="DW66">
            <v>0</v>
          </cell>
          <cell r="DX66">
            <v>0</v>
          </cell>
          <cell r="EA66">
            <v>0</v>
          </cell>
          <cell r="EB66">
            <v>0</v>
          </cell>
          <cell r="EC66">
            <v>0</v>
          </cell>
          <cell r="ED66">
            <v>0</v>
          </cell>
          <cell r="EE66">
            <v>0</v>
          </cell>
          <cell r="EH66">
            <v>0</v>
          </cell>
          <cell r="EI66">
            <v>0</v>
          </cell>
          <cell r="EJ66">
            <v>0</v>
          </cell>
          <cell r="EK66">
            <v>0</v>
          </cell>
          <cell r="EL66">
            <v>0</v>
          </cell>
          <cell r="EO66">
            <v>0</v>
          </cell>
          <cell r="EP66">
            <v>0</v>
          </cell>
          <cell r="EQ66">
            <v>0</v>
          </cell>
          <cell r="ER66">
            <v>0</v>
          </cell>
          <cell r="ES66">
            <v>0</v>
          </cell>
          <cell r="EV66">
            <v>0</v>
          </cell>
          <cell r="EW66">
            <v>0</v>
          </cell>
          <cell r="EX66">
            <v>0</v>
          </cell>
          <cell r="EY66">
            <v>0</v>
          </cell>
          <cell r="EZ66">
            <v>0</v>
          </cell>
          <cell r="FC66">
            <v>0</v>
          </cell>
          <cell r="FD66">
            <v>0</v>
          </cell>
          <cell r="FE66">
            <v>0</v>
          </cell>
          <cell r="FF66">
            <v>0</v>
          </cell>
          <cell r="FG66">
            <v>0</v>
          </cell>
        </row>
        <row r="67">
          <cell r="A67" t="str">
            <v>Other Income - Minority Interest</v>
          </cell>
          <cell r="C67">
            <v>0</v>
          </cell>
          <cell r="D67">
            <v>0</v>
          </cell>
          <cell r="E67">
            <v>-31</v>
          </cell>
          <cell r="F67">
            <v>-31.5</v>
          </cell>
          <cell r="G67">
            <v>-48</v>
          </cell>
          <cell r="DD67">
            <v>0</v>
          </cell>
        </row>
        <row r="68">
          <cell r="A68" t="str">
            <v>Share of income in JV and associates</v>
          </cell>
          <cell r="D68">
            <v>-12.76</v>
          </cell>
          <cell r="E68">
            <v>-9.1</v>
          </cell>
          <cell r="F68">
            <v>3.3</v>
          </cell>
          <cell r="G68">
            <v>18.3</v>
          </cell>
        </row>
        <row r="69">
          <cell r="A69" t="str">
            <v>Net interest expense and other financing costs</v>
          </cell>
          <cell r="C69">
            <v>-451</v>
          </cell>
          <cell r="D69">
            <v>-451</v>
          </cell>
          <cell r="E69">
            <v>-455</v>
          </cell>
          <cell r="F69">
            <v>-439.26219128981899</v>
          </cell>
          <cell r="G69">
            <v>-439.90270243660899</v>
          </cell>
          <cell r="H69" t="e">
            <v>#REF!</v>
          </cell>
          <cell r="I69" t="e">
            <v>#REF!</v>
          </cell>
          <cell r="J69" t="e">
            <v>#REF!</v>
          </cell>
          <cell r="K69" t="e">
            <v>#REF!</v>
          </cell>
          <cell r="L69" t="e">
            <v>#REF!</v>
          </cell>
          <cell r="S69">
            <v>0</v>
          </cell>
          <cell r="T69">
            <v>0</v>
          </cell>
          <cell r="U69">
            <v>0</v>
          </cell>
          <cell r="V69">
            <v>0</v>
          </cell>
          <cell r="W69">
            <v>0</v>
          </cell>
          <cell r="X69">
            <v>0</v>
          </cell>
          <cell r="Y69">
            <v>0</v>
          </cell>
          <cell r="Z69">
            <v>0</v>
          </cell>
          <cell r="AA69">
            <v>0</v>
          </cell>
          <cell r="AB69">
            <v>0</v>
          </cell>
          <cell r="AG69">
            <v>0</v>
          </cell>
          <cell r="AH69">
            <v>0</v>
          </cell>
          <cell r="AI69">
            <v>0</v>
          </cell>
          <cell r="AJ69">
            <v>0</v>
          </cell>
          <cell r="AK69">
            <v>0</v>
          </cell>
          <cell r="AL69">
            <v>0</v>
          </cell>
          <cell r="AM69">
            <v>0</v>
          </cell>
          <cell r="AN69">
            <v>0</v>
          </cell>
          <cell r="AO69">
            <v>0</v>
          </cell>
          <cell r="AP69">
            <v>0</v>
          </cell>
          <cell r="AU69">
            <v>0</v>
          </cell>
          <cell r="AV69">
            <v>0</v>
          </cell>
          <cell r="AW69">
            <v>0</v>
          </cell>
          <cell r="AX69">
            <v>0</v>
          </cell>
          <cell r="AY69">
            <v>0</v>
          </cell>
          <cell r="AZ69">
            <v>0</v>
          </cell>
          <cell r="BA69">
            <v>0</v>
          </cell>
          <cell r="BB69">
            <v>0</v>
          </cell>
          <cell r="BC69">
            <v>0</v>
          </cell>
          <cell r="BD69">
            <v>0</v>
          </cell>
          <cell r="BJ69">
            <v>0</v>
          </cell>
          <cell r="BK69">
            <v>0</v>
          </cell>
          <cell r="BL69">
            <v>0</v>
          </cell>
          <cell r="BM69">
            <v>0</v>
          </cell>
          <cell r="BN69">
            <v>0</v>
          </cell>
          <cell r="BZ69">
            <v>0</v>
          </cell>
          <cell r="CA69">
            <v>0</v>
          </cell>
          <cell r="CB69">
            <v>0</v>
          </cell>
          <cell r="CC69">
            <v>0</v>
          </cell>
          <cell r="CD69">
            <v>0</v>
          </cell>
          <cell r="CO69">
            <v>0</v>
          </cell>
          <cell r="CP69">
            <v>0</v>
          </cell>
          <cell r="CQ69">
            <v>0</v>
          </cell>
          <cell r="CR69">
            <v>0</v>
          </cell>
          <cell r="CS69">
            <v>0</v>
          </cell>
          <cell r="DD69">
            <v>-221</v>
          </cell>
          <cell r="DT69">
            <v>0</v>
          </cell>
          <cell r="DU69">
            <v>0</v>
          </cell>
          <cell r="DV69">
            <v>0</v>
          </cell>
          <cell r="DW69">
            <v>0</v>
          </cell>
          <cell r="DX69">
            <v>0</v>
          </cell>
          <cell r="EA69">
            <v>0</v>
          </cell>
          <cell r="EB69">
            <v>0</v>
          </cell>
          <cell r="EC69">
            <v>0</v>
          </cell>
          <cell r="ED69">
            <v>0</v>
          </cell>
          <cell r="EE69">
            <v>0</v>
          </cell>
          <cell r="EH69">
            <v>0</v>
          </cell>
          <cell r="EI69">
            <v>0</v>
          </cell>
          <cell r="EJ69">
            <v>0</v>
          </cell>
          <cell r="EK69">
            <v>0</v>
          </cell>
          <cell r="EL69">
            <v>0</v>
          </cell>
          <cell r="EO69">
            <v>0</v>
          </cell>
          <cell r="EP69">
            <v>0</v>
          </cell>
          <cell r="EQ69">
            <v>0</v>
          </cell>
          <cell r="ER69">
            <v>0</v>
          </cell>
          <cell r="ES69">
            <v>0</v>
          </cell>
          <cell r="EV69">
            <v>0</v>
          </cell>
          <cell r="EW69">
            <v>0</v>
          </cell>
          <cell r="EX69">
            <v>0</v>
          </cell>
          <cell r="EY69">
            <v>0</v>
          </cell>
          <cell r="EZ69">
            <v>0</v>
          </cell>
          <cell r="FC69">
            <v>0</v>
          </cell>
          <cell r="FD69">
            <v>0</v>
          </cell>
          <cell r="FE69">
            <v>0</v>
          </cell>
          <cell r="FF69">
            <v>0</v>
          </cell>
          <cell r="FG69">
            <v>0</v>
          </cell>
        </row>
        <row r="70">
          <cell r="A70" t="str">
            <v>Income taxes</v>
          </cell>
          <cell r="C70">
            <v>-364.53599999999994</v>
          </cell>
          <cell r="D70">
            <v>-346.19342441705811</v>
          </cell>
          <cell r="E70">
            <v>-346.00842093093161</v>
          </cell>
          <cell r="F70">
            <v>-467.39240422398433</v>
          </cell>
          <cell r="G70">
            <v>-599.07639139320929</v>
          </cell>
          <cell r="S70">
            <v>0</v>
          </cell>
          <cell r="T70">
            <v>0</v>
          </cell>
          <cell r="U70">
            <v>0</v>
          </cell>
          <cell r="V70">
            <v>0</v>
          </cell>
          <cell r="W70">
            <v>0</v>
          </cell>
          <cell r="X70">
            <v>0</v>
          </cell>
          <cell r="Y70">
            <v>0</v>
          </cell>
          <cell r="Z70">
            <v>0</v>
          </cell>
          <cell r="AA70">
            <v>0</v>
          </cell>
          <cell r="AB70">
            <v>0</v>
          </cell>
          <cell r="AG70">
            <v>0</v>
          </cell>
          <cell r="AH70">
            <v>0</v>
          </cell>
          <cell r="AI70">
            <v>0</v>
          </cell>
          <cell r="AJ70">
            <v>0</v>
          </cell>
          <cell r="AK70">
            <v>0</v>
          </cell>
          <cell r="AL70">
            <v>0</v>
          </cell>
          <cell r="AM70">
            <v>0</v>
          </cell>
          <cell r="AN70">
            <v>0</v>
          </cell>
          <cell r="AO70">
            <v>0</v>
          </cell>
          <cell r="AP70">
            <v>0</v>
          </cell>
          <cell r="AU70">
            <v>0</v>
          </cell>
          <cell r="AV70">
            <v>0</v>
          </cell>
          <cell r="AW70">
            <v>0</v>
          </cell>
          <cell r="AX70">
            <v>0</v>
          </cell>
          <cell r="AY70">
            <v>0</v>
          </cell>
          <cell r="AZ70">
            <v>0</v>
          </cell>
          <cell r="BA70">
            <v>0</v>
          </cell>
          <cell r="BB70">
            <v>0</v>
          </cell>
          <cell r="BC70">
            <v>0</v>
          </cell>
          <cell r="BD70">
            <v>0</v>
          </cell>
          <cell r="DD70">
            <v>-364.53599999999994</v>
          </cell>
        </row>
        <row r="71">
          <cell r="A71" t="str">
            <v>Tax Rate %</v>
          </cell>
          <cell r="C71">
            <v>0.24</v>
          </cell>
          <cell r="D71">
            <v>0.24</v>
          </cell>
          <cell r="E71">
            <v>0.24</v>
          </cell>
          <cell r="F71">
            <v>0.24</v>
          </cell>
          <cell r="G71">
            <v>0.24</v>
          </cell>
          <cell r="H71" t="e">
            <v>#REF!</v>
          </cell>
          <cell r="I71" t="e">
            <v>#REF!</v>
          </cell>
          <cell r="J71" t="e">
            <v>#REF!</v>
          </cell>
          <cell r="K71" t="e">
            <v>#REF!</v>
          </cell>
          <cell r="L71" t="e">
            <v>#REF!</v>
          </cell>
          <cell r="S71">
            <v>0</v>
          </cell>
          <cell r="T71">
            <v>0</v>
          </cell>
          <cell r="U71">
            <v>0</v>
          </cell>
          <cell r="V71">
            <v>0</v>
          </cell>
          <cell r="W71">
            <v>0</v>
          </cell>
          <cell r="X71">
            <v>0</v>
          </cell>
          <cell r="Y71">
            <v>0</v>
          </cell>
          <cell r="Z71">
            <v>0</v>
          </cell>
          <cell r="AA71">
            <v>0</v>
          </cell>
          <cell r="AB71">
            <v>0</v>
          </cell>
          <cell r="AG71">
            <v>0</v>
          </cell>
          <cell r="AH71">
            <v>0</v>
          </cell>
          <cell r="AI71">
            <v>0</v>
          </cell>
          <cell r="AJ71">
            <v>0</v>
          </cell>
          <cell r="AK71">
            <v>0</v>
          </cell>
          <cell r="AL71">
            <v>0</v>
          </cell>
          <cell r="AM71">
            <v>0</v>
          </cell>
          <cell r="AN71">
            <v>0</v>
          </cell>
          <cell r="AO71">
            <v>0</v>
          </cell>
          <cell r="AP71">
            <v>0</v>
          </cell>
          <cell r="AU71">
            <v>0</v>
          </cell>
          <cell r="AV71">
            <v>0</v>
          </cell>
          <cell r="AW71">
            <v>0</v>
          </cell>
          <cell r="AX71">
            <v>0</v>
          </cell>
          <cell r="AY71">
            <v>0</v>
          </cell>
          <cell r="AZ71">
            <v>0</v>
          </cell>
          <cell r="BA71">
            <v>0</v>
          </cell>
          <cell r="BB71">
            <v>0</v>
          </cell>
          <cell r="BC71">
            <v>0</v>
          </cell>
          <cell r="BD71">
            <v>0</v>
          </cell>
          <cell r="BJ71">
            <v>0</v>
          </cell>
          <cell r="BK71">
            <v>0</v>
          </cell>
          <cell r="BL71">
            <v>0</v>
          </cell>
          <cell r="BM71">
            <v>0</v>
          </cell>
          <cell r="BN71">
            <v>0</v>
          </cell>
          <cell r="BO71">
            <v>0</v>
          </cell>
          <cell r="BP71">
            <v>0</v>
          </cell>
          <cell r="BQ71">
            <v>0</v>
          </cell>
          <cell r="BR71">
            <v>0</v>
          </cell>
          <cell r="BS71">
            <v>0</v>
          </cell>
          <cell r="BZ71">
            <v>0</v>
          </cell>
          <cell r="CA71">
            <v>0</v>
          </cell>
          <cell r="CB71">
            <v>0</v>
          </cell>
          <cell r="CC71">
            <v>0</v>
          </cell>
          <cell r="CD71">
            <v>0</v>
          </cell>
          <cell r="CE71">
            <v>0</v>
          </cell>
          <cell r="CF71">
            <v>0</v>
          </cell>
          <cell r="CG71">
            <v>0</v>
          </cell>
          <cell r="CH71">
            <v>0</v>
          </cell>
          <cell r="CI71">
            <v>0</v>
          </cell>
          <cell r="CO71">
            <v>0</v>
          </cell>
          <cell r="CP71">
            <v>0</v>
          </cell>
          <cell r="CQ71">
            <v>0</v>
          </cell>
          <cell r="CR71">
            <v>0</v>
          </cell>
          <cell r="CS71">
            <v>0</v>
          </cell>
          <cell r="CT71">
            <v>0</v>
          </cell>
          <cell r="CU71">
            <v>0</v>
          </cell>
          <cell r="CV71">
            <v>0</v>
          </cell>
          <cell r="CW71">
            <v>0</v>
          </cell>
          <cell r="CX71">
            <v>0</v>
          </cell>
          <cell r="DD71">
            <v>-0.52398447606727028</v>
          </cell>
          <cell r="DE71">
            <v>0</v>
          </cell>
          <cell r="DF71">
            <v>0</v>
          </cell>
          <cell r="DG71">
            <v>0</v>
          </cell>
          <cell r="DH71">
            <v>0</v>
          </cell>
          <cell r="DI71">
            <v>0</v>
          </cell>
          <cell r="DJ71">
            <v>0</v>
          </cell>
          <cell r="DK71">
            <v>0</v>
          </cell>
          <cell r="DL71">
            <v>0</v>
          </cell>
          <cell r="DM71">
            <v>0</v>
          </cell>
          <cell r="DT71" t="e">
            <v>#DIV/0!</v>
          </cell>
          <cell r="DU71" t="e">
            <v>#DIV/0!</v>
          </cell>
          <cell r="DV71" t="e">
            <v>#DIV/0!</v>
          </cell>
          <cell r="DW71" t="e">
            <v>#DIV/0!</v>
          </cell>
          <cell r="DX71" t="e">
            <v>#DIV/0!</v>
          </cell>
          <cell r="EA71" t="e">
            <v>#DIV/0!</v>
          </cell>
          <cell r="EB71" t="e">
            <v>#DIV/0!</v>
          </cell>
          <cell r="EC71">
            <v>0</v>
          </cell>
          <cell r="ED71">
            <v>0</v>
          </cell>
          <cell r="EE71">
            <v>0</v>
          </cell>
          <cell r="EH71" t="e">
            <v>#DIV/0!</v>
          </cell>
          <cell r="EI71" t="e">
            <v>#DIV/0!</v>
          </cell>
          <cell r="EJ71">
            <v>0</v>
          </cell>
          <cell r="EK71" t="e">
            <v>#DIV/0!</v>
          </cell>
          <cell r="EL71" t="e">
            <v>#DIV/0!</v>
          </cell>
          <cell r="EO71">
            <v>0</v>
          </cell>
          <cell r="EP71">
            <v>0</v>
          </cell>
          <cell r="EQ71">
            <v>0</v>
          </cell>
          <cell r="ER71">
            <v>0</v>
          </cell>
          <cell r="ES71">
            <v>0</v>
          </cell>
          <cell r="EV71">
            <v>0</v>
          </cell>
          <cell r="EW71">
            <v>0</v>
          </cell>
          <cell r="EX71">
            <v>0</v>
          </cell>
          <cell r="EY71">
            <v>0</v>
          </cell>
          <cell r="EZ71">
            <v>0</v>
          </cell>
          <cell r="FC71">
            <v>0</v>
          </cell>
          <cell r="FD71">
            <v>0</v>
          </cell>
          <cell r="FE71">
            <v>0</v>
          </cell>
          <cell r="FF71">
            <v>0</v>
          </cell>
          <cell r="FG71">
            <v>0</v>
          </cell>
        </row>
        <row r="72">
          <cell r="A72" t="str">
            <v>Equity in losses of associates, net of tax</v>
          </cell>
          <cell r="C72">
            <v>0</v>
          </cell>
          <cell r="D72">
            <v>0</v>
          </cell>
          <cell r="E72">
            <v>0</v>
          </cell>
          <cell r="F72">
            <v>0</v>
          </cell>
          <cell r="G72">
            <v>0</v>
          </cell>
          <cell r="H72" t="e">
            <v>#REF!</v>
          </cell>
          <cell r="I72" t="e">
            <v>#REF!</v>
          </cell>
          <cell r="J72" t="e">
            <v>#REF!</v>
          </cell>
          <cell r="K72" t="e">
            <v>#REF!</v>
          </cell>
          <cell r="L72" t="e">
            <v>#REF!</v>
          </cell>
          <cell r="S72">
            <v>0</v>
          </cell>
          <cell r="T72">
            <v>0</v>
          </cell>
          <cell r="U72">
            <v>0</v>
          </cell>
          <cell r="V72">
            <v>0</v>
          </cell>
          <cell r="W72">
            <v>0</v>
          </cell>
          <cell r="X72">
            <v>0</v>
          </cell>
          <cell r="Y72">
            <v>0</v>
          </cell>
          <cell r="Z72">
            <v>0</v>
          </cell>
          <cell r="AA72">
            <v>0</v>
          </cell>
          <cell r="AB72">
            <v>0</v>
          </cell>
          <cell r="AG72">
            <v>0</v>
          </cell>
          <cell r="AH72">
            <v>0</v>
          </cell>
          <cell r="AI72">
            <v>0</v>
          </cell>
          <cell r="AJ72">
            <v>0</v>
          </cell>
          <cell r="AK72">
            <v>0</v>
          </cell>
          <cell r="AL72">
            <v>0</v>
          </cell>
          <cell r="AM72">
            <v>0</v>
          </cell>
          <cell r="AN72">
            <v>0</v>
          </cell>
          <cell r="AO72">
            <v>0</v>
          </cell>
          <cell r="AP72">
            <v>0</v>
          </cell>
          <cell r="AU72">
            <v>0</v>
          </cell>
          <cell r="AV72">
            <v>0</v>
          </cell>
          <cell r="AW72">
            <v>0</v>
          </cell>
          <cell r="AX72">
            <v>0</v>
          </cell>
          <cell r="AY72">
            <v>0</v>
          </cell>
          <cell r="AZ72">
            <v>0</v>
          </cell>
          <cell r="BA72">
            <v>0</v>
          </cell>
          <cell r="BB72">
            <v>0</v>
          </cell>
          <cell r="BC72">
            <v>0</v>
          </cell>
          <cell r="BD72">
            <v>0</v>
          </cell>
          <cell r="DD72">
            <v>0</v>
          </cell>
          <cell r="DE72">
            <v>0</v>
          </cell>
          <cell r="DF72">
            <v>0</v>
          </cell>
          <cell r="DG72">
            <v>0</v>
          </cell>
          <cell r="DH72">
            <v>0</v>
          </cell>
        </row>
        <row r="73">
          <cell r="A73" t="str">
            <v>Earnings from continuing operations</v>
          </cell>
          <cell r="C73">
            <v>1154.364</v>
          </cell>
          <cell r="D73">
            <v>1096.2791773206841</v>
          </cell>
          <cell r="E73">
            <v>1095.6933329479502</v>
          </cell>
          <cell r="F73">
            <v>1480.0759467092837</v>
          </cell>
          <cell r="G73">
            <v>1897.0752394118294</v>
          </cell>
          <cell r="H73" t="e">
            <v>#REF!</v>
          </cell>
          <cell r="I73" t="e">
            <v>#REF!</v>
          </cell>
          <cell r="J73" t="e">
            <v>#REF!</v>
          </cell>
          <cell r="K73" t="e">
            <v>#REF!</v>
          </cell>
          <cell r="L73" t="e">
            <v>#REF!</v>
          </cell>
          <cell r="S73">
            <v>877.90000000000009</v>
          </cell>
          <cell r="T73">
            <v>958.08423800000003</v>
          </cell>
          <cell r="U73">
            <v>1047.900001</v>
          </cell>
          <cell r="V73">
            <v>1117.7999996935957</v>
          </cell>
          <cell r="W73">
            <v>1200.999999982017</v>
          </cell>
          <cell r="X73">
            <v>1290.3927360459711</v>
          </cell>
          <cell r="Y73">
            <v>1386.4391451000331</v>
          </cell>
          <cell r="Z73">
            <v>1489.6344728007136</v>
          </cell>
          <cell r="AA73">
            <v>1600.5108268896693</v>
          </cell>
          <cell r="AB73">
            <v>1719.6399209094791</v>
          </cell>
          <cell r="AG73">
            <v>168.32</v>
          </cell>
          <cell r="AH73">
            <v>183.991815</v>
          </cell>
          <cell r="AI73">
            <v>226.92759100000001</v>
          </cell>
          <cell r="AJ73">
            <v>249</v>
          </cell>
          <cell r="AK73">
            <v>272</v>
          </cell>
          <cell r="AL73">
            <v>297.12449799196787</v>
          </cell>
          <cell r="AM73">
            <v>324.56973274624602</v>
          </cell>
          <cell r="AN73">
            <v>354.55006950593946</v>
          </cell>
          <cell r="AO73">
            <v>387.29967431974109</v>
          </cell>
          <cell r="AP73">
            <v>423.07434303200637</v>
          </cell>
          <cell r="AU73">
            <v>71.400000000000006</v>
          </cell>
          <cell r="AV73">
            <v>84.790657999999993</v>
          </cell>
          <cell r="AW73">
            <v>95.053583000000003</v>
          </cell>
          <cell r="AX73">
            <v>106.200997</v>
          </cell>
          <cell r="AY73">
            <v>118.59972</v>
          </cell>
          <cell r="AZ73">
            <v>132.44596549388703</v>
          </cell>
          <cell r="BA73">
            <v>147.90872841527715</v>
          </cell>
          <cell r="BB73">
            <v>165.1767334689703</v>
          </cell>
          <cell r="BC73">
            <v>184.46073853651774</v>
          </cell>
          <cell r="BD73">
            <v>205.99610699911048</v>
          </cell>
          <cell r="BJ73">
            <v>381.90000000000003</v>
          </cell>
          <cell r="BK73">
            <v>440.09395499999999</v>
          </cell>
          <cell r="BL73">
            <v>478.38647434000001</v>
          </cell>
          <cell r="BM73">
            <v>-99.54263974200002</v>
          </cell>
          <cell r="BN73">
            <v>-142.71809056999999</v>
          </cell>
          <cell r="BO73">
            <v>-204.62038608518694</v>
          </cell>
          <cell r="BP73">
            <v>-293.372075217857</v>
          </cell>
          <cell r="BQ73">
            <v>-420.61876709489115</v>
          </cell>
          <cell r="BR73">
            <v>-603.05721702055678</v>
          </cell>
          <cell r="BS73">
            <v>-864.62620180362399</v>
          </cell>
          <cell r="BZ73">
            <v>150.39999999999998</v>
          </cell>
          <cell r="CA73">
            <v>163.32104867000001</v>
          </cell>
          <cell r="CB73">
            <v>177.09665699999999</v>
          </cell>
          <cell r="CC73">
            <v>197.22351866037525</v>
          </cell>
          <cell r="CD73">
            <v>214.45823958999998</v>
          </cell>
          <cell r="CE73">
            <v>233.19904664738286</v>
          </cell>
          <cell r="CF73">
            <v>253.57755179383665</v>
          </cell>
          <cell r="CG73">
            <v>275.73686813130695</v>
          </cell>
          <cell r="CH73">
            <v>299.83261494959243</v>
          </cell>
          <cell r="CI73">
            <v>326.0340106013681</v>
          </cell>
          <cell r="CO73">
            <v>81.900000000000006</v>
          </cell>
          <cell r="CP73">
            <v>86.12831237000006</v>
          </cell>
          <cell r="CQ73">
            <v>79.994623083335298</v>
          </cell>
          <cell r="CR73">
            <v>84.824999999999946</v>
          </cell>
          <cell r="CS73">
            <v>99.499999000000003</v>
          </cell>
          <cell r="CT73">
            <v>116.71382022988514</v>
          </cell>
          <cell r="CU73">
            <v>136.90568813627772</v>
          </cell>
          <cell r="CV73">
            <v>160.59081441383969</v>
          </cell>
          <cell r="CW73">
            <v>188.37354404463596</v>
          </cell>
          <cell r="CX73">
            <v>220.96277564477154</v>
          </cell>
          <cell r="DD73">
            <v>-1060.2359999999999</v>
          </cell>
          <cell r="DE73">
            <v>-446.20199909304932</v>
          </cell>
          <cell r="DF73">
            <v>-776.27163470624919</v>
          </cell>
          <cell r="DG73">
            <v>-484.1251377293168</v>
          </cell>
          <cell r="DH73">
            <v>-360.21003615639603</v>
          </cell>
          <cell r="DI73">
            <v>-268.01184246775972</v>
          </cell>
          <cell r="DJ73">
            <v>-199.41239969165085</v>
          </cell>
          <cell r="DK73">
            <v>-148.37144801004922</v>
          </cell>
          <cell r="DL73">
            <v>-110.39477293608057</v>
          </cell>
          <cell r="DM73">
            <v>-82.138484560610067</v>
          </cell>
          <cell r="DT73">
            <v>0</v>
          </cell>
          <cell r="DU73">
            <v>0</v>
          </cell>
          <cell r="DV73">
            <v>0</v>
          </cell>
          <cell r="DW73">
            <v>0</v>
          </cell>
          <cell r="DX73">
            <v>0</v>
          </cell>
          <cell r="EA73">
            <v>0</v>
          </cell>
          <cell r="EB73">
            <v>0</v>
          </cell>
          <cell r="EC73">
            <v>893.08003978505417</v>
          </cell>
          <cell r="ED73">
            <v>1491.47320510912</v>
          </cell>
          <cell r="EE73">
            <v>1730.8169424074774</v>
          </cell>
          <cell r="EH73">
            <v>0</v>
          </cell>
          <cell r="EI73">
            <v>0</v>
          </cell>
          <cell r="EJ73">
            <v>59.102117999999997</v>
          </cell>
          <cell r="EK73">
            <v>0</v>
          </cell>
          <cell r="EL73">
            <v>0</v>
          </cell>
          <cell r="EO73">
            <v>1349.92</v>
          </cell>
          <cell r="EP73">
            <v>1476.3160720399999</v>
          </cell>
          <cell r="EQ73">
            <v>1616.6724550833353</v>
          </cell>
          <cell r="ER73">
            <v>1731.0495153539709</v>
          </cell>
          <cell r="ES73">
            <v>1844.9579585720169</v>
          </cell>
          <cell r="EV73">
            <v>381.90000000000003</v>
          </cell>
          <cell r="EW73">
            <v>1242.6685287907919</v>
          </cell>
          <cell r="EX73">
            <v>1430.5686321250544</v>
          </cell>
          <cell r="EY73">
            <v>1484.9305653671202</v>
          </cell>
          <cell r="EZ73">
            <v>1806.0988518374775</v>
          </cell>
          <cell r="FC73">
            <v>949.30000000000007</v>
          </cell>
          <cell r="FD73">
            <v>1042.874896</v>
          </cell>
          <cell r="FE73">
            <v>1142.9535839999999</v>
          </cell>
          <cell r="FF73">
            <v>1224.0009966935957</v>
          </cell>
          <cell r="FG73">
            <v>1319.5997199820169</v>
          </cell>
        </row>
        <row r="74">
          <cell r="A74" t="str">
            <v>Discontinued operations, net of tax</v>
          </cell>
          <cell r="C74">
            <v>208</v>
          </cell>
          <cell r="D74">
            <v>2908</v>
          </cell>
          <cell r="E74">
            <v>0.34874189999999983</v>
          </cell>
          <cell r="F74">
            <v>0</v>
          </cell>
          <cell r="G74">
            <v>0</v>
          </cell>
          <cell r="H74" t="e">
            <v>#REF!</v>
          </cell>
          <cell r="I74" t="e">
            <v>#REF!</v>
          </cell>
          <cell r="J74" t="e">
            <v>#REF!</v>
          </cell>
          <cell r="K74" t="e">
            <v>#REF!</v>
          </cell>
          <cell r="L74" t="e">
            <v>#REF!</v>
          </cell>
          <cell r="S74">
            <v>0</v>
          </cell>
          <cell r="T74">
            <v>0</v>
          </cell>
          <cell r="U74">
            <v>0</v>
          </cell>
          <cell r="V74">
            <v>0</v>
          </cell>
          <cell r="W74">
            <v>0</v>
          </cell>
          <cell r="X74">
            <v>0</v>
          </cell>
          <cell r="Y74">
            <v>0</v>
          </cell>
          <cell r="Z74">
            <v>0</v>
          </cell>
          <cell r="AA74">
            <v>0</v>
          </cell>
          <cell r="AB74">
            <v>0</v>
          </cell>
          <cell r="AG74">
            <v>0</v>
          </cell>
          <cell r="AH74">
            <v>0</v>
          </cell>
          <cell r="AI74">
            <v>0</v>
          </cell>
          <cell r="AJ74">
            <v>0</v>
          </cell>
          <cell r="AK74">
            <v>0</v>
          </cell>
          <cell r="AL74">
            <v>0</v>
          </cell>
          <cell r="AM74">
            <v>0</v>
          </cell>
          <cell r="AN74">
            <v>0</v>
          </cell>
          <cell r="AO74">
            <v>0</v>
          </cell>
          <cell r="AP74">
            <v>0</v>
          </cell>
          <cell r="AU74">
            <v>0</v>
          </cell>
          <cell r="AV74">
            <v>0</v>
          </cell>
          <cell r="AW74">
            <v>0</v>
          </cell>
          <cell r="AX74">
            <v>0</v>
          </cell>
          <cell r="AY74">
            <v>0</v>
          </cell>
          <cell r="AZ74">
            <v>0</v>
          </cell>
          <cell r="BA74">
            <v>0</v>
          </cell>
          <cell r="BB74">
            <v>0</v>
          </cell>
          <cell r="BC74">
            <v>0</v>
          </cell>
          <cell r="BD74">
            <v>0</v>
          </cell>
          <cell r="BJ74">
            <v>0</v>
          </cell>
          <cell r="BK74">
            <v>0</v>
          </cell>
          <cell r="BL74">
            <v>0</v>
          </cell>
          <cell r="BM74">
            <v>0</v>
          </cell>
          <cell r="BN74">
            <v>0</v>
          </cell>
          <cell r="BO74">
            <v>0</v>
          </cell>
          <cell r="BP74">
            <v>0</v>
          </cell>
          <cell r="BQ74">
            <v>0</v>
          </cell>
          <cell r="BR74">
            <v>0</v>
          </cell>
          <cell r="BS74">
            <v>0</v>
          </cell>
          <cell r="BZ74">
            <v>0</v>
          </cell>
          <cell r="CA74">
            <v>0</v>
          </cell>
          <cell r="CB74">
            <v>0</v>
          </cell>
          <cell r="CC74">
            <v>0</v>
          </cell>
          <cell r="CD74">
            <v>0</v>
          </cell>
          <cell r="CE74">
            <v>0</v>
          </cell>
          <cell r="CF74">
            <v>0</v>
          </cell>
          <cell r="CG74">
            <v>0</v>
          </cell>
          <cell r="CH74">
            <v>0</v>
          </cell>
          <cell r="CI74">
            <v>0</v>
          </cell>
          <cell r="CO74">
            <v>0</v>
          </cell>
          <cell r="CP74">
            <v>0</v>
          </cell>
          <cell r="CQ74">
            <v>0</v>
          </cell>
          <cell r="CR74">
            <v>0</v>
          </cell>
          <cell r="CS74">
            <v>0</v>
          </cell>
          <cell r="CT74">
            <v>0</v>
          </cell>
          <cell r="CU74">
            <v>0</v>
          </cell>
          <cell r="CV74">
            <v>0</v>
          </cell>
          <cell r="CW74">
            <v>0</v>
          </cell>
          <cell r="CX74">
            <v>0</v>
          </cell>
          <cell r="DD74">
            <v>0</v>
          </cell>
          <cell r="DE74">
            <v>0</v>
          </cell>
          <cell r="DF74">
            <v>0</v>
          </cell>
          <cell r="DG74">
            <v>0</v>
          </cell>
          <cell r="DH74">
            <v>0</v>
          </cell>
          <cell r="DI74">
            <v>0</v>
          </cell>
          <cell r="DJ74">
            <v>0</v>
          </cell>
          <cell r="DK74">
            <v>0</v>
          </cell>
          <cell r="DL74">
            <v>0</v>
          </cell>
          <cell r="DM74">
            <v>0</v>
          </cell>
          <cell r="DT74">
            <v>208</v>
          </cell>
          <cell r="DU74">
            <v>2908</v>
          </cell>
          <cell r="DV74">
            <v>0.34874189999999983</v>
          </cell>
          <cell r="DW74">
            <v>0</v>
          </cell>
          <cell r="DX74">
            <v>0</v>
          </cell>
          <cell r="EA74">
            <v>0</v>
          </cell>
          <cell r="EB74">
            <v>0</v>
          </cell>
          <cell r="EC74">
            <v>0</v>
          </cell>
          <cell r="ED74">
            <v>0</v>
          </cell>
          <cell r="EE74">
            <v>0</v>
          </cell>
          <cell r="EH74">
            <v>0</v>
          </cell>
          <cell r="EI74">
            <v>0</v>
          </cell>
          <cell r="EJ74">
            <v>0</v>
          </cell>
          <cell r="EK74">
            <v>0</v>
          </cell>
          <cell r="EL74">
            <v>0</v>
          </cell>
          <cell r="EO74">
            <v>0</v>
          </cell>
          <cell r="EP74">
            <v>0</v>
          </cell>
          <cell r="EQ74">
            <v>0</v>
          </cell>
          <cell r="ER74">
            <v>0</v>
          </cell>
          <cell r="ES74">
            <v>0</v>
          </cell>
          <cell r="EV74">
            <v>0</v>
          </cell>
          <cell r="EW74">
            <v>0</v>
          </cell>
          <cell r="EX74">
            <v>0</v>
          </cell>
          <cell r="EY74">
            <v>0</v>
          </cell>
          <cell r="EZ74">
            <v>0</v>
          </cell>
          <cell r="FC74">
            <v>0</v>
          </cell>
          <cell r="FD74">
            <v>0</v>
          </cell>
          <cell r="FE74">
            <v>0</v>
          </cell>
          <cell r="FF74">
            <v>0</v>
          </cell>
          <cell r="FG74">
            <v>0</v>
          </cell>
        </row>
        <row r="75">
          <cell r="A75" t="str">
            <v>Net earnings</v>
          </cell>
          <cell r="C75">
            <v>1362.364</v>
          </cell>
          <cell r="D75">
            <v>4004.2791773206841</v>
          </cell>
          <cell r="E75">
            <v>1096.0420748479503</v>
          </cell>
          <cell r="F75">
            <v>1480.0759467092837</v>
          </cell>
          <cell r="G75">
            <v>1897.0752394118294</v>
          </cell>
          <cell r="H75" t="e">
            <v>#REF!</v>
          </cell>
          <cell r="I75" t="e">
            <v>#REF!</v>
          </cell>
          <cell r="J75" t="e">
            <v>#REF!</v>
          </cell>
          <cell r="K75" t="e">
            <v>#REF!</v>
          </cell>
          <cell r="L75" t="e">
            <v>#REF!</v>
          </cell>
          <cell r="M75">
            <v>-0.22043307957127944</v>
          </cell>
          <cell r="N75" t="e">
            <v>#REF!</v>
          </cell>
          <cell r="O75" t="e">
            <v>#REF!</v>
          </cell>
          <cell r="S75">
            <v>877.90000000000009</v>
          </cell>
          <cell r="T75">
            <v>958.08423800000003</v>
          </cell>
          <cell r="U75">
            <v>1047.900001</v>
          </cell>
          <cell r="V75">
            <v>1117.7999996935957</v>
          </cell>
          <cell r="W75">
            <v>1200.999999982017</v>
          </cell>
          <cell r="X75">
            <v>1290.3927360459711</v>
          </cell>
          <cell r="Y75">
            <v>1386.4391451000331</v>
          </cell>
          <cell r="Z75">
            <v>1489.6344728007136</v>
          </cell>
          <cell r="AA75">
            <v>1600.5108268896693</v>
          </cell>
          <cell r="AB75">
            <v>1719.6399209094791</v>
          </cell>
          <cell r="AC75">
            <v>8.1494934398060881E-2</v>
          </cell>
          <cell r="AD75">
            <v>8.0078626852420287E-2</v>
          </cell>
          <cell r="AE75">
            <v>7.4431920120976436E-2</v>
          </cell>
          <cell r="AG75">
            <v>168.32</v>
          </cell>
          <cell r="AH75">
            <v>183.991815</v>
          </cell>
          <cell r="AI75">
            <v>226.92759100000001</v>
          </cell>
          <cell r="AJ75">
            <v>249</v>
          </cell>
          <cell r="AK75">
            <v>272</v>
          </cell>
          <cell r="AL75">
            <v>297.12449799196787</v>
          </cell>
          <cell r="AM75">
            <v>324.56973274624602</v>
          </cell>
          <cell r="AN75">
            <v>354.55006950593946</v>
          </cell>
          <cell r="AO75">
            <v>387.29967431974109</v>
          </cell>
          <cell r="AP75">
            <v>423.07434303200637</v>
          </cell>
          <cell r="AQ75">
            <v>0.12747856844913086</v>
          </cell>
          <cell r="AR75">
            <v>0.12036761744792956</v>
          </cell>
          <cell r="AS75">
            <v>9.2369477911646625E-2</v>
          </cell>
          <cell r="AU75">
            <v>71.400000000000006</v>
          </cell>
          <cell r="AV75">
            <v>84.790657999999993</v>
          </cell>
          <cell r="AW75">
            <v>95.053583000000003</v>
          </cell>
          <cell r="AX75">
            <v>106.200997</v>
          </cell>
          <cell r="AY75">
            <v>118.59972</v>
          </cell>
          <cell r="AZ75">
            <v>132.44596549388703</v>
          </cell>
          <cell r="BA75">
            <v>147.90872841527715</v>
          </cell>
          <cell r="BB75">
            <v>165.1767334689703</v>
          </cell>
          <cell r="BC75">
            <v>184.46073853651774</v>
          </cell>
          <cell r="BD75">
            <v>205.99610699911048</v>
          </cell>
          <cell r="BE75">
            <v>0.13526268431978217</v>
          </cell>
          <cell r="BF75">
            <v>0.13153529313387691</v>
          </cell>
          <cell r="BG75">
            <v>0.11674770812179847</v>
          </cell>
          <cell r="BJ75">
            <v>381.90000000000003</v>
          </cell>
          <cell r="BK75">
            <v>440.09395499999999</v>
          </cell>
          <cell r="BL75">
            <v>478.38647434000001</v>
          </cell>
          <cell r="BM75">
            <v>-99.54263974200002</v>
          </cell>
          <cell r="BN75">
            <v>-142.71809056999999</v>
          </cell>
          <cell r="BO75">
            <v>-204.62038608518694</v>
          </cell>
          <cell r="BP75">
            <v>-293.372075217857</v>
          </cell>
          <cell r="BQ75">
            <v>-420.61876709489115</v>
          </cell>
          <cell r="BR75">
            <v>-603.05721702055678</v>
          </cell>
          <cell r="BS75">
            <v>-864.62620180362399</v>
          </cell>
          <cell r="BT75" t="e">
            <v>#NUM!</v>
          </cell>
          <cell r="BU75">
            <v>-1.8826730123609516</v>
          </cell>
          <cell r="BV75">
            <v>0.43373825468065164</v>
          </cell>
          <cell r="BZ75">
            <v>150.39999999999998</v>
          </cell>
          <cell r="CA75">
            <v>163.32104867000001</v>
          </cell>
          <cell r="CB75">
            <v>177.09665699999999</v>
          </cell>
          <cell r="CC75">
            <v>197.22351866037525</v>
          </cell>
          <cell r="CD75">
            <v>214.45823958999998</v>
          </cell>
          <cell r="CE75">
            <v>233.19904664738286</v>
          </cell>
          <cell r="CF75">
            <v>253.57755179383665</v>
          </cell>
          <cell r="CG75">
            <v>275.73686813130695</v>
          </cell>
          <cell r="CH75">
            <v>299.83261494959243</v>
          </cell>
          <cell r="CI75">
            <v>326.0340106013681</v>
          </cell>
          <cell r="CJ75">
            <v>9.2757321894022082E-2</v>
          </cell>
          <cell r="CK75">
            <v>9.168108827326793E-2</v>
          </cell>
          <cell r="CL75">
            <v>8.7386742953833085E-2</v>
          </cell>
          <cell r="CO75">
            <v>81.900000000000006</v>
          </cell>
          <cell r="CP75">
            <v>86.12831237000006</v>
          </cell>
          <cell r="CQ75">
            <v>79.994623083335298</v>
          </cell>
          <cell r="CR75">
            <v>84.824999999999946</v>
          </cell>
          <cell r="CS75">
            <v>99.499999000000003</v>
          </cell>
          <cell r="CT75">
            <v>116.71382022988514</v>
          </cell>
          <cell r="CU75">
            <v>136.90568813627772</v>
          </cell>
          <cell r="CV75">
            <v>160.59081441383969</v>
          </cell>
          <cell r="CW75">
            <v>188.37354404463596</v>
          </cell>
          <cell r="CX75">
            <v>220.96277564477154</v>
          </cell>
          <cell r="CY75">
            <v>4.9868229745582804E-2</v>
          </cell>
          <cell r="CZ75">
            <v>7.341504120796416E-2</v>
          </cell>
          <cell r="DA75">
            <v>0.17300323017978259</v>
          </cell>
          <cell r="DD75">
            <v>-1060.2359999999999</v>
          </cell>
          <cell r="DE75">
            <v>-446.20199909304932</v>
          </cell>
          <cell r="DF75">
            <v>-776.27163470624919</v>
          </cell>
          <cell r="DG75">
            <v>-484.1251377293168</v>
          </cell>
          <cell r="DH75">
            <v>-360.21003615639603</v>
          </cell>
          <cell r="DI75">
            <v>-268.01184246775972</v>
          </cell>
          <cell r="DJ75">
            <v>-199.41239969165085</v>
          </cell>
          <cell r="DK75">
            <v>-148.37144801004922</v>
          </cell>
          <cell r="DL75">
            <v>-110.39477293608057</v>
          </cell>
          <cell r="DM75">
            <v>-82.138484560610067</v>
          </cell>
          <cell r="DN75">
            <v>-0.23653643553690795</v>
          </cell>
          <cell r="DO75">
            <v>-0.24046063428562825</v>
          </cell>
          <cell r="DP75">
            <v>-0.25595675976281151</v>
          </cell>
          <cell r="DT75">
            <v>208</v>
          </cell>
          <cell r="DU75">
            <v>2908</v>
          </cell>
          <cell r="DV75">
            <v>0.34874189999999983</v>
          </cell>
          <cell r="DW75">
            <v>0</v>
          </cell>
          <cell r="DX75">
            <v>0</v>
          </cell>
          <cell r="DY75">
            <v>-1</v>
          </cell>
          <cell r="EA75">
            <v>0</v>
          </cell>
          <cell r="EB75">
            <v>0</v>
          </cell>
          <cell r="EC75">
            <v>893.08003978505417</v>
          </cell>
          <cell r="ED75">
            <v>1491.47320510912</v>
          </cell>
          <cell r="EE75">
            <v>1730.8169424074774</v>
          </cell>
          <cell r="EH75">
            <v>0</v>
          </cell>
          <cell r="EI75">
            <v>0</v>
          </cell>
          <cell r="EJ75">
            <v>59.102117999999997</v>
          </cell>
          <cell r="EK75">
            <v>0</v>
          </cell>
          <cell r="EL75">
            <v>0</v>
          </cell>
          <cell r="EO75">
            <v>1349.92</v>
          </cell>
          <cell r="EP75">
            <v>1476.3160720399999</v>
          </cell>
          <cell r="EQ75">
            <v>1616.6724550833353</v>
          </cell>
          <cell r="ER75">
            <v>1731.0495153539709</v>
          </cell>
          <cell r="ES75">
            <v>1844.9579585720169</v>
          </cell>
          <cell r="EV75">
            <v>381.90000000000003</v>
          </cell>
          <cell r="EW75">
            <v>1242.6685287907919</v>
          </cell>
          <cell r="EX75">
            <v>1430.5686321250544</v>
          </cell>
          <cell r="EY75">
            <v>1484.9305653671202</v>
          </cell>
          <cell r="EZ75">
            <v>1806.0988518374775</v>
          </cell>
          <cell r="FC75">
            <v>949.30000000000007</v>
          </cell>
          <cell r="FD75">
            <v>1042.874896</v>
          </cell>
          <cell r="FE75">
            <v>1142.9535839999999</v>
          </cell>
          <cell r="FF75">
            <v>1224.0009966935957</v>
          </cell>
          <cell r="FG75">
            <v>1319.5997199820169</v>
          </cell>
        </row>
        <row r="76">
          <cell r="A76" t="str">
            <v>Preference dividends</v>
          </cell>
          <cell r="C76">
            <v>-5</v>
          </cell>
          <cell r="D76">
            <v>-6</v>
          </cell>
          <cell r="E76">
            <v>-6</v>
          </cell>
          <cell r="F76">
            <v>-6</v>
          </cell>
          <cell r="G76">
            <v>-6</v>
          </cell>
          <cell r="H76" t="e">
            <v>#REF!</v>
          </cell>
          <cell r="I76" t="e">
            <v>#REF!</v>
          </cell>
          <cell r="J76" t="e">
            <v>#REF!</v>
          </cell>
          <cell r="K76" t="e">
            <v>#REF!</v>
          </cell>
          <cell r="L76" t="e">
            <v>#REF!</v>
          </cell>
          <cell r="DD76">
            <v>-5</v>
          </cell>
          <cell r="DI76">
            <v>0</v>
          </cell>
          <cell r="DJ76">
            <v>0</v>
          </cell>
          <cell r="DK76">
            <v>0</v>
          </cell>
          <cell r="DL76">
            <v>0</v>
          </cell>
          <cell r="DM76">
            <v>0</v>
          </cell>
          <cell r="DT76">
            <v>0</v>
          </cell>
          <cell r="DU76">
            <v>0</v>
          </cell>
          <cell r="DV76">
            <v>0</v>
          </cell>
          <cell r="DW76">
            <v>0</v>
          </cell>
          <cell r="DX76">
            <v>0</v>
          </cell>
        </row>
        <row r="77">
          <cell r="A77" t="str">
            <v xml:space="preserve">Earnings attributable to common shares </v>
          </cell>
          <cell r="C77">
            <v>1357.364</v>
          </cell>
          <cell r="D77">
            <v>3998.2791773206841</v>
          </cell>
          <cell r="E77">
            <v>1090.0420748479503</v>
          </cell>
          <cell r="F77">
            <v>1474.0759467092837</v>
          </cell>
          <cell r="G77">
            <v>1891.0752394118294</v>
          </cell>
          <cell r="H77" t="e">
            <v>#REF!</v>
          </cell>
          <cell r="I77" t="e">
            <v>#REF!</v>
          </cell>
          <cell r="J77" t="e">
            <v>#REF!</v>
          </cell>
          <cell r="K77" t="e">
            <v>#REF!</v>
          </cell>
          <cell r="L77" t="e">
            <v>#REF!</v>
          </cell>
          <cell r="M77">
            <v>-0.22086646445193836</v>
          </cell>
          <cell r="N77" t="e">
            <v>#REF!</v>
          </cell>
          <cell r="O77" t="e">
            <v>#REF!</v>
          </cell>
          <cell r="DD77">
            <v>-1065.2359999999999</v>
          </cell>
          <cell r="DE77">
            <v>-446.20199909304932</v>
          </cell>
          <cell r="DF77">
            <v>-776.27163470624919</v>
          </cell>
          <cell r="DG77">
            <v>-484.1251377293168</v>
          </cell>
          <cell r="DH77">
            <v>-360.21003615639603</v>
          </cell>
          <cell r="DI77">
            <v>-268.01184246775972</v>
          </cell>
          <cell r="DJ77">
            <v>-199.41239969165085</v>
          </cell>
          <cell r="DK77">
            <v>-148.37144801004922</v>
          </cell>
          <cell r="DL77">
            <v>-110.39477293608057</v>
          </cell>
          <cell r="DM77">
            <v>-82.138484560610067</v>
          </cell>
          <cell r="DN77">
            <v>-0.23743390225326289</v>
          </cell>
          <cell r="DO77">
            <v>-0.24117500128421421</v>
          </cell>
          <cell r="DP77">
            <v>-0.25595675976281151</v>
          </cell>
          <cell r="DT77">
            <v>208</v>
          </cell>
          <cell r="DU77">
            <v>2908</v>
          </cell>
          <cell r="DV77">
            <v>0.34874189999999983</v>
          </cell>
          <cell r="DW77">
            <v>0</v>
          </cell>
          <cell r="DX77">
            <v>0</v>
          </cell>
          <cell r="DY77">
            <v>-1</v>
          </cell>
        </row>
        <row r="78">
          <cell r="A78" t="str">
            <v>Earnings Growth</v>
          </cell>
          <cell r="D78">
            <v>1.9456204653436249</v>
          </cell>
          <cell r="E78">
            <v>-0.72737219526066055</v>
          </cell>
          <cell r="F78">
            <v>0.3523110536030476</v>
          </cell>
          <cell r="G78">
            <v>0.28288860803505544</v>
          </cell>
          <cell r="H78" t="e">
            <v>#REF!</v>
          </cell>
          <cell r="I78" t="e">
            <v>#REF!</v>
          </cell>
          <cell r="J78" t="e">
            <v>#REF!</v>
          </cell>
          <cell r="K78" t="e">
            <v>#REF!</v>
          </cell>
          <cell r="L78" t="e">
            <v>#REF!</v>
          </cell>
          <cell r="DE78">
            <v>-0.58112380815795805</v>
          </cell>
          <cell r="DF78">
            <v>0.73973141376349671</v>
          </cell>
          <cell r="DG78">
            <v>-0.37634570672865597</v>
          </cell>
          <cell r="DH78">
            <v>-0.25595675976281151</v>
          </cell>
          <cell r="DI78">
            <v>-0.25595675976281151</v>
          </cell>
          <cell r="DJ78">
            <v>-0.25595675976281151</v>
          </cell>
          <cell r="DK78">
            <v>-0.25595675976281151</v>
          </cell>
          <cell r="DL78">
            <v>-0.25595675976281151</v>
          </cell>
          <cell r="DM78">
            <v>-0.25595675976281151</v>
          </cell>
          <cell r="DU78">
            <v>12.98076923076923</v>
          </cell>
          <cell r="DV78">
            <v>-0.99988007499999998</v>
          </cell>
          <cell r="DW78">
            <v>-1</v>
          </cell>
          <cell r="DX78" t="e">
            <v>#DIV/0!</v>
          </cell>
        </row>
        <row r="79">
          <cell r="A79" t="str">
            <v>EPS</v>
          </cell>
          <cell r="C79">
            <v>1.6071086905043808</v>
          </cell>
          <cell r="D79">
            <v>4.7429171735713922</v>
          </cell>
          <cell r="E79">
            <v>1.3017604093312294</v>
          </cell>
          <cell r="F79">
            <v>1.7691494893967623</v>
          </cell>
          <cell r="G79">
            <v>2.2833379350247194</v>
          </cell>
          <cell r="H79" t="e">
            <v>#REF!</v>
          </cell>
          <cell r="I79" t="e">
            <v>#REF!</v>
          </cell>
          <cell r="J79" t="e">
            <v>#REF!</v>
          </cell>
          <cell r="K79" t="e">
            <v>#REF!</v>
          </cell>
          <cell r="L79" t="e">
            <v>#REF!</v>
          </cell>
          <cell r="M79">
            <v>-0.21625481843238692</v>
          </cell>
          <cell r="N79" t="e">
            <v>#REF!</v>
          </cell>
          <cell r="O79" t="e">
            <v>#REF!</v>
          </cell>
        </row>
        <row r="80">
          <cell r="A80" t="str">
            <v>EPS Growth</v>
          </cell>
          <cell r="D80">
            <v>1.9512112040678828</v>
          </cell>
          <cell r="E80">
            <v>-0.7255359177290861</v>
          </cell>
          <cell r="F80">
            <v>0.35904385838992514</v>
          </cell>
          <cell r="G80">
            <v>0.29064160417743046</v>
          </cell>
          <cell r="H80" t="e">
            <v>#REF!</v>
          </cell>
          <cell r="I80" t="e">
            <v>#REF!</v>
          </cell>
          <cell r="J80" t="e">
            <v>#REF!</v>
          </cell>
          <cell r="K80" t="e">
            <v>#REF!</v>
          </cell>
          <cell r="L80" t="e">
            <v>#REF!</v>
          </cell>
        </row>
        <row r="81">
          <cell r="A81" t="str">
            <v>Adjusted cash earnings attributable to common shares</v>
          </cell>
          <cell r="C81">
            <v>1344.664</v>
          </cell>
          <cell r="D81">
            <v>1447.0391773206848</v>
          </cell>
          <cell r="E81">
            <v>1452.7933329479501</v>
          </cell>
          <cell r="F81">
            <v>1810.2759467092837</v>
          </cell>
          <cell r="G81">
            <v>2223.7752394118293</v>
          </cell>
          <cell r="H81" t="e">
            <v>#REF!</v>
          </cell>
          <cell r="I81" t="e">
            <v>#REF!</v>
          </cell>
          <cell r="J81" t="e">
            <v>#REF!</v>
          </cell>
          <cell r="K81" t="e">
            <v>#REF!</v>
          </cell>
          <cell r="L81" t="e">
            <v>#REF!</v>
          </cell>
          <cell r="M81">
            <v>0.15399395438924035</v>
          </cell>
          <cell r="N81" t="e">
            <v>#REF!</v>
          </cell>
          <cell r="O81" t="e">
            <v>#REF!</v>
          </cell>
        </row>
        <row r="82">
          <cell r="A82" t="str">
            <v>Adjusted Cash EPS</v>
          </cell>
          <cell r="C82">
            <v>1.5920719867392847</v>
          </cell>
          <cell r="D82">
            <v>1.7165352044136235</v>
          </cell>
          <cell r="E82">
            <v>1.7349686653479004</v>
          </cell>
          <cell r="F82">
            <v>2.1726484133585786</v>
          </cell>
          <cell r="G82">
            <v>2.6850493609640695</v>
          </cell>
          <cell r="H82" t="e">
            <v>#REF!</v>
          </cell>
          <cell r="I82" t="e">
            <v>#REF!</v>
          </cell>
          <cell r="J82" t="e">
            <v>#REF!</v>
          </cell>
          <cell r="K82" t="e">
            <v>#REF!</v>
          </cell>
          <cell r="L82" t="e">
            <v>#REF!</v>
          </cell>
          <cell r="M82">
            <v>0.1608243773957434</v>
          </cell>
        </row>
        <row r="83">
          <cell r="A83" t="str">
            <v>Adjusted Cash EPS Growth</v>
          </cell>
          <cell r="D83">
            <v>7.8176878125499449E-2</v>
          </cell>
          <cell r="E83">
            <v>1.0738760782114998E-2</v>
          </cell>
          <cell r="F83">
            <v>0.25226954051237205</v>
          </cell>
          <cell r="G83">
            <v>0.23584163201693475</v>
          </cell>
          <cell r="H83" t="e">
            <v>#REF!</v>
          </cell>
          <cell r="I83" t="e">
            <v>#REF!</v>
          </cell>
          <cell r="J83" t="e">
            <v>#REF!</v>
          </cell>
          <cell r="K83" t="e">
            <v>#REF!</v>
          </cell>
          <cell r="L83" t="e">
            <v>#REF!</v>
          </cell>
        </row>
        <row r="84">
          <cell r="A84" t="str">
            <v>Weighted Average Shares (diluted)</v>
          </cell>
          <cell r="C84">
            <v>844.6</v>
          </cell>
          <cell r="D84">
            <v>843.00000000000011</v>
          </cell>
          <cell r="E84">
            <v>837.35998347649252</v>
          </cell>
          <cell r="F84">
            <v>833.2116395725883</v>
          </cell>
          <cell r="G84">
            <v>828.20646493194477</v>
          </cell>
          <cell r="H84">
            <v>828.20646493194477</v>
          </cell>
          <cell r="I84">
            <v>828.20646493194477</v>
          </cell>
          <cell r="J84">
            <v>828.20646493194477</v>
          </cell>
          <cell r="K84">
            <v>828.20646493194477</v>
          </cell>
          <cell r="L84">
            <v>828.20646493194477</v>
          </cell>
        </row>
        <row r="85">
          <cell r="A85" t="str">
            <v>Adjusted Cash Earnings Growth</v>
          </cell>
          <cell r="D85">
            <v>7.6134392919483762E-2</v>
          </cell>
          <cell r="E85">
            <v>3.976502998294551E-3</v>
          </cell>
          <cell r="F85">
            <v>0.24606570367166003</v>
          </cell>
          <cell r="G85">
            <v>0.22841782406389677</v>
          </cell>
        </row>
        <row r="86">
          <cell r="A86" t="str">
            <v>Cash Flow Summary - source/(use)</v>
          </cell>
        </row>
        <row r="87">
          <cell r="A87" t="str">
            <v>Operations</v>
          </cell>
        </row>
        <row r="88">
          <cell r="A88" t="str">
            <v>Net earnings (Post Preference Dividends)</v>
          </cell>
          <cell r="C88">
            <v>1357.364</v>
          </cell>
          <cell r="D88">
            <v>3998.2791773206841</v>
          </cell>
          <cell r="E88">
            <v>1090.0420748479503</v>
          </cell>
          <cell r="F88">
            <v>1474.0759467092837</v>
          </cell>
          <cell r="G88">
            <v>1891.0752394118294</v>
          </cell>
          <cell r="H88" t="e">
            <v>#REF!</v>
          </cell>
          <cell r="I88" t="e">
            <v>#REF!</v>
          </cell>
          <cell r="J88" t="e">
            <v>#REF!</v>
          </cell>
          <cell r="K88" t="e">
            <v>#REF!</v>
          </cell>
          <cell r="L88" t="e">
            <v>#REF!</v>
          </cell>
          <cell r="S88">
            <v>877.90000000000009</v>
          </cell>
          <cell r="T88">
            <v>958.08423800000003</v>
          </cell>
          <cell r="U88">
            <v>1047.900001</v>
          </cell>
          <cell r="V88">
            <v>1117.7999996935957</v>
          </cell>
          <cell r="W88">
            <v>1200.999999982017</v>
          </cell>
          <cell r="X88">
            <v>1290.3927360459711</v>
          </cell>
          <cell r="Y88">
            <v>1386.4391451000331</v>
          </cell>
          <cell r="Z88">
            <v>1489.6344728007136</v>
          </cell>
          <cell r="AA88">
            <v>1600.5108268896693</v>
          </cell>
          <cell r="AB88">
            <v>1719.6399209094791</v>
          </cell>
          <cell r="AG88">
            <v>168.32</v>
          </cell>
          <cell r="AH88">
            <v>183.991815</v>
          </cell>
          <cell r="AI88">
            <v>226.92759100000001</v>
          </cell>
          <cell r="AJ88">
            <v>249</v>
          </cell>
          <cell r="AK88">
            <v>272</v>
          </cell>
          <cell r="AL88">
            <v>297.12449799196787</v>
          </cell>
          <cell r="AM88">
            <v>324.56973274624602</v>
          </cell>
          <cell r="AN88">
            <v>354.55006950593946</v>
          </cell>
          <cell r="AO88">
            <v>387.29967431974109</v>
          </cell>
          <cell r="AP88">
            <v>423.07434303200637</v>
          </cell>
          <cell r="AU88">
            <v>71.400000000000006</v>
          </cell>
          <cell r="AV88">
            <v>84.790657999999993</v>
          </cell>
          <cell r="AW88">
            <v>95.053583000000003</v>
          </cell>
          <cell r="AX88">
            <v>106.200997</v>
          </cell>
          <cell r="AY88">
            <v>118.59972</v>
          </cell>
          <cell r="AZ88">
            <v>132.44596549388703</v>
          </cell>
          <cell r="BA88">
            <v>147.90872841527715</v>
          </cell>
          <cell r="BB88">
            <v>165.1767334689703</v>
          </cell>
          <cell r="BC88">
            <v>184.46073853651774</v>
          </cell>
          <cell r="BD88">
            <v>205.99610699911048</v>
          </cell>
          <cell r="BJ88">
            <v>381.90000000000003</v>
          </cell>
          <cell r="BK88">
            <v>440.09395499999999</v>
          </cell>
          <cell r="BL88">
            <v>478.38647434000001</v>
          </cell>
          <cell r="BM88">
            <v>-99.54263974200002</v>
          </cell>
          <cell r="BN88">
            <v>-142.71809056999999</v>
          </cell>
          <cell r="BO88">
            <v>-204.62038608518694</v>
          </cell>
          <cell r="BP88">
            <v>-293.372075217857</v>
          </cell>
          <cell r="BQ88">
            <v>-420.61876709489115</v>
          </cell>
          <cell r="BR88">
            <v>-603.05721702055678</v>
          </cell>
          <cell r="BS88">
            <v>-864.62620180362399</v>
          </cell>
          <cell r="BZ88">
            <v>150.39999999999998</v>
          </cell>
          <cell r="CA88">
            <v>163.32104867000001</v>
          </cell>
          <cell r="CB88">
            <v>177.09665699999999</v>
          </cell>
          <cell r="CC88">
            <v>197.22351866037525</v>
          </cell>
          <cell r="CD88">
            <v>214.45823958999998</v>
          </cell>
          <cell r="CE88">
            <v>233.19904664738286</v>
          </cell>
          <cell r="CF88">
            <v>253.57755179383665</v>
          </cell>
          <cell r="CG88">
            <v>275.73686813130695</v>
          </cell>
          <cell r="CH88">
            <v>299.83261494959243</v>
          </cell>
          <cell r="CI88">
            <v>326.0340106013681</v>
          </cell>
          <cell r="CO88">
            <v>81.900000000000006</v>
          </cell>
          <cell r="CP88">
            <v>86.12831237000006</v>
          </cell>
          <cell r="CQ88">
            <v>79.994623083335298</v>
          </cell>
          <cell r="CR88">
            <v>84.824999999999946</v>
          </cell>
          <cell r="CS88">
            <v>99.499999000000003</v>
          </cell>
          <cell r="CT88">
            <v>116.71382022988514</v>
          </cell>
          <cell r="CU88">
            <v>136.90568813627772</v>
          </cell>
          <cell r="CV88">
            <v>160.59081441383969</v>
          </cell>
          <cell r="CW88">
            <v>188.37354404463596</v>
          </cell>
          <cell r="CX88">
            <v>220.96277564477154</v>
          </cell>
          <cell r="DD88">
            <v>-1065.2359999999999</v>
          </cell>
          <cell r="DE88">
            <v>-446.20199909304932</v>
          </cell>
          <cell r="DF88">
            <v>-776.27163470624919</v>
          </cell>
          <cell r="DG88">
            <v>-484.1251377293168</v>
          </cell>
          <cell r="DH88">
            <v>-360.21003615639603</v>
          </cell>
          <cell r="DI88">
            <v>-268.01184246775972</v>
          </cell>
          <cell r="DJ88">
            <v>-199.41239969165085</v>
          </cell>
          <cell r="DK88">
            <v>-148.37144801004922</v>
          </cell>
          <cell r="DL88">
            <v>-110.39477293608057</v>
          </cell>
          <cell r="DM88">
            <v>-82.138484560610067</v>
          </cell>
          <cell r="DT88">
            <v>208</v>
          </cell>
          <cell r="DU88">
            <v>2908</v>
          </cell>
          <cell r="DV88">
            <v>0.34874189999999983</v>
          </cell>
          <cell r="DW88">
            <v>0</v>
          </cell>
          <cell r="DX88">
            <v>0</v>
          </cell>
          <cell r="EA88">
            <v>0</v>
          </cell>
          <cell r="EB88">
            <v>0</v>
          </cell>
          <cell r="EC88">
            <v>893.08003978505417</v>
          </cell>
          <cell r="ED88">
            <v>1491.47320510912</v>
          </cell>
          <cell r="EE88">
            <v>1730.8169424074774</v>
          </cell>
          <cell r="EH88">
            <v>0</v>
          </cell>
          <cell r="EI88">
            <v>0</v>
          </cell>
          <cell r="EJ88">
            <v>59.102117999999997</v>
          </cell>
          <cell r="EK88">
            <v>0</v>
          </cell>
          <cell r="EL88">
            <v>0</v>
          </cell>
          <cell r="EO88">
            <v>1349.92</v>
          </cell>
          <cell r="EP88">
            <v>1476.3160720399999</v>
          </cell>
          <cell r="EQ88">
            <v>1616.6724550833353</v>
          </cell>
          <cell r="ER88">
            <v>1731.0495153539709</v>
          </cell>
          <cell r="ES88">
            <v>1844.9579585720169</v>
          </cell>
          <cell r="EV88">
            <v>381.90000000000003</v>
          </cell>
          <cell r="EW88">
            <v>1242.6685287907919</v>
          </cell>
          <cell r="EX88">
            <v>1430.5686321250544</v>
          </cell>
          <cell r="EY88">
            <v>1484.9305653671202</v>
          </cell>
          <cell r="EZ88">
            <v>1806.0988518374775</v>
          </cell>
          <cell r="FC88">
            <v>949.30000000000007</v>
          </cell>
          <cell r="FD88">
            <v>1042.874896</v>
          </cell>
          <cell r="FE88">
            <v>1142.9535839999999</v>
          </cell>
          <cell r="FF88">
            <v>1224.0009966935957</v>
          </cell>
          <cell r="FG88">
            <v>1319.5997199820169</v>
          </cell>
        </row>
        <row r="89">
          <cell r="A89" t="str">
            <v>Remove earnings from discontinued operations</v>
          </cell>
          <cell r="C89">
            <v>-208</v>
          </cell>
          <cell r="D89">
            <v>-2908</v>
          </cell>
          <cell r="E89">
            <v>-0.34874189999999983</v>
          </cell>
          <cell r="F89">
            <v>0</v>
          </cell>
          <cell r="G89">
            <v>0</v>
          </cell>
          <cell r="H89" t="e">
            <v>#REF!</v>
          </cell>
          <cell r="I89" t="e">
            <v>#REF!</v>
          </cell>
          <cell r="J89" t="e">
            <v>#REF!</v>
          </cell>
          <cell r="K89" t="e">
            <v>#REF!</v>
          </cell>
          <cell r="L89" t="e">
            <v>#REF!</v>
          </cell>
          <cell r="S89">
            <v>0</v>
          </cell>
          <cell r="T89">
            <v>0</v>
          </cell>
          <cell r="U89">
            <v>0</v>
          </cell>
          <cell r="V89">
            <v>0</v>
          </cell>
          <cell r="W89">
            <v>0</v>
          </cell>
          <cell r="X89">
            <v>0</v>
          </cell>
          <cell r="Y89">
            <v>0</v>
          </cell>
          <cell r="Z89">
            <v>0</v>
          </cell>
          <cell r="AA89">
            <v>0</v>
          </cell>
          <cell r="AB89">
            <v>0</v>
          </cell>
          <cell r="AG89">
            <v>0</v>
          </cell>
          <cell r="AH89">
            <v>0</v>
          </cell>
          <cell r="AI89">
            <v>0</v>
          </cell>
          <cell r="AJ89">
            <v>0</v>
          </cell>
          <cell r="AK89">
            <v>0</v>
          </cell>
          <cell r="AL89">
            <v>0</v>
          </cell>
          <cell r="AM89">
            <v>0</v>
          </cell>
          <cell r="AN89">
            <v>0</v>
          </cell>
          <cell r="AO89">
            <v>0</v>
          </cell>
          <cell r="AP89">
            <v>0</v>
          </cell>
          <cell r="AU89">
            <v>0</v>
          </cell>
          <cell r="AV89">
            <v>0</v>
          </cell>
          <cell r="AW89">
            <v>0</v>
          </cell>
          <cell r="AX89">
            <v>0</v>
          </cell>
          <cell r="AY89">
            <v>0</v>
          </cell>
          <cell r="AZ89">
            <v>0</v>
          </cell>
          <cell r="BA89">
            <v>0</v>
          </cell>
          <cell r="BB89">
            <v>0</v>
          </cell>
          <cell r="BC89">
            <v>0</v>
          </cell>
          <cell r="BD89">
            <v>0</v>
          </cell>
          <cell r="BJ89">
            <v>0</v>
          </cell>
          <cell r="BK89">
            <v>0</v>
          </cell>
          <cell r="BL89">
            <v>0</v>
          </cell>
          <cell r="BM89">
            <v>0</v>
          </cell>
          <cell r="BN89">
            <v>0</v>
          </cell>
          <cell r="BO89">
            <v>0</v>
          </cell>
          <cell r="BP89">
            <v>0</v>
          </cell>
          <cell r="BQ89">
            <v>0</v>
          </cell>
          <cell r="BR89">
            <v>0</v>
          </cell>
          <cell r="BS89">
            <v>0</v>
          </cell>
          <cell r="BZ89">
            <v>0</v>
          </cell>
          <cell r="CA89">
            <v>0</v>
          </cell>
          <cell r="CB89">
            <v>0</v>
          </cell>
          <cell r="CC89">
            <v>0</v>
          </cell>
          <cell r="CD89">
            <v>0</v>
          </cell>
          <cell r="CE89">
            <v>0</v>
          </cell>
          <cell r="CF89">
            <v>0</v>
          </cell>
          <cell r="CG89">
            <v>0</v>
          </cell>
          <cell r="CH89">
            <v>0</v>
          </cell>
          <cell r="CI89">
            <v>0</v>
          </cell>
          <cell r="CO89">
            <v>0</v>
          </cell>
          <cell r="CP89">
            <v>0</v>
          </cell>
          <cell r="CQ89">
            <v>0</v>
          </cell>
          <cell r="CR89">
            <v>0</v>
          </cell>
          <cell r="CS89">
            <v>0</v>
          </cell>
          <cell r="CT89">
            <v>0</v>
          </cell>
          <cell r="CU89">
            <v>0</v>
          </cell>
          <cell r="CV89">
            <v>0</v>
          </cell>
          <cell r="CW89">
            <v>0</v>
          </cell>
          <cell r="CX89">
            <v>0</v>
          </cell>
          <cell r="DD89">
            <v>0</v>
          </cell>
          <cell r="DE89">
            <v>0</v>
          </cell>
          <cell r="DF89">
            <v>0</v>
          </cell>
          <cell r="DG89">
            <v>0</v>
          </cell>
          <cell r="DH89">
            <v>0</v>
          </cell>
          <cell r="DI89">
            <v>0</v>
          </cell>
          <cell r="DJ89">
            <v>0</v>
          </cell>
          <cell r="DK89">
            <v>0</v>
          </cell>
          <cell r="DL89">
            <v>0</v>
          </cell>
          <cell r="DM89">
            <v>0</v>
          </cell>
          <cell r="DT89">
            <v>-208</v>
          </cell>
          <cell r="DU89">
            <v>-2908</v>
          </cell>
          <cell r="DV89">
            <v>-0.34874189999999983</v>
          </cell>
          <cell r="DW89">
            <v>0</v>
          </cell>
          <cell r="DX89">
            <v>0</v>
          </cell>
          <cell r="EA89">
            <v>0</v>
          </cell>
          <cell r="EB89">
            <v>0</v>
          </cell>
          <cell r="EC89">
            <v>0</v>
          </cell>
          <cell r="ED89">
            <v>0</v>
          </cell>
          <cell r="EE89">
            <v>0</v>
          </cell>
          <cell r="EH89">
            <v>0</v>
          </cell>
          <cell r="EI89">
            <v>0</v>
          </cell>
          <cell r="EJ89">
            <v>0</v>
          </cell>
          <cell r="EK89">
            <v>0</v>
          </cell>
          <cell r="EL89">
            <v>0</v>
          </cell>
          <cell r="EO89">
            <v>0</v>
          </cell>
          <cell r="EP89">
            <v>0</v>
          </cell>
          <cell r="EQ89">
            <v>0</v>
          </cell>
          <cell r="ER89">
            <v>0</v>
          </cell>
          <cell r="ES89">
            <v>0</v>
          </cell>
          <cell r="EV89">
            <v>0</v>
          </cell>
          <cell r="EW89">
            <v>0</v>
          </cell>
          <cell r="EX89">
            <v>0</v>
          </cell>
          <cell r="EY89">
            <v>0</v>
          </cell>
          <cell r="EZ89">
            <v>0</v>
          </cell>
          <cell r="FC89">
            <v>0</v>
          </cell>
          <cell r="FD89">
            <v>0</v>
          </cell>
          <cell r="FE89">
            <v>0</v>
          </cell>
          <cell r="FF89">
            <v>0</v>
          </cell>
          <cell r="FG89">
            <v>0</v>
          </cell>
        </row>
        <row r="91">
          <cell r="A91" t="str">
            <v>Add back (deduct) items not involving cash</v>
          </cell>
        </row>
        <row r="92">
          <cell r="A92" t="str">
            <v>Depreciation</v>
          </cell>
          <cell r="C92">
            <v>675.30800000000022</v>
          </cell>
          <cell r="D92">
            <v>719.15681776744918</v>
          </cell>
          <cell r="E92">
            <v>852.23896026791806</v>
          </cell>
          <cell r="F92">
            <v>937.44448395115603</v>
          </cell>
          <cell r="G92">
            <v>1036.7925842024395</v>
          </cell>
          <cell r="H92" t="e">
            <v>#REF!</v>
          </cell>
          <cell r="I92" t="e">
            <v>#REF!</v>
          </cell>
          <cell r="J92" t="e">
            <v>#REF!</v>
          </cell>
          <cell r="K92" t="e">
            <v>#REF!</v>
          </cell>
          <cell r="L92" t="e">
            <v>#REF!</v>
          </cell>
          <cell r="S92">
            <v>157.09999999999991</v>
          </cell>
          <cell r="T92">
            <v>173.20293499999991</v>
          </cell>
          <cell r="U92">
            <v>200.36436299999991</v>
          </cell>
          <cell r="V92">
            <v>217.71094157640414</v>
          </cell>
          <cell r="W92">
            <v>235.19042781798294</v>
          </cell>
          <cell r="X92">
            <v>254.06705171352337</v>
          </cell>
          <cell r="Y92">
            <v>274.45204999034468</v>
          </cell>
          <cell r="Z92">
            <v>296.46548512082609</v>
          </cell>
          <cell r="AA92">
            <v>320.23694341429291</v>
          </cell>
          <cell r="AB92">
            <v>345.90628817324091</v>
          </cell>
          <cell r="AG92">
            <v>21.54000000000002</v>
          </cell>
          <cell r="AH92">
            <v>20.526320999999996</v>
          </cell>
          <cell r="AI92">
            <v>29.903387000000009</v>
          </cell>
          <cell r="AJ92">
            <v>35.200045999999986</v>
          </cell>
          <cell r="AK92">
            <v>38.300010999999984</v>
          </cell>
          <cell r="AL92">
            <v>41.672409967012925</v>
          </cell>
          <cell r="AM92">
            <v>45.341130204274805</v>
          </cell>
          <cell r="AN92">
            <v>49.332148171696304</v>
          </cell>
          <cell r="AO92">
            <v>53.673711687644584</v>
          </cell>
          <cell r="AP92">
            <v>58.3965379712958</v>
          </cell>
          <cell r="AU92">
            <v>33.5</v>
          </cell>
          <cell r="AV92">
            <v>33.108559</v>
          </cell>
          <cell r="AW92">
            <v>36.191856000000001</v>
          </cell>
          <cell r="AX92">
            <v>38.187790000000007</v>
          </cell>
          <cell r="AY92">
            <v>38.691927000000007</v>
          </cell>
          <cell r="AZ92">
            <v>38.901565917763463</v>
          </cell>
          <cell r="BA92">
            <v>38.750748301032843</v>
          </cell>
          <cell r="BB92">
            <v>38.162993464718483</v>
          </cell>
          <cell r="BC92">
            <v>37.049817888685624</v>
          </cell>
          <cell r="BD92">
            <v>35.309059225512414</v>
          </cell>
          <cell r="BJ92">
            <v>181.11999999999995</v>
          </cell>
          <cell r="BK92">
            <v>172.02334500000001</v>
          </cell>
          <cell r="BL92">
            <v>174.62477866</v>
          </cell>
          <cell r="BM92">
            <v>46.54263974200002</v>
          </cell>
          <cell r="BN92">
            <v>69.718090569999987</v>
          </cell>
          <cell r="BO92">
            <v>104.07321627386619</v>
          </cell>
          <cell r="BP92">
            <v>154.88257717584921</v>
          </cell>
          <cell r="BQ92">
            <v>229.86908111250307</v>
          </cell>
          <cell r="BR92">
            <v>340.32651745990904</v>
          </cell>
          <cell r="BS92">
            <v>502.75184203141112</v>
          </cell>
          <cell r="BZ92">
            <v>20.500000000000028</v>
          </cell>
          <cell r="CA92">
            <v>28.857089000000002</v>
          </cell>
          <cell r="CB92">
            <v>35.552294000000018</v>
          </cell>
          <cell r="CC92">
            <v>39.158999999999992</v>
          </cell>
          <cell r="CD92">
            <v>48.693999999999988</v>
          </cell>
          <cell r="CE92">
            <v>59.754516897335265</v>
          </cell>
          <cell r="CF92">
            <v>72.55226008715826</v>
          </cell>
          <cell r="CG92">
            <v>87.32631809717401</v>
          </cell>
          <cell r="CH92">
            <v>104.34655663278357</v>
          </cell>
          <cell r="CI92">
            <v>123.9174274334714</v>
          </cell>
          <cell r="CO92">
            <v>14.599999999999994</v>
          </cell>
          <cell r="CP92">
            <v>22.561757999999983</v>
          </cell>
          <cell r="CQ92">
            <v>31.161773840469223</v>
          </cell>
          <cell r="CR92">
            <v>32.199999999999989</v>
          </cell>
          <cell r="CS92">
            <v>33.400000000000006</v>
          </cell>
          <cell r="CT92">
            <v>34.214697045910739</v>
          </cell>
          <cell r="CU92">
            <v>34.497001844707256</v>
          </cell>
          <cell r="CV92">
            <v>34.063467381248756</v>
          </cell>
          <cell r="CW92">
            <v>32.686518812984104</v>
          </cell>
          <cell r="CX92">
            <v>30.085138328462051</v>
          </cell>
          <cell r="DD92">
            <v>9.8999999999999773</v>
          </cell>
          <cell r="DE92">
            <v>14.466518767449259</v>
          </cell>
          <cell r="DF92">
            <v>52.140506767449097</v>
          </cell>
          <cell r="DG92">
            <v>32.609422632752</v>
          </cell>
          <cell r="DH92">
            <v>36.091110814456613</v>
          </cell>
          <cell r="DI92">
            <v>43.344242531960788</v>
          </cell>
          <cell r="DJ92">
            <v>32.392803403731534</v>
          </cell>
          <cell r="DK92">
            <v>28.477034039746101</v>
          </cell>
          <cell r="DL92">
            <v>24.329000890371518</v>
          </cell>
          <cell r="DM92">
            <v>20.356480941503293</v>
          </cell>
          <cell r="DT92">
            <v>0</v>
          </cell>
          <cell r="DU92">
            <v>0</v>
          </cell>
          <cell r="DV92">
            <v>0</v>
          </cell>
          <cell r="DW92">
            <v>0</v>
          </cell>
          <cell r="DX92">
            <v>0</v>
          </cell>
          <cell r="EA92">
            <v>0</v>
          </cell>
          <cell r="EB92">
            <v>0</v>
          </cell>
          <cell r="EC92">
            <v>290.20000099999993</v>
          </cell>
          <cell r="ED92">
            <v>495.83464400000003</v>
          </cell>
          <cell r="EE92">
            <v>536.70701699999995</v>
          </cell>
          <cell r="EH92">
            <v>0</v>
          </cell>
          <cell r="EI92">
            <v>0</v>
          </cell>
          <cell r="EJ92">
            <v>0</v>
          </cell>
          <cell r="EK92">
            <v>0</v>
          </cell>
          <cell r="EL92">
            <v>0</v>
          </cell>
          <cell r="EO92">
            <v>247.24000000000024</v>
          </cell>
          <cell r="EP92">
            <v>278.25666200000001</v>
          </cell>
          <cell r="EQ92">
            <v>333.17367384046929</v>
          </cell>
          <cell r="ER92">
            <v>345.95777757640417</v>
          </cell>
          <cell r="ES92">
            <v>365.07636581798329</v>
          </cell>
          <cell r="EV92">
            <v>181.11999999999995</v>
          </cell>
          <cell r="EW92">
            <v>423.4236370000001</v>
          </cell>
          <cell r="EX92">
            <v>464.82477965999988</v>
          </cell>
          <cell r="EY92">
            <v>542.37728374199992</v>
          </cell>
          <cell r="EZ92">
            <v>606.42510756999991</v>
          </cell>
          <cell r="FC92">
            <v>190.60000000000002</v>
          </cell>
          <cell r="FD92">
            <v>206.31149399999981</v>
          </cell>
          <cell r="FE92">
            <v>236.55621900000006</v>
          </cell>
          <cell r="FF92">
            <v>255.89873157640432</v>
          </cell>
          <cell r="FG92">
            <v>273.88235481798301</v>
          </cell>
        </row>
        <row r="93">
          <cell r="A93" t="str">
            <v>Amortization</v>
          </cell>
          <cell r="C93">
            <v>320.3</v>
          </cell>
          <cell r="D93">
            <v>344</v>
          </cell>
          <cell r="E93">
            <v>323</v>
          </cell>
          <cell r="F93">
            <v>308</v>
          </cell>
          <cell r="G93">
            <v>303</v>
          </cell>
          <cell r="H93" t="e">
            <v>#REF!</v>
          </cell>
          <cell r="I93" t="e">
            <v>#REF!</v>
          </cell>
          <cell r="J93" t="e">
            <v>#REF!</v>
          </cell>
          <cell r="K93" t="e">
            <v>#REF!</v>
          </cell>
          <cell r="L93" t="e">
            <v>#REF!</v>
          </cell>
          <cell r="S93">
            <v>0</v>
          </cell>
          <cell r="T93">
            <v>0</v>
          </cell>
          <cell r="U93">
            <v>0</v>
          </cell>
          <cell r="V93">
            <v>0</v>
          </cell>
          <cell r="W93">
            <v>0</v>
          </cell>
          <cell r="X93">
            <v>0</v>
          </cell>
          <cell r="Y93">
            <v>0</v>
          </cell>
          <cell r="Z93">
            <v>0</v>
          </cell>
          <cell r="AA93">
            <v>0</v>
          </cell>
          <cell r="AB93">
            <v>0</v>
          </cell>
          <cell r="AG93">
            <v>0</v>
          </cell>
          <cell r="AH93">
            <v>0</v>
          </cell>
          <cell r="AI93">
            <v>0</v>
          </cell>
          <cell r="AJ93">
            <v>0</v>
          </cell>
          <cell r="AK93">
            <v>0</v>
          </cell>
          <cell r="AL93">
            <v>0</v>
          </cell>
          <cell r="AM93">
            <v>0</v>
          </cell>
          <cell r="AN93">
            <v>0</v>
          </cell>
          <cell r="AO93">
            <v>0</v>
          </cell>
          <cell r="AP93">
            <v>0</v>
          </cell>
          <cell r="AU93">
            <v>0</v>
          </cell>
          <cell r="AV93">
            <v>0</v>
          </cell>
          <cell r="AW93">
            <v>0</v>
          </cell>
          <cell r="AX93">
            <v>0</v>
          </cell>
          <cell r="AY93">
            <v>0</v>
          </cell>
          <cell r="AZ93">
            <v>0</v>
          </cell>
          <cell r="BA93">
            <v>0</v>
          </cell>
          <cell r="BB93">
            <v>0</v>
          </cell>
          <cell r="BC93">
            <v>0</v>
          </cell>
          <cell r="BD93">
            <v>0</v>
          </cell>
          <cell r="BJ93">
            <v>0</v>
          </cell>
          <cell r="BK93">
            <v>0</v>
          </cell>
          <cell r="BL93">
            <v>0</v>
          </cell>
          <cell r="BM93">
            <v>0</v>
          </cell>
          <cell r="BN93">
            <v>0</v>
          </cell>
          <cell r="BO93">
            <v>0</v>
          </cell>
          <cell r="BP93">
            <v>0</v>
          </cell>
          <cell r="BQ93">
            <v>0</v>
          </cell>
          <cell r="BR93">
            <v>0</v>
          </cell>
          <cell r="BS93">
            <v>0</v>
          </cell>
          <cell r="BZ93">
            <v>0</v>
          </cell>
          <cell r="CA93">
            <v>0</v>
          </cell>
          <cell r="CB93">
            <v>0</v>
          </cell>
          <cell r="CC93">
            <v>0</v>
          </cell>
          <cell r="CD93">
            <v>0</v>
          </cell>
          <cell r="CE93">
            <v>0</v>
          </cell>
          <cell r="CF93">
            <v>0</v>
          </cell>
          <cell r="CG93">
            <v>0</v>
          </cell>
          <cell r="CH93">
            <v>0</v>
          </cell>
          <cell r="CI93">
            <v>0</v>
          </cell>
          <cell r="CO93">
            <v>0</v>
          </cell>
          <cell r="CP93">
            <v>0</v>
          </cell>
          <cell r="CQ93">
            <v>0</v>
          </cell>
          <cell r="CR93">
            <v>0</v>
          </cell>
          <cell r="CS93">
            <v>0</v>
          </cell>
          <cell r="CT93">
            <v>0</v>
          </cell>
          <cell r="CU93">
            <v>0</v>
          </cell>
          <cell r="CV93">
            <v>0</v>
          </cell>
          <cell r="CW93">
            <v>0</v>
          </cell>
          <cell r="CX93">
            <v>0</v>
          </cell>
          <cell r="DD93">
            <v>0</v>
          </cell>
          <cell r="DE93">
            <v>0</v>
          </cell>
          <cell r="DF93">
            <v>0</v>
          </cell>
          <cell r="DG93">
            <v>0</v>
          </cell>
          <cell r="DH93">
            <v>0</v>
          </cell>
          <cell r="DI93">
            <v>0</v>
          </cell>
          <cell r="DJ93">
            <v>0</v>
          </cell>
          <cell r="DK93">
            <v>0</v>
          </cell>
          <cell r="DL93">
            <v>0</v>
          </cell>
          <cell r="DM93">
            <v>0</v>
          </cell>
          <cell r="DT93">
            <v>0</v>
          </cell>
          <cell r="DU93">
            <v>0</v>
          </cell>
          <cell r="DV93">
            <v>0</v>
          </cell>
          <cell r="DW93">
            <v>0</v>
          </cell>
          <cell r="DX93">
            <v>0</v>
          </cell>
          <cell r="EA93">
            <v>0</v>
          </cell>
          <cell r="EB93">
            <v>0</v>
          </cell>
          <cell r="EC93">
            <v>0</v>
          </cell>
          <cell r="ED93">
            <v>0</v>
          </cell>
          <cell r="EE93">
            <v>0</v>
          </cell>
          <cell r="EH93">
            <v>0</v>
          </cell>
          <cell r="EI93">
            <v>0</v>
          </cell>
          <cell r="EJ93">
            <v>0</v>
          </cell>
          <cell r="EK93">
            <v>0</v>
          </cell>
          <cell r="EL93">
            <v>0</v>
          </cell>
          <cell r="EO93">
            <v>0</v>
          </cell>
          <cell r="EP93">
            <v>0</v>
          </cell>
          <cell r="EQ93">
            <v>0</v>
          </cell>
          <cell r="ER93">
            <v>0</v>
          </cell>
          <cell r="ES93">
            <v>0</v>
          </cell>
          <cell r="EV93">
            <v>0</v>
          </cell>
          <cell r="EW93">
            <v>0</v>
          </cell>
          <cell r="EX93">
            <v>0</v>
          </cell>
          <cell r="EY93">
            <v>0</v>
          </cell>
          <cell r="EZ93">
            <v>0</v>
          </cell>
          <cell r="FC93">
            <v>0</v>
          </cell>
          <cell r="FD93">
            <v>0</v>
          </cell>
          <cell r="FE93">
            <v>0</v>
          </cell>
          <cell r="FF93">
            <v>0</v>
          </cell>
          <cell r="FG93">
            <v>0</v>
          </cell>
        </row>
        <row r="94">
          <cell r="A94" t="str">
            <v>Plug for FCF</v>
          </cell>
          <cell r="C94">
            <v>1.1000000000000001</v>
          </cell>
          <cell r="D94">
            <v>40.934595279999257</v>
          </cell>
          <cell r="E94">
            <v>29.48150546977854</v>
          </cell>
          <cell r="F94">
            <v>13.974498156824666</v>
          </cell>
          <cell r="G94">
            <v>52.741184088778027</v>
          </cell>
          <cell r="H94" t="e">
            <v>#REF!</v>
          </cell>
          <cell r="I94" t="e">
            <v>#REF!</v>
          </cell>
          <cell r="J94" t="e">
            <v>#REF!</v>
          </cell>
          <cell r="K94" t="e">
            <v>#REF!</v>
          </cell>
          <cell r="L94" t="e">
            <v>#REF!</v>
          </cell>
          <cell r="S94">
            <v>-17.899999999999977</v>
          </cell>
          <cell r="T94">
            <v>-2.3405665388054331E-6</v>
          </cell>
          <cell r="U94">
            <v>-4.2520355236774776E-8</v>
          </cell>
          <cell r="V94">
            <v>-6.0747424868168309E-9</v>
          </cell>
          <cell r="W94">
            <v>-1.9063463696511462E-8</v>
          </cell>
          <cell r="X94">
            <v>0</v>
          </cell>
          <cell r="Y94">
            <v>0</v>
          </cell>
          <cell r="Z94">
            <v>0</v>
          </cell>
          <cell r="AA94">
            <v>0</v>
          </cell>
          <cell r="AB94">
            <v>0</v>
          </cell>
          <cell r="AG94">
            <v>16.909999999999968</v>
          </cell>
          <cell r="AH94">
            <v>2.6975854268044941E-2</v>
          </cell>
          <cell r="AI94">
            <v>-2.0001980000188269E-3</v>
          </cell>
          <cell r="AJ94">
            <v>-9.9999996905353328E-7</v>
          </cell>
          <cell r="AK94">
            <v>0</v>
          </cell>
          <cell r="AL94">
            <v>0</v>
          </cell>
          <cell r="AM94">
            <v>0</v>
          </cell>
          <cell r="AN94">
            <v>0</v>
          </cell>
          <cell r="AO94">
            <v>0</v>
          </cell>
          <cell r="AP94">
            <v>0</v>
          </cell>
          <cell r="AU94">
            <v>-8.3000000000000114</v>
          </cell>
          <cell r="AV94">
            <v>0.26708689504943095</v>
          </cell>
          <cell r="AW94">
            <v>1.700496360967918E-5</v>
          </cell>
          <cell r="AX94">
            <v>2.4507765360226585E-5</v>
          </cell>
          <cell r="AY94">
            <v>1.7991928032756732E-5</v>
          </cell>
          <cell r="AZ94">
            <v>0</v>
          </cell>
          <cell r="BA94">
            <v>0</v>
          </cell>
          <cell r="BB94">
            <v>0</v>
          </cell>
          <cell r="BC94">
            <v>0</v>
          </cell>
          <cell r="BD94">
            <v>0</v>
          </cell>
          <cell r="BJ94">
            <v>3.3799999999999386</v>
          </cell>
          <cell r="BK94">
            <v>13.711132669287224</v>
          </cell>
          <cell r="BL94">
            <v>-121.41198261</v>
          </cell>
          <cell r="BM94">
            <v>503.19514152999994</v>
          </cell>
          <cell r="BN94">
            <v>532.64884961999996</v>
          </cell>
          <cell r="BO94">
            <v>0</v>
          </cell>
          <cell r="BP94">
            <v>0</v>
          </cell>
          <cell r="BQ94">
            <v>0</v>
          </cell>
          <cell r="BR94">
            <v>0</v>
          </cell>
          <cell r="BS94">
            <v>0</v>
          </cell>
          <cell r="BZ94">
            <v>-14.799999999999983</v>
          </cell>
          <cell r="CA94">
            <v>-1.1572434743811755E-6</v>
          </cell>
          <cell r="CB94">
            <v>-1.108257919213429E-6</v>
          </cell>
          <cell r="CC94">
            <v>-1.275660375284815E-3</v>
          </cell>
          <cell r="CD94">
            <v>4.1000004102897947E-7</v>
          </cell>
          <cell r="CE94">
            <v>0</v>
          </cell>
          <cell r="CF94">
            <v>0</v>
          </cell>
          <cell r="CG94">
            <v>0</v>
          </cell>
          <cell r="CH94">
            <v>0</v>
          </cell>
          <cell r="CI94">
            <v>0</v>
          </cell>
          <cell r="CO94">
            <v>16.400000000000006</v>
          </cell>
          <cell r="CP94">
            <v>-7.2560381170205801E-7</v>
          </cell>
          <cell r="CQ94">
            <v>9.2984845423416118E-7</v>
          </cell>
          <cell r="CR94">
            <v>-9.9999368785574916E-9</v>
          </cell>
          <cell r="CS94">
            <v>9.9000000375326636E-7</v>
          </cell>
          <cell r="CT94">
            <v>0</v>
          </cell>
          <cell r="CU94">
            <v>0</v>
          </cell>
          <cell r="CV94">
            <v>0</v>
          </cell>
          <cell r="CW94">
            <v>0</v>
          </cell>
          <cell r="CX94">
            <v>0</v>
          </cell>
          <cell r="DE94">
            <v>1.9609491455999546</v>
          </cell>
          <cell r="DF94">
            <v>-4.6507831199733118E-2</v>
          </cell>
          <cell r="DG94">
            <v>-4.8649863435230145E-2</v>
          </cell>
          <cell r="DH94">
            <v>-5.1276508060482229E-2</v>
          </cell>
          <cell r="DI94">
            <v>0</v>
          </cell>
          <cell r="DJ94">
            <v>0</v>
          </cell>
          <cell r="DK94">
            <v>0</v>
          </cell>
          <cell r="DL94">
            <v>0</v>
          </cell>
          <cell r="DM94">
            <v>0</v>
          </cell>
          <cell r="DT94">
            <v>0</v>
          </cell>
          <cell r="DU94">
            <v>0</v>
          </cell>
          <cell r="DV94">
            <v>0</v>
          </cell>
          <cell r="DW94">
            <v>0</v>
          </cell>
          <cell r="DX94">
            <v>0</v>
          </cell>
          <cell r="EA94">
            <v>0</v>
          </cell>
          <cell r="EB94">
            <v>1020.9748610000001</v>
          </cell>
          <cell r="EC94">
            <v>121.41199021494594</v>
          </cell>
          <cell r="ED94">
            <v>-503.19514210912041</v>
          </cell>
          <cell r="EE94">
            <v>-532.6488494074772</v>
          </cell>
          <cell r="EH94">
            <v>0</v>
          </cell>
          <cell r="EI94">
            <v>121.60387300000008</v>
          </cell>
          <cell r="EJ94">
            <v>-59.102117999999997</v>
          </cell>
          <cell r="EK94">
            <v>0</v>
          </cell>
          <cell r="EL94">
            <v>0</v>
          </cell>
          <cell r="EO94">
            <v>-7.6900000000002819</v>
          </cell>
          <cell r="EP94">
            <v>0.29405852590366521</v>
          </cell>
          <cell r="EQ94">
            <v>-1.983413966399894E-3</v>
          </cell>
          <cell r="ER94">
            <v>15.59874783131545</v>
          </cell>
          <cell r="ES94">
            <v>53.900019372864335</v>
          </cell>
          <cell r="EV94">
            <v>3.3799999999999386</v>
          </cell>
          <cell r="EW94">
            <v>-1.2888721215049372</v>
          </cell>
          <cell r="EX94">
            <v>7.6049461767979665E-6</v>
          </cell>
          <cell r="EY94">
            <v>-5.7912052398023661E-7</v>
          </cell>
          <cell r="EZ94">
            <v>2.125229912053328E-7</v>
          </cell>
          <cell r="FC94">
            <v>-26.200000000000159</v>
          </cell>
          <cell r="FD94">
            <v>-2.7821857855169583</v>
          </cell>
          <cell r="FE94">
            <v>-2.1517110375566517</v>
          </cell>
          <cell r="FF94">
            <v>-1.8115514983091998</v>
          </cell>
          <cell r="FG94">
            <v>-1.8066260271355077</v>
          </cell>
        </row>
        <row r="95">
          <cell r="A95" t="str">
            <v>Fx</v>
          </cell>
          <cell r="C95">
            <v>-47</v>
          </cell>
          <cell r="D95">
            <v>55</v>
          </cell>
          <cell r="E95">
            <v>0</v>
          </cell>
          <cell r="F95">
            <v>0</v>
          </cell>
          <cell r="G95">
            <v>0</v>
          </cell>
          <cell r="H95" t="e">
            <v>#REF!</v>
          </cell>
          <cell r="I95" t="e">
            <v>#REF!</v>
          </cell>
          <cell r="J95" t="e">
            <v>#REF!</v>
          </cell>
          <cell r="K95" t="e">
            <v>#REF!</v>
          </cell>
          <cell r="L95" t="e">
            <v>#REF!</v>
          </cell>
          <cell r="DD95">
            <v>-47</v>
          </cell>
          <cell r="DE95">
            <v>0</v>
          </cell>
          <cell r="DF95">
            <v>0</v>
          </cell>
          <cell r="DG95">
            <v>0</v>
          </cell>
          <cell r="DH95">
            <v>0</v>
          </cell>
        </row>
        <row r="96">
          <cell r="A96" t="str">
            <v>Minority Interest and JV/Associates</v>
          </cell>
          <cell r="C96">
            <v>0</v>
          </cell>
          <cell r="D96">
            <v>12.76</v>
          </cell>
          <cell r="E96">
            <v>40.1</v>
          </cell>
          <cell r="F96">
            <v>28.2</v>
          </cell>
          <cell r="G96">
            <v>29.7</v>
          </cell>
          <cell r="DE96">
            <v>0</v>
          </cell>
          <cell r="DF96">
            <v>0</v>
          </cell>
          <cell r="DG96">
            <v>0</v>
          </cell>
          <cell r="DH96">
            <v>0</v>
          </cell>
        </row>
        <row r="97">
          <cell r="A97" t="str">
            <v>Loss from redemption of bonds and other Income</v>
          </cell>
          <cell r="C97">
            <v>-1</v>
          </cell>
          <cell r="D97">
            <v>0</v>
          </cell>
          <cell r="E97">
            <v>0</v>
          </cell>
          <cell r="F97">
            <v>0</v>
          </cell>
          <cell r="G97">
            <v>0</v>
          </cell>
          <cell r="H97" t="e">
            <v>#REF!</v>
          </cell>
          <cell r="I97" t="e">
            <v>#REF!</v>
          </cell>
          <cell r="J97" t="e">
            <v>#REF!</v>
          </cell>
          <cell r="K97" t="e">
            <v>#REF!</v>
          </cell>
          <cell r="L97" t="e">
            <v>#REF!</v>
          </cell>
          <cell r="S97">
            <v>0</v>
          </cell>
          <cell r="T97">
            <v>0</v>
          </cell>
          <cell r="U97">
            <v>0</v>
          </cell>
          <cell r="V97">
            <v>0</v>
          </cell>
          <cell r="W97">
            <v>0</v>
          </cell>
          <cell r="X97">
            <v>0</v>
          </cell>
          <cell r="Y97">
            <v>0</v>
          </cell>
          <cell r="Z97">
            <v>0</v>
          </cell>
          <cell r="AA97">
            <v>0</v>
          </cell>
          <cell r="AB97">
            <v>0</v>
          </cell>
          <cell r="AG97">
            <v>0</v>
          </cell>
          <cell r="AH97">
            <v>0</v>
          </cell>
          <cell r="AI97">
            <v>0</v>
          </cell>
          <cell r="AJ97">
            <v>0</v>
          </cell>
          <cell r="AK97">
            <v>0</v>
          </cell>
          <cell r="AL97">
            <v>0</v>
          </cell>
          <cell r="AM97">
            <v>0</v>
          </cell>
          <cell r="AN97">
            <v>0</v>
          </cell>
          <cell r="AO97">
            <v>0</v>
          </cell>
          <cell r="AP97">
            <v>0</v>
          </cell>
          <cell r="AU97">
            <v>0</v>
          </cell>
          <cell r="AV97">
            <v>0</v>
          </cell>
          <cell r="AW97">
            <v>0</v>
          </cell>
          <cell r="AX97">
            <v>0</v>
          </cell>
          <cell r="AY97">
            <v>0</v>
          </cell>
          <cell r="AZ97">
            <v>0</v>
          </cell>
          <cell r="BA97">
            <v>0</v>
          </cell>
          <cell r="BB97">
            <v>0</v>
          </cell>
          <cell r="BC97">
            <v>0</v>
          </cell>
          <cell r="BD97">
            <v>0</v>
          </cell>
          <cell r="BJ97">
            <v>0</v>
          </cell>
          <cell r="BK97">
            <v>0</v>
          </cell>
          <cell r="BL97">
            <v>0</v>
          </cell>
          <cell r="BM97">
            <v>0</v>
          </cell>
          <cell r="BN97">
            <v>0</v>
          </cell>
          <cell r="BO97">
            <v>0</v>
          </cell>
          <cell r="BP97">
            <v>0</v>
          </cell>
          <cell r="BQ97">
            <v>0</v>
          </cell>
          <cell r="BR97">
            <v>0</v>
          </cell>
          <cell r="BS97">
            <v>0</v>
          </cell>
          <cell r="BZ97">
            <v>0</v>
          </cell>
          <cell r="CA97">
            <v>0</v>
          </cell>
          <cell r="CB97">
            <v>0</v>
          </cell>
          <cell r="CC97">
            <v>0</v>
          </cell>
          <cell r="CD97">
            <v>0</v>
          </cell>
          <cell r="CE97">
            <v>0</v>
          </cell>
          <cell r="CF97">
            <v>0</v>
          </cell>
          <cell r="CG97">
            <v>0</v>
          </cell>
          <cell r="CH97">
            <v>0</v>
          </cell>
          <cell r="CI97">
            <v>0</v>
          </cell>
          <cell r="CO97">
            <v>0</v>
          </cell>
          <cell r="CP97">
            <v>0</v>
          </cell>
          <cell r="CQ97">
            <v>0</v>
          </cell>
          <cell r="CR97">
            <v>0</v>
          </cell>
          <cell r="CS97">
            <v>0</v>
          </cell>
          <cell r="CT97">
            <v>0</v>
          </cell>
          <cell r="CU97">
            <v>0</v>
          </cell>
          <cell r="CV97">
            <v>0</v>
          </cell>
          <cell r="CW97">
            <v>0</v>
          </cell>
          <cell r="CX97">
            <v>0</v>
          </cell>
          <cell r="DD97">
            <v>-1</v>
          </cell>
          <cell r="DE97">
            <v>0</v>
          </cell>
          <cell r="DF97">
            <v>0</v>
          </cell>
          <cell r="DG97">
            <v>0</v>
          </cell>
          <cell r="DH97">
            <v>0</v>
          </cell>
          <cell r="DI97">
            <v>0</v>
          </cell>
          <cell r="DJ97">
            <v>0</v>
          </cell>
          <cell r="DK97">
            <v>0</v>
          </cell>
          <cell r="DL97">
            <v>0</v>
          </cell>
          <cell r="DM97">
            <v>0</v>
          </cell>
          <cell r="DT97">
            <v>0</v>
          </cell>
          <cell r="DU97">
            <v>0</v>
          </cell>
          <cell r="DV97">
            <v>0</v>
          </cell>
          <cell r="DW97">
            <v>0</v>
          </cell>
          <cell r="DX97">
            <v>0</v>
          </cell>
          <cell r="EA97">
            <v>0</v>
          </cell>
          <cell r="EB97">
            <v>0</v>
          </cell>
          <cell r="EC97">
            <v>0</v>
          </cell>
          <cell r="ED97">
            <v>0</v>
          </cell>
          <cell r="EE97">
            <v>0</v>
          </cell>
          <cell r="EH97">
            <v>0</v>
          </cell>
          <cell r="EI97">
            <v>0</v>
          </cell>
          <cell r="EJ97">
            <v>0</v>
          </cell>
          <cell r="EK97">
            <v>0</v>
          </cell>
          <cell r="EL97">
            <v>0</v>
          </cell>
          <cell r="EO97">
            <v>0</v>
          </cell>
          <cell r="EP97">
            <v>0</v>
          </cell>
          <cell r="EQ97">
            <v>0</v>
          </cell>
          <cell r="ER97">
            <v>0</v>
          </cell>
          <cell r="ES97">
            <v>0</v>
          </cell>
          <cell r="EV97">
            <v>0</v>
          </cell>
          <cell r="EW97">
            <v>0</v>
          </cell>
          <cell r="EX97">
            <v>0</v>
          </cell>
          <cell r="EY97">
            <v>0</v>
          </cell>
          <cell r="EZ97">
            <v>0</v>
          </cell>
          <cell r="FC97">
            <v>0</v>
          </cell>
          <cell r="FD97">
            <v>0</v>
          </cell>
          <cell r="FE97">
            <v>0</v>
          </cell>
          <cell r="FF97">
            <v>0</v>
          </cell>
          <cell r="FG97">
            <v>0</v>
          </cell>
        </row>
        <row r="98">
          <cell r="A98" t="str">
            <v>Deferred taxes</v>
          </cell>
          <cell r="C98">
            <v>0</v>
          </cell>
          <cell r="D98">
            <v>-54.806575582941889</v>
          </cell>
          <cell r="E98">
            <v>-60.991579069068393</v>
          </cell>
          <cell r="F98">
            <v>-103.60759577601567</v>
          </cell>
          <cell r="G98">
            <v>-73.923608606790708</v>
          </cell>
          <cell r="H98" t="e">
            <v>#REF!</v>
          </cell>
          <cell r="I98" t="e">
            <v>#REF!</v>
          </cell>
          <cell r="J98" t="e">
            <v>#REF!</v>
          </cell>
          <cell r="K98" t="e">
            <v>#REF!</v>
          </cell>
          <cell r="L98" t="e">
            <v>#REF!</v>
          </cell>
          <cell r="S98">
            <v>0</v>
          </cell>
          <cell r="T98">
            <v>0</v>
          </cell>
          <cell r="U98">
            <v>0</v>
          </cell>
          <cell r="V98">
            <v>0</v>
          </cell>
          <cell r="W98">
            <v>0</v>
          </cell>
          <cell r="X98">
            <v>0</v>
          </cell>
          <cell r="Y98">
            <v>0</v>
          </cell>
          <cell r="Z98">
            <v>0</v>
          </cell>
          <cell r="AA98">
            <v>0</v>
          </cell>
          <cell r="AB98">
            <v>0</v>
          </cell>
          <cell r="AG98">
            <v>0</v>
          </cell>
          <cell r="AH98">
            <v>0</v>
          </cell>
          <cell r="AI98">
            <v>0</v>
          </cell>
          <cell r="AJ98">
            <v>0</v>
          </cell>
          <cell r="AK98">
            <v>0</v>
          </cell>
          <cell r="AL98">
            <v>0</v>
          </cell>
          <cell r="AM98">
            <v>0</v>
          </cell>
          <cell r="AN98">
            <v>0</v>
          </cell>
          <cell r="AO98">
            <v>0</v>
          </cell>
          <cell r="AP98">
            <v>0</v>
          </cell>
          <cell r="AU98">
            <v>0</v>
          </cell>
          <cell r="AV98">
            <v>0</v>
          </cell>
          <cell r="AW98">
            <v>0</v>
          </cell>
          <cell r="AX98">
            <v>0</v>
          </cell>
          <cell r="AY98">
            <v>0</v>
          </cell>
          <cell r="AZ98">
            <v>0</v>
          </cell>
          <cell r="BA98">
            <v>0</v>
          </cell>
          <cell r="BB98">
            <v>0</v>
          </cell>
          <cell r="BC98">
            <v>0</v>
          </cell>
          <cell r="BD98">
            <v>0</v>
          </cell>
          <cell r="BJ98">
            <v>0</v>
          </cell>
          <cell r="BK98">
            <v>0</v>
          </cell>
          <cell r="BL98">
            <v>0</v>
          </cell>
          <cell r="BM98">
            <v>0</v>
          </cell>
          <cell r="BN98">
            <v>0</v>
          </cell>
          <cell r="BO98">
            <v>0</v>
          </cell>
          <cell r="BP98">
            <v>0</v>
          </cell>
          <cell r="BQ98">
            <v>0</v>
          </cell>
          <cell r="BR98">
            <v>0</v>
          </cell>
          <cell r="BS98">
            <v>0</v>
          </cell>
          <cell r="BZ98">
            <v>0</v>
          </cell>
          <cell r="CA98">
            <v>0</v>
          </cell>
          <cell r="CB98">
            <v>0</v>
          </cell>
          <cell r="CC98">
            <v>0</v>
          </cell>
          <cell r="CD98">
            <v>0</v>
          </cell>
          <cell r="CE98">
            <v>0</v>
          </cell>
          <cell r="CF98">
            <v>0</v>
          </cell>
          <cell r="CG98">
            <v>0</v>
          </cell>
          <cell r="CH98">
            <v>0</v>
          </cell>
          <cell r="CI98">
            <v>0</v>
          </cell>
          <cell r="CO98">
            <v>0</v>
          </cell>
          <cell r="CP98">
            <v>0</v>
          </cell>
          <cell r="CQ98">
            <v>0</v>
          </cell>
          <cell r="CR98">
            <v>0</v>
          </cell>
          <cell r="CS98">
            <v>0</v>
          </cell>
          <cell r="CT98">
            <v>0</v>
          </cell>
          <cell r="CU98">
            <v>0</v>
          </cell>
          <cell r="CV98">
            <v>0</v>
          </cell>
          <cell r="CW98">
            <v>0</v>
          </cell>
          <cell r="CX98">
            <v>0</v>
          </cell>
          <cell r="DD98">
            <v>-121</v>
          </cell>
          <cell r="DE98">
            <v>0</v>
          </cell>
          <cell r="DF98">
            <v>0</v>
          </cell>
          <cell r="DG98">
            <v>0</v>
          </cell>
          <cell r="DH98">
            <v>0</v>
          </cell>
          <cell r="DI98">
            <v>0</v>
          </cell>
          <cell r="DJ98">
            <v>0</v>
          </cell>
          <cell r="DK98">
            <v>0</v>
          </cell>
          <cell r="DL98">
            <v>0</v>
          </cell>
          <cell r="DM98">
            <v>0</v>
          </cell>
          <cell r="DT98">
            <v>0</v>
          </cell>
          <cell r="DU98">
            <v>0</v>
          </cell>
          <cell r="DV98">
            <v>0</v>
          </cell>
          <cell r="DW98">
            <v>0</v>
          </cell>
          <cell r="DX98">
            <v>0</v>
          </cell>
          <cell r="EA98">
            <v>0</v>
          </cell>
          <cell r="EB98">
            <v>0</v>
          </cell>
          <cell r="EC98">
            <v>0</v>
          </cell>
          <cell r="ED98">
            <v>0</v>
          </cell>
          <cell r="EE98">
            <v>0</v>
          </cell>
          <cell r="EH98">
            <v>0</v>
          </cell>
          <cell r="EI98">
            <v>0</v>
          </cell>
          <cell r="EJ98">
            <v>0</v>
          </cell>
          <cell r="EK98">
            <v>0</v>
          </cell>
          <cell r="EL98">
            <v>0</v>
          </cell>
          <cell r="EO98">
            <v>0</v>
          </cell>
          <cell r="EP98">
            <v>0</v>
          </cell>
          <cell r="EQ98">
            <v>0</v>
          </cell>
          <cell r="ER98">
            <v>0</v>
          </cell>
          <cell r="ES98">
            <v>0</v>
          </cell>
          <cell r="EV98">
            <v>0</v>
          </cell>
          <cell r="EW98">
            <v>0</v>
          </cell>
          <cell r="EX98">
            <v>0</v>
          </cell>
          <cell r="EY98">
            <v>0</v>
          </cell>
          <cell r="EZ98">
            <v>0</v>
          </cell>
          <cell r="FC98">
            <v>0</v>
          </cell>
          <cell r="FD98">
            <v>0</v>
          </cell>
          <cell r="FE98">
            <v>0</v>
          </cell>
          <cell r="FF98">
            <v>0</v>
          </cell>
          <cell r="FG98">
            <v>0</v>
          </cell>
        </row>
        <row r="99">
          <cell r="A99" t="str">
            <v>Thomson Plus (Capex)</v>
          </cell>
          <cell r="C99">
            <v>0</v>
          </cell>
          <cell r="D99">
            <v>0</v>
          </cell>
          <cell r="E99">
            <v>0</v>
          </cell>
          <cell r="F99">
            <v>0</v>
          </cell>
          <cell r="G99">
            <v>0</v>
          </cell>
          <cell r="H99" t="e">
            <v>#REF!</v>
          </cell>
          <cell r="I99" t="e">
            <v>#REF!</v>
          </cell>
          <cell r="J99" t="e">
            <v>#REF!</v>
          </cell>
          <cell r="K99" t="e">
            <v>#REF!</v>
          </cell>
          <cell r="L99" t="e">
            <v>#REF!</v>
          </cell>
          <cell r="S99">
            <v>0</v>
          </cell>
          <cell r="T99">
            <v>0</v>
          </cell>
          <cell r="U99">
            <v>0</v>
          </cell>
          <cell r="V99">
            <v>0</v>
          </cell>
          <cell r="W99">
            <v>0</v>
          </cell>
          <cell r="X99">
            <v>0</v>
          </cell>
          <cell r="Y99">
            <v>0</v>
          </cell>
          <cell r="Z99">
            <v>0</v>
          </cell>
          <cell r="AA99">
            <v>0</v>
          </cell>
          <cell r="AB99">
            <v>0</v>
          </cell>
          <cell r="AG99">
            <v>0</v>
          </cell>
          <cell r="AH99">
            <v>0</v>
          </cell>
          <cell r="AI99">
            <v>0</v>
          </cell>
          <cell r="AJ99">
            <v>0</v>
          </cell>
          <cell r="AK99">
            <v>0</v>
          </cell>
          <cell r="AL99">
            <v>0</v>
          </cell>
          <cell r="AM99">
            <v>0</v>
          </cell>
          <cell r="AN99">
            <v>0</v>
          </cell>
          <cell r="AO99">
            <v>0</v>
          </cell>
          <cell r="AP99">
            <v>0</v>
          </cell>
          <cell r="AU99">
            <v>0</v>
          </cell>
          <cell r="AV99">
            <v>0</v>
          </cell>
          <cell r="AW99">
            <v>0</v>
          </cell>
          <cell r="AX99">
            <v>0</v>
          </cell>
          <cell r="AY99">
            <v>0</v>
          </cell>
          <cell r="AZ99">
            <v>0</v>
          </cell>
          <cell r="BA99">
            <v>0</v>
          </cell>
          <cell r="BB99">
            <v>0</v>
          </cell>
          <cell r="BC99">
            <v>0</v>
          </cell>
          <cell r="BD99">
            <v>0</v>
          </cell>
          <cell r="BJ99">
            <v>0</v>
          </cell>
          <cell r="BK99">
            <v>0</v>
          </cell>
          <cell r="BL99">
            <v>0</v>
          </cell>
          <cell r="BM99">
            <v>0</v>
          </cell>
          <cell r="BN99">
            <v>0</v>
          </cell>
          <cell r="BO99">
            <v>0</v>
          </cell>
          <cell r="BP99">
            <v>0</v>
          </cell>
          <cell r="BQ99">
            <v>0</v>
          </cell>
          <cell r="BR99">
            <v>0</v>
          </cell>
          <cell r="BS99">
            <v>0</v>
          </cell>
          <cell r="BZ99">
            <v>0</v>
          </cell>
          <cell r="CA99">
            <v>0</v>
          </cell>
          <cell r="CB99">
            <v>0</v>
          </cell>
          <cell r="CC99">
            <v>0</v>
          </cell>
          <cell r="CD99">
            <v>0</v>
          </cell>
          <cell r="CE99">
            <v>0</v>
          </cell>
          <cell r="CF99">
            <v>0</v>
          </cell>
          <cell r="CG99">
            <v>0</v>
          </cell>
          <cell r="CH99">
            <v>0</v>
          </cell>
          <cell r="CI99">
            <v>0</v>
          </cell>
          <cell r="CO99">
            <v>0</v>
          </cell>
          <cell r="CP99">
            <v>0</v>
          </cell>
          <cell r="CQ99">
            <v>0</v>
          </cell>
          <cell r="CR99">
            <v>0</v>
          </cell>
          <cell r="CS99">
            <v>0</v>
          </cell>
          <cell r="CT99">
            <v>0</v>
          </cell>
          <cell r="CU99">
            <v>0</v>
          </cell>
          <cell r="CV99">
            <v>0</v>
          </cell>
          <cell r="CW99">
            <v>0</v>
          </cell>
          <cell r="CX99">
            <v>0</v>
          </cell>
          <cell r="DD99">
            <v>0</v>
          </cell>
          <cell r="DE99">
            <v>0</v>
          </cell>
          <cell r="DF99">
            <v>0</v>
          </cell>
          <cell r="DG99">
            <v>0</v>
          </cell>
          <cell r="DH99">
            <v>0</v>
          </cell>
          <cell r="DI99">
            <v>0</v>
          </cell>
          <cell r="DJ99">
            <v>0</v>
          </cell>
          <cell r="DK99">
            <v>0</v>
          </cell>
          <cell r="DL99">
            <v>0</v>
          </cell>
          <cell r="DM99">
            <v>0</v>
          </cell>
          <cell r="DT99">
            <v>0</v>
          </cell>
          <cell r="DU99">
            <v>0</v>
          </cell>
          <cell r="DV99">
            <v>0</v>
          </cell>
          <cell r="DW99">
            <v>0</v>
          </cell>
          <cell r="DX99">
            <v>0</v>
          </cell>
          <cell r="EA99">
            <v>0</v>
          </cell>
          <cell r="EB99">
            <v>0</v>
          </cell>
          <cell r="EC99">
            <v>0</v>
          </cell>
          <cell r="ED99">
            <v>0</v>
          </cell>
          <cell r="EE99">
            <v>0</v>
          </cell>
          <cell r="EH99">
            <v>0</v>
          </cell>
          <cell r="EI99">
            <v>0</v>
          </cell>
          <cell r="EJ99">
            <v>0</v>
          </cell>
          <cell r="EK99">
            <v>0</v>
          </cell>
          <cell r="EL99">
            <v>0</v>
          </cell>
          <cell r="EO99">
            <v>0</v>
          </cell>
          <cell r="EP99">
            <v>0</v>
          </cell>
          <cell r="EQ99">
            <v>0</v>
          </cell>
          <cell r="ER99">
            <v>0</v>
          </cell>
          <cell r="ES99">
            <v>0</v>
          </cell>
          <cell r="EV99">
            <v>0</v>
          </cell>
          <cell r="EW99">
            <v>0</v>
          </cell>
          <cell r="EX99">
            <v>0</v>
          </cell>
          <cell r="EY99">
            <v>0</v>
          </cell>
          <cell r="EZ99">
            <v>0</v>
          </cell>
          <cell r="FC99">
            <v>0</v>
          </cell>
          <cell r="FD99">
            <v>0</v>
          </cell>
          <cell r="FE99">
            <v>0</v>
          </cell>
          <cell r="FF99">
            <v>0</v>
          </cell>
          <cell r="FG99">
            <v>0</v>
          </cell>
        </row>
        <row r="100">
          <cell r="A100" t="str">
            <v>Other, net (INCL TR-P CONTINGENCY)</v>
          </cell>
          <cell r="C100">
            <v>147.9</v>
          </cell>
          <cell r="D100">
            <v>356.51757665307667</v>
          </cell>
          <cell r="E100">
            <v>30.462294064379641</v>
          </cell>
          <cell r="F100">
            <v>106.64438329127309</v>
          </cell>
          <cell r="G100">
            <v>105.81035167395153</v>
          </cell>
          <cell r="H100" t="e">
            <v>#REF!</v>
          </cell>
          <cell r="I100" t="e">
            <v>#REF!</v>
          </cell>
          <cell r="J100" t="e">
            <v>#REF!</v>
          </cell>
          <cell r="K100" t="e">
            <v>#REF!</v>
          </cell>
          <cell r="L100" t="e">
            <v>#REF!</v>
          </cell>
          <cell r="S100">
            <v>0</v>
          </cell>
          <cell r="T100">
            <v>20.240155952991145</v>
          </cell>
          <cell r="U100">
            <v>4.2062320444588126</v>
          </cell>
          <cell r="V100">
            <v>19.847012737203123</v>
          </cell>
          <cell r="W100">
            <v>16.733272002300779</v>
          </cell>
          <cell r="X100">
            <v>17.83065215026129</v>
          </cell>
          <cell r="Y100">
            <v>18.999999286445757</v>
          </cell>
          <cell r="Z100">
            <v>20.246033058283238</v>
          </cell>
          <cell r="AA100">
            <v>21.573782631113787</v>
          </cell>
          <cell r="AB100">
            <v>3.4001642805543241E-4</v>
          </cell>
          <cell r="AG100">
            <v>0</v>
          </cell>
          <cell r="AH100">
            <v>10.394651199999998</v>
          </cell>
          <cell r="AI100">
            <v>15.413745209999997</v>
          </cell>
          <cell r="AJ100">
            <v>18.481013999999998</v>
          </cell>
          <cell r="AK100">
            <v>20.100584999999999</v>
          </cell>
          <cell r="AL100">
            <v>21.704355079787231</v>
          </cell>
          <cell r="AM100">
            <v>23.436085538280892</v>
          </cell>
          <cell r="AN100">
            <v>25.305985980165005</v>
          </cell>
          <cell r="AO100">
            <v>27.325080606242</v>
          </cell>
          <cell r="AP100">
            <v>2.5924179077172452E-3</v>
          </cell>
          <cell r="AU100">
            <v>0</v>
          </cell>
          <cell r="AV100">
            <v>0.43409327754722737</v>
          </cell>
          <cell r="AW100">
            <v>4.6674337445925543E-2</v>
          </cell>
          <cell r="AX100">
            <v>-1.7483445830024268E-2</v>
          </cell>
          <cell r="AY100">
            <v>-4.129132834924519E-2</v>
          </cell>
          <cell r="AZ100">
            <v>-4.3559081723954833E-2</v>
          </cell>
          <cell r="BA100">
            <v>-4.5951381960538468E-2</v>
          </cell>
          <cell r="BB100">
            <v>-4.8475069274063406E-2</v>
          </cell>
          <cell r="BC100">
            <v>-5.1137359549778175E-2</v>
          </cell>
          <cell r="BD100">
            <v>-2.8451492487898879E-6</v>
          </cell>
          <cell r="BJ100">
            <v>0</v>
          </cell>
          <cell r="BK100">
            <v>16.69918882099844</v>
          </cell>
          <cell r="BL100">
            <v>0</v>
          </cell>
          <cell r="BM100">
            <v>0</v>
          </cell>
          <cell r="BN100">
            <v>0</v>
          </cell>
          <cell r="BO100">
            <v>0</v>
          </cell>
          <cell r="BP100">
            <v>0</v>
          </cell>
          <cell r="BQ100">
            <v>0</v>
          </cell>
          <cell r="BR100">
            <v>0</v>
          </cell>
          <cell r="BS100" t="e">
            <v>#NUM!</v>
          </cell>
          <cell r="BZ100">
            <v>0</v>
          </cell>
          <cell r="CA100">
            <v>8.0320156815398374</v>
          </cell>
          <cell r="CB100">
            <v>4.1155384324748843</v>
          </cell>
          <cell r="CC100">
            <v>0</v>
          </cell>
          <cell r="CD100">
            <v>0</v>
          </cell>
          <cell r="CE100">
            <v>0</v>
          </cell>
          <cell r="CF100">
            <v>0</v>
          </cell>
          <cell r="CG100">
            <v>0</v>
          </cell>
          <cell r="CH100">
            <v>0</v>
          </cell>
          <cell r="CI100">
            <v>0</v>
          </cell>
          <cell r="CO100">
            <v>0</v>
          </cell>
          <cell r="CP100">
            <v>15.102808749999999</v>
          </cell>
          <cell r="CQ100">
            <v>6.684698</v>
          </cell>
          <cell r="CR100">
            <v>5.1289319998999998</v>
          </cell>
          <cell r="CS100">
            <v>5.6128790000000004</v>
          </cell>
          <cell r="CT100">
            <v>6.1292987530651954</v>
          </cell>
          <cell r="CU100">
            <v>6.693232333055203</v>
          </cell>
          <cell r="CV100">
            <v>7.3090513073541938</v>
          </cell>
          <cell r="CW100">
            <v>7.9815294547157682</v>
          </cell>
          <cell r="CX100">
            <v>9.1359602228525461E-4</v>
          </cell>
          <cell r="DD100">
            <v>147.9</v>
          </cell>
          <cell r="DE100">
            <v>104.08799997</v>
          </cell>
          <cell r="DF100">
            <v>29.382600040000018</v>
          </cell>
          <cell r="DG100">
            <v>144.2458</v>
          </cell>
          <cell r="DH100">
            <v>144.44579999999999</v>
          </cell>
          <cell r="DI100">
            <v>124.22338800000001</v>
          </cell>
          <cell r="DJ100">
            <v>106.83211368000002</v>
          </cell>
          <cell r="DK100">
            <v>91.87561776480004</v>
          </cell>
          <cell r="DL100">
            <v>79.013031277728032</v>
          </cell>
          <cell r="DM100">
            <v>-0.48180472761052584</v>
          </cell>
          <cell r="DT100">
            <v>0</v>
          </cell>
          <cell r="DU100">
            <v>0</v>
          </cell>
          <cell r="DV100">
            <v>0</v>
          </cell>
          <cell r="DW100">
            <v>0</v>
          </cell>
          <cell r="DX100">
            <v>0</v>
          </cell>
          <cell r="EB100">
            <v>181.52666300000001</v>
          </cell>
          <cell r="EC100">
            <v>-29.387194000000001</v>
          </cell>
          <cell r="ED100">
            <v>-81.040891999999999</v>
          </cell>
          <cell r="EE100">
            <v>-81.040892999999997</v>
          </cell>
          <cell r="EI100">
            <v>-5.5072479999999997</v>
          </cell>
          <cell r="EJ100">
            <v>0</v>
          </cell>
          <cell r="EK100">
            <v>0</v>
          </cell>
          <cell r="EL100">
            <v>0</v>
          </cell>
          <cell r="EO100">
            <v>0</v>
          </cell>
          <cell r="EP100">
            <v>54.203724862078211</v>
          </cell>
          <cell r="EQ100">
            <v>30.466888024379621</v>
          </cell>
          <cell r="ER100">
            <v>43.439475291273091</v>
          </cell>
          <cell r="ES100">
            <v>42.405444673951529</v>
          </cell>
          <cell r="EV100">
            <v>0</v>
          </cell>
          <cell r="EW100">
            <v>198.22585182099846</v>
          </cell>
          <cell r="EX100">
            <v>-29.387194000000001</v>
          </cell>
          <cell r="EY100">
            <v>-81.040891999999999</v>
          </cell>
          <cell r="EZ100">
            <v>-81.040892999999997</v>
          </cell>
          <cell r="FC100">
            <v>0</v>
          </cell>
          <cell r="FD100">
            <v>20.674249230538372</v>
          </cell>
          <cell r="FE100">
            <v>4.2529063819047384</v>
          </cell>
          <cell r="FF100">
            <v>19.829529291373099</v>
          </cell>
          <cell r="FG100">
            <v>16.691980673951534</v>
          </cell>
        </row>
        <row r="101">
          <cell r="A101" t="str">
            <v>Voluntary pension contribution</v>
          </cell>
          <cell r="C101">
            <v>-23</v>
          </cell>
          <cell r="D101">
            <v>0</v>
          </cell>
          <cell r="E101">
            <v>0</v>
          </cell>
          <cell r="F101">
            <v>0</v>
          </cell>
          <cell r="G101">
            <v>0</v>
          </cell>
          <cell r="H101" t="e">
            <v>#REF!</v>
          </cell>
          <cell r="I101" t="e">
            <v>#REF!</v>
          </cell>
          <cell r="J101" t="e">
            <v>#REF!</v>
          </cell>
          <cell r="K101" t="e">
            <v>#REF!</v>
          </cell>
          <cell r="L101" t="e">
            <v>#REF!</v>
          </cell>
          <cell r="S101">
            <v>0</v>
          </cell>
          <cell r="T101">
            <v>0</v>
          </cell>
          <cell r="U101">
            <v>0</v>
          </cell>
          <cell r="V101">
            <v>0</v>
          </cell>
          <cell r="W101">
            <v>0</v>
          </cell>
          <cell r="X101">
            <v>0</v>
          </cell>
          <cell r="Y101">
            <v>0</v>
          </cell>
          <cell r="Z101">
            <v>0</v>
          </cell>
          <cell r="AA101">
            <v>0</v>
          </cell>
          <cell r="AB101">
            <v>0</v>
          </cell>
          <cell r="AG101">
            <v>0</v>
          </cell>
          <cell r="AH101">
            <v>0</v>
          </cell>
          <cell r="AI101">
            <v>0</v>
          </cell>
          <cell r="AJ101">
            <v>0</v>
          </cell>
          <cell r="AK101">
            <v>0</v>
          </cell>
          <cell r="AL101">
            <v>0</v>
          </cell>
          <cell r="AM101">
            <v>0</v>
          </cell>
          <cell r="AN101">
            <v>0</v>
          </cell>
          <cell r="AO101">
            <v>0</v>
          </cell>
          <cell r="AP101">
            <v>0</v>
          </cell>
          <cell r="AU101">
            <v>0</v>
          </cell>
          <cell r="AV101">
            <v>0</v>
          </cell>
          <cell r="AW101">
            <v>0</v>
          </cell>
          <cell r="AX101">
            <v>0</v>
          </cell>
          <cell r="AY101">
            <v>0</v>
          </cell>
          <cell r="AZ101">
            <v>0</v>
          </cell>
          <cell r="BA101">
            <v>0</v>
          </cell>
          <cell r="BB101">
            <v>0</v>
          </cell>
          <cell r="BC101">
            <v>0</v>
          </cell>
          <cell r="BD101">
            <v>0</v>
          </cell>
          <cell r="BJ101">
            <v>0</v>
          </cell>
          <cell r="BK101">
            <v>0</v>
          </cell>
          <cell r="BL101">
            <v>0</v>
          </cell>
          <cell r="BM101">
            <v>0</v>
          </cell>
          <cell r="BN101">
            <v>0</v>
          </cell>
          <cell r="BO101">
            <v>0</v>
          </cell>
          <cell r="BP101">
            <v>0</v>
          </cell>
          <cell r="BQ101">
            <v>0</v>
          </cell>
          <cell r="BR101">
            <v>0</v>
          </cell>
          <cell r="BS101">
            <v>0</v>
          </cell>
          <cell r="BZ101">
            <v>0</v>
          </cell>
          <cell r="CA101">
            <v>0</v>
          </cell>
          <cell r="CB101">
            <v>0</v>
          </cell>
          <cell r="CC101">
            <v>0</v>
          </cell>
          <cell r="CD101">
            <v>0</v>
          </cell>
          <cell r="CE101">
            <v>0</v>
          </cell>
          <cell r="CF101">
            <v>0</v>
          </cell>
          <cell r="CG101">
            <v>0</v>
          </cell>
          <cell r="CH101">
            <v>0</v>
          </cell>
          <cell r="CI101">
            <v>0</v>
          </cell>
          <cell r="CO101">
            <v>0</v>
          </cell>
          <cell r="CP101">
            <v>0</v>
          </cell>
          <cell r="CQ101">
            <v>0</v>
          </cell>
          <cell r="CR101">
            <v>0</v>
          </cell>
          <cell r="CS101">
            <v>0</v>
          </cell>
          <cell r="CT101">
            <v>0</v>
          </cell>
          <cell r="CU101">
            <v>0</v>
          </cell>
          <cell r="CV101">
            <v>0</v>
          </cell>
          <cell r="CW101">
            <v>0</v>
          </cell>
          <cell r="CX101">
            <v>0</v>
          </cell>
          <cell r="DD101">
            <v>-23</v>
          </cell>
          <cell r="DE101">
            <v>0</v>
          </cell>
          <cell r="DF101">
            <v>0</v>
          </cell>
          <cell r="DG101">
            <v>0</v>
          </cell>
          <cell r="DH101">
            <v>0</v>
          </cell>
          <cell r="DI101">
            <v>0</v>
          </cell>
          <cell r="DJ101">
            <v>0</v>
          </cell>
          <cell r="DK101">
            <v>0</v>
          </cell>
          <cell r="DL101">
            <v>0</v>
          </cell>
          <cell r="DM101">
            <v>0</v>
          </cell>
          <cell r="DT101">
            <v>0</v>
          </cell>
          <cell r="DU101">
            <v>0</v>
          </cell>
          <cell r="DV101">
            <v>0</v>
          </cell>
          <cell r="DW101">
            <v>0</v>
          </cell>
          <cell r="DX101">
            <v>0</v>
          </cell>
          <cell r="EA101">
            <v>0</v>
          </cell>
          <cell r="EB101">
            <v>0</v>
          </cell>
          <cell r="EC101">
            <v>0</v>
          </cell>
          <cell r="ED101">
            <v>0</v>
          </cell>
          <cell r="EE101">
            <v>0</v>
          </cell>
          <cell r="EH101">
            <v>0</v>
          </cell>
          <cell r="EI101">
            <v>0</v>
          </cell>
          <cell r="EJ101">
            <v>0</v>
          </cell>
          <cell r="EK101">
            <v>0</v>
          </cell>
          <cell r="EL101">
            <v>0</v>
          </cell>
          <cell r="EO101">
            <v>0</v>
          </cell>
          <cell r="EP101">
            <v>0</v>
          </cell>
          <cell r="EQ101">
            <v>0</v>
          </cell>
          <cell r="ER101">
            <v>0</v>
          </cell>
          <cell r="ES101">
            <v>0</v>
          </cell>
          <cell r="EV101">
            <v>0</v>
          </cell>
          <cell r="EW101">
            <v>0</v>
          </cell>
          <cell r="EX101">
            <v>0</v>
          </cell>
          <cell r="EY101">
            <v>0</v>
          </cell>
          <cell r="EZ101">
            <v>0</v>
          </cell>
          <cell r="FC101">
            <v>0</v>
          </cell>
          <cell r="FD101">
            <v>0</v>
          </cell>
          <cell r="FE101">
            <v>0</v>
          </cell>
          <cell r="FF101">
            <v>0</v>
          </cell>
          <cell r="FG101">
            <v>0</v>
          </cell>
        </row>
        <row r="102">
          <cell r="A102" t="str">
            <v>Changes in working capital and other items (incl disposals)</v>
          </cell>
          <cell r="C102">
            <v>18.5</v>
          </cell>
          <cell r="D102">
            <v>-148.89036096036764</v>
          </cell>
          <cell r="E102">
            <v>-80.267982465405638</v>
          </cell>
          <cell r="F102">
            <v>-252.08446467871249</v>
          </cell>
          <cell r="G102">
            <v>-247.72258166886945</v>
          </cell>
          <cell r="H102" t="e">
            <v>#REF!</v>
          </cell>
          <cell r="I102" t="e">
            <v>#REF!</v>
          </cell>
          <cell r="J102" t="e">
            <v>#REF!</v>
          </cell>
          <cell r="K102" t="e">
            <v>#REF!</v>
          </cell>
          <cell r="L102" t="e">
            <v>#REF!</v>
          </cell>
          <cell r="S102">
            <v>0</v>
          </cell>
          <cell r="T102">
            <v>2.9262392768224625</v>
          </cell>
          <cell r="U102">
            <v>-69.787768621748185</v>
          </cell>
          <cell r="V102">
            <v>-85.29916622968868</v>
          </cell>
          <cell r="W102">
            <v>-100.39116380133483</v>
          </cell>
          <cell r="X102">
            <v>-106.97488933756522</v>
          </cell>
          <cell r="Y102">
            <v>-113.99038038278191</v>
          </cell>
          <cell r="Z102">
            <v>-121.46595243308577</v>
          </cell>
          <cell r="AA102">
            <v>-129.43177793540571</v>
          </cell>
          <cell r="AB102">
            <v>-137.92000806768456</v>
          </cell>
          <cell r="AG102">
            <v>0</v>
          </cell>
          <cell r="AH102">
            <v>17.40840624804979</v>
          </cell>
          <cell r="AI102">
            <v>29.884788744683991</v>
          </cell>
          <cell r="AJ102">
            <v>19.884932469999971</v>
          </cell>
          <cell r="AK102">
            <v>20.87016247</v>
          </cell>
          <cell r="AL102">
            <v>22.535335007500002</v>
          </cell>
          <cell r="AM102">
            <v>24.333367055970747</v>
          </cell>
          <cell r="AN102">
            <v>26.274859108308835</v>
          </cell>
          <cell r="AO102">
            <v>28.371257441418585</v>
          </cell>
          <cell r="AP102">
            <v>30.634921598978579</v>
          </cell>
          <cell r="AU102">
            <v>0</v>
          </cell>
          <cell r="AV102">
            <v>10.713224212255605</v>
          </cell>
          <cell r="AW102">
            <v>3.9292772529607078</v>
          </cell>
          <cell r="AX102">
            <v>1.9518239458321631</v>
          </cell>
          <cell r="AY102">
            <v>5.4067033399984794</v>
          </cell>
          <cell r="AZ102">
            <v>5.7036438898793254</v>
          </cell>
          <cell r="BA102">
            <v>6.0168926565456644</v>
          </cell>
          <cell r="BB102">
            <v>6.3473453005424405</v>
          </cell>
          <cell r="BC102">
            <v>6.6959466728210248</v>
          </cell>
          <cell r="BD102">
            <v>7.0636935163163921</v>
          </cell>
          <cell r="BJ102">
            <v>0</v>
          </cell>
          <cell r="BK102">
            <v>-37.22057187634973</v>
          </cell>
          <cell r="BL102">
            <v>83.888173172933591</v>
          </cell>
          <cell r="BM102">
            <v>8.0848724600000459</v>
          </cell>
          <cell r="BN102">
            <v>25.386403379999994</v>
          </cell>
          <cell r="BO102">
            <v>51.508644539130422</v>
          </cell>
          <cell r="BP102">
            <v>104.51029326780085</v>
          </cell>
          <cell r="BQ102">
            <v>212.04987039843652</v>
          </cell>
          <cell r="BR102">
            <v>430.24611385190025</v>
          </cell>
          <cell r="BS102">
            <v>872.96312955458018</v>
          </cell>
          <cell r="BZ102">
            <v>0</v>
          </cell>
          <cell r="CA102">
            <v>-8.0991005196603219</v>
          </cell>
          <cell r="CB102">
            <v>-8.6042244113630044</v>
          </cell>
          <cell r="CC102">
            <v>-10.789403035993617</v>
          </cell>
          <cell r="CD102">
            <v>-22.993999819999999</v>
          </cell>
          <cell r="CE102">
            <v>-24.338819596760278</v>
          </cell>
          <cell r="CF102">
            <v>-25.76229207623096</v>
          </cell>
          <cell r="CG102">
            <v>-27.269017315423813</v>
          </cell>
          <cell r="CH102">
            <v>-28.863864408825261</v>
          </cell>
          <cell r="CI102">
            <v>-30.551987223236733</v>
          </cell>
          <cell r="CO102">
            <v>0</v>
          </cell>
          <cell r="CP102">
            <v>-4.300006327283227</v>
          </cell>
          <cell r="CQ102">
            <v>-1.0876634902506204</v>
          </cell>
          <cell r="CR102">
            <v>0.43767599493001402</v>
          </cell>
          <cell r="CS102">
            <v>0.20051301401000096</v>
          </cell>
          <cell r="CT102">
            <v>0.21896145752382026</v>
          </cell>
          <cell r="CU102">
            <v>0.2391072725013472</v>
          </cell>
          <cell r="CV102">
            <v>0.26110662766671561</v>
          </cell>
          <cell r="CW102">
            <v>0.28513006023729676</v>
          </cell>
          <cell r="CX102">
            <v>0.3113637979143799</v>
          </cell>
          <cell r="DD102">
            <v>18.5</v>
          </cell>
          <cell r="DE102">
            <v>-134.30000000000001</v>
          </cell>
          <cell r="DF102">
            <v>-70</v>
          </cell>
          <cell r="DG102">
            <v>-97</v>
          </cell>
          <cell r="DH102">
            <v>-97</v>
          </cell>
          <cell r="DI102">
            <v>-83.42</v>
          </cell>
          <cell r="DJ102">
            <v>-71.741200000000006</v>
          </cell>
          <cell r="DK102">
            <v>-61.69743200000002</v>
          </cell>
          <cell r="DL102">
            <v>-53.059791520000019</v>
          </cell>
          <cell r="DM102">
            <v>-45.631420707200022</v>
          </cell>
          <cell r="DT102">
            <v>0</v>
          </cell>
          <cell r="DU102">
            <v>0</v>
          </cell>
          <cell r="DV102">
            <v>0</v>
          </cell>
          <cell r="DW102">
            <v>0</v>
          </cell>
          <cell r="DX102">
            <v>0</v>
          </cell>
          <cell r="EB102">
            <v>8.1232000257976047</v>
          </cell>
          <cell r="EC102">
            <v>-47.829782112622127</v>
          </cell>
          <cell r="ED102">
            <v>-89.355200283792399</v>
          </cell>
          <cell r="EE102">
            <v>-79.201200251543099</v>
          </cell>
          <cell r="EI102">
            <v>-255.1783240388352</v>
          </cell>
          <cell r="EJ102">
            <v>0</v>
          </cell>
          <cell r="EK102">
            <v>0</v>
          </cell>
          <cell r="EL102">
            <v>0</v>
          </cell>
          <cell r="EO102">
            <v>0</v>
          </cell>
          <cell r="EP102">
            <v>18.648762890184305</v>
          </cell>
          <cell r="EQ102">
            <v>-45.665590525717114</v>
          </cell>
          <cell r="ER102">
            <v>-73.81413685492015</v>
          </cell>
          <cell r="ES102">
            <v>-96.907784797326343</v>
          </cell>
          <cell r="EV102">
            <v>0</v>
          </cell>
          <cell r="EW102">
            <v>-29.097371850551934</v>
          </cell>
          <cell r="EX102">
            <v>36.058391060311465</v>
          </cell>
          <cell r="EY102">
            <v>-81.270327823792357</v>
          </cell>
          <cell r="EZ102">
            <v>-53.814796871543109</v>
          </cell>
          <cell r="FC102">
            <v>0</v>
          </cell>
          <cell r="FD102">
            <v>13.639463489078068</v>
          </cell>
          <cell r="FE102">
            <v>-65.858491368787483</v>
          </cell>
          <cell r="FF102">
            <v>-83.34734228385652</v>
          </cell>
          <cell r="FG102">
            <v>-94.98446046133634</v>
          </cell>
        </row>
        <row r="103">
          <cell r="A103" t="str">
            <v>Operating cash flow from discontinued operations</v>
          </cell>
          <cell r="C103">
            <v>586.4</v>
          </cell>
          <cell r="D103">
            <v>6</v>
          </cell>
          <cell r="E103">
            <v>-26.537051999999999</v>
          </cell>
          <cell r="F103">
            <v>0</v>
          </cell>
          <cell r="G103">
            <v>0</v>
          </cell>
          <cell r="H103" t="e">
            <v>#REF!</v>
          </cell>
          <cell r="I103" t="e">
            <v>#REF!</v>
          </cell>
          <cell r="J103" t="e">
            <v>#REF!</v>
          </cell>
          <cell r="K103" t="e">
            <v>#REF!</v>
          </cell>
          <cell r="L103" t="e">
            <v>#REF!</v>
          </cell>
          <cell r="S103">
            <v>0</v>
          </cell>
          <cell r="T103">
            <v>0</v>
          </cell>
          <cell r="U103">
            <v>0</v>
          </cell>
          <cell r="V103">
            <v>0</v>
          </cell>
          <cell r="W103">
            <v>0</v>
          </cell>
          <cell r="X103">
            <v>0</v>
          </cell>
          <cell r="Y103">
            <v>0</v>
          </cell>
          <cell r="Z103">
            <v>0</v>
          </cell>
          <cell r="AA103">
            <v>0</v>
          </cell>
          <cell r="AB103">
            <v>0</v>
          </cell>
          <cell r="AG103">
            <v>0</v>
          </cell>
          <cell r="AH103">
            <v>0</v>
          </cell>
          <cell r="AI103">
            <v>0</v>
          </cell>
          <cell r="AJ103">
            <v>0</v>
          </cell>
          <cell r="AK103">
            <v>0</v>
          </cell>
          <cell r="AL103">
            <v>0</v>
          </cell>
          <cell r="AM103">
            <v>0</v>
          </cell>
          <cell r="AN103">
            <v>0</v>
          </cell>
          <cell r="AO103">
            <v>0</v>
          </cell>
          <cell r="AP103">
            <v>0</v>
          </cell>
          <cell r="AU103">
            <v>0</v>
          </cell>
          <cell r="AV103">
            <v>0</v>
          </cell>
          <cell r="AW103">
            <v>0</v>
          </cell>
          <cell r="AX103">
            <v>0</v>
          </cell>
          <cell r="AY103">
            <v>0</v>
          </cell>
          <cell r="AZ103">
            <v>0</v>
          </cell>
          <cell r="BA103">
            <v>0</v>
          </cell>
          <cell r="BB103">
            <v>0</v>
          </cell>
          <cell r="BC103">
            <v>0</v>
          </cell>
          <cell r="BD103">
            <v>0</v>
          </cell>
          <cell r="BJ103">
            <v>0</v>
          </cell>
          <cell r="BK103">
            <v>0</v>
          </cell>
          <cell r="BL103">
            <v>0</v>
          </cell>
          <cell r="BM103">
            <v>0</v>
          </cell>
          <cell r="BN103">
            <v>0</v>
          </cell>
          <cell r="BO103">
            <v>0</v>
          </cell>
          <cell r="BP103">
            <v>0</v>
          </cell>
          <cell r="BQ103">
            <v>0</v>
          </cell>
          <cell r="BR103">
            <v>0</v>
          </cell>
          <cell r="BS103">
            <v>0</v>
          </cell>
          <cell r="BZ103">
            <v>0</v>
          </cell>
          <cell r="CA103">
            <v>0</v>
          </cell>
          <cell r="CB103">
            <v>0</v>
          </cell>
          <cell r="CC103">
            <v>0</v>
          </cell>
          <cell r="CD103">
            <v>0</v>
          </cell>
          <cell r="CE103">
            <v>0</v>
          </cell>
          <cell r="CF103">
            <v>0</v>
          </cell>
          <cell r="CG103">
            <v>0</v>
          </cell>
          <cell r="CH103">
            <v>0</v>
          </cell>
          <cell r="CI103">
            <v>0</v>
          </cell>
          <cell r="CO103">
            <v>0</v>
          </cell>
          <cell r="CP103">
            <v>0</v>
          </cell>
          <cell r="CQ103">
            <v>0</v>
          </cell>
          <cell r="CR103">
            <v>0</v>
          </cell>
          <cell r="CS103">
            <v>0</v>
          </cell>
          <cell r="CT103">
            <v>0</v>
          </cell>
          <cell r="CU103">
            <v>0</v>
          </cell>
          <cell r="CV103">
            <v>0</v>
          </cell>
          <cell r="CW103">
            <v>0</v>
          </cell>
          <cell r="CX103">
            <v>0</v>
          </cell>
          <cell r="DD103">
            <v>0</v>
          </cell>
          <cell r="DI103">
            <v>0</v>
          </cell>
          <cell r="DJ103">
            <v>0</v>
          </cell>
          <cell r="DK103">
            <v>0</v>
          </cell>
          <cell r="DL103">
            <v>0</v>
          </cell>
          <cell r="DM103">
            <v>0</v>
          </cell>
          <cell r="DT103">
            <v>586.4</v>
          </cell>
          <cell r="DU103">
            <v>6</v>
          </cell>
          <cell r="DV103">
            <v>-26.537051999999999</v>
          </cell>
          <cell r="DW103">
            <v>0</v>
          </cell>
          <cell r="DX103">
            <v>0</v>
          </cell>
          <cell r="EA103">
            <v>0</v>
          </cell>
          <cell r="EB103">
            <v>0</v>
          </cell>
          <cell r="EC103">
            <v>0</v>
          </cell>
          <cell r="ED103">
            <v>0</v>
          </cell>
          <cell r="EE103">
            <v>0</v>
          </cell>
          <cell r="EH103">
            <v>0</v>
          </cell>
          <cell r="EI103">
            <v>0</v>
          </cell>
          <cell r="EJ103">
            <v>0</v>
          </cell>
          <cell r="EK103">
            <v>0</v>
          </cell>
          <cell r="EL103">
            <v>0</v>
          </cell>
          <cell r="EO103">
            <v>0</v>
          </cell>
          <cell r="EP103">
            <v>0</v>
          </cell>
          <cell r="EQ103">
            <v>0</v>
          </cell>
          <cell r="ER103">
            <v>0</v>
          </cell>
          <cell r="ES103">
            <v>0</v>
          </cell>
          <cell r="EV103">
            <v>0</v>
          </cell>
          <cell r="EW103">
            <v>0</v>
          </cell>
          <cell r="EX103">
            <v>0</v>
          </cell>
          <cell r="EY103">
            <v>0</v>
          </cell>
          <cell r="EZ103">
            <v>0</v>
          </cell>
          <cell r="FC103">
            <v>0</v>
          </cell>
          <cell r="FD103">
            <v>0</v>
          </cell>
          <cell r="FE103">
            <v>0</v>
          </cell>
          <cell r="FF103">
            <v>0</v>
          </cell>
          <cell r="FG103">
            <v>0</v>
          </cell>
        </row>
        <row r="104">
          <cell r="A104" t="str">
            <v>Op CF from Disc Ops - Disposal Reserves</v>
          </cell>
          <cell r="C104">
            <v>0</v>
          </cell>
          <cell r="D104">
            <v>0</v>
          </cell>
          <cell r="E104">
            <v>0</v>
          </cell>
          <cell r="F104">
            <v>0</v>
          </cell>
          <cell r="G104">
            <v>0</v>
          </cell>
          <cell r="DU104">
            <v>0</v>
          </cell>
          <cell r="DV104">
            <v>0</v>
          </cell>
          <cell r="DW104">
            <v>0</v>
          </cell>
          <cell r="DX104">
            <v>0</v>
          </cell>
        </row>
        <row r="105">
          <cell r="A105" t="str">
            <v>Disc Op Tax Adjustment</v>
          </cell>
          <cell r="C105">
            <v>0</v>
          </cell>
          <cell r="D105">
            <v>0</v>
          </cell>
          <cell r="E105">
            <v>0</v>
          </cell>
          <cell r="F105">
            <v>0</v>
          </cell>
          <cell r="G105">
            <v>0</v>
          </cell>
          <cell r="DU105">
            <v>0</v>
          </cell>
          <cell r="DV105">
            <v>0</v>
          </cell>
          <cell r="DW105">
            <v>0</v>
          </cell>
          <cell r="DX105">
            <v>0</v>
          </cell>
        </row>
        <row r="106">
          <cell r="C106">
            <v>2827.8720000000003</v>
          </cell>
          <cell r="D106">
            <v>2420.9512304779</v>
          </cell>
          <cell r="E106">
            <v>2197.179479215552</v>
          </cell>
          <cell r="F106">
            <v>2512.6472516538088</v>
          </cell>
          <cell r="G106">
            <v>3097.4731691013376</v>
          </cell>
          <cell r="H106" t="e">
            <v>#REF!</v>
          </cell>
          <cell r="I106" t="e">
            <v>#REF!</v>
          </cell>
          <cell r="J106" t="e">
            <v>#REF!</v>
          </cell>
          <cell r="K106" t="e">
            <v>#REF!</v>
          </cell>
          <cell r="L106" t="e">
            <v>#REF!</v>
          </cell>
          <cell r="S106">
            <v>1017.1</v>
          </cell>
          <cell r="T106">
            <v>1154.4535658892471</v>
          </cell>
          <cell r="U106">
            <v>1182.68282738019</v>
          </cell>
          <cell r="V106">
            <v>1270.0587877714397</v>
          </cell>
          <cell r="W106">
            <v>1352.5325359819024</v>
          </cell>
          <cell r="X106">
            <v>1455.3155505721907</v>
          </cell>
          <cell r="Y106">
            <v>1565.9008139940415</v>
          </cell>
          <cell r="Z106">
            <v>1684.8800385467373</v>
          </cell>
          <cell r="AA106">
            <v>1812.8897749996702</v>
          </cell>
          <cell r="AB106">
            <v>1927.6265410314636</v>
          </cell>
          <cell r="AG106">
            <v>206.76999999999998</v>
          </cell>
          <cell r="AH106">
            <v>232.34816930231784</v>
          </cell>
          <cell r="AI106">
            <v>302.12751175668399</v>
          </cell>
          <cell r="AJ106">
            <v>322.56599147000003</v>
          </cell>
          <cell r="AK106">
            <v>351.27075847000003</v>
          </cell>
          <cell r="AL106">
            <v>383.03659804626801</v>
          </cell>
          <cell r="AM106">
            <v>417.6803155447725</v>
          </cell>
          <cell r="AN106">
            <v>455.4630627661096</v>
          </cell>
          <cell r="AO106">
            <v>496.66972405504629</v>
          </cell>
          <cell r="AP106">
            <v>512.10839502018848</v>
          </cell>
          <cell r="AU106">
            <v>96.6</v>
          </cell>
          <cell r="AV106">
            <v>129.31362138485227</v>
          </cell>
          <cell r="AW106">
            <v>135.22140759537024</v>
          </cell>
          <cell r="AX106">
            <v>146.32315200776748</v>
          </cell>
          <cell r="AY106">
            <v>162.65707700357726</v>
          </cell>
          <cell r="AZ106">
            <v>177.00761621980587</v>
          </cell>
          <cell r="BA106">
            <v>192.63041799089513</v>
          </cell>
          <cell r="BB106">
            <v>209.63859716495713</v>
          </cell>
          <cell r="BC106">
            <v>228.15536573847461</v>
          </cell>
          <cell r="BD106">
            <v>248.36885689579003</v>
          </cell>
          <cell r="BJ106">
            <v>566.39999999999986</v>
          </cell>
          <cell r="BK106">
            <v>605.30704961393587</v>
          </cell>
          <cell r="BL106">
            <v>615.48744356293355</v>
          </cell>
          <cell r="BM106">
            <v>458.28001398999999</v>
          </cell>
          <cell r="BN106">
            <v>485.03525299999995</v>
          </cell>
          <cell r="BO106">
            <v>-49.03852527219032</v>
          </cell>
          <cell r="BP106">
            <v>-33.979204774206949</v>
          </cell>
          <cell r="BQ106">
            <v>21.300184416048438</v>
          </cell>
          <cell r="BR106">
            <v>167.51541429125251</v>
          </cell>
          <cell r="BS106" t="e">
            <v>#NUM!</v>
          </cell>
          <cell r="BZ106">
            <v>156.10000000000002</v>
          </cell>
          <cell r="CA106">
            <v>192.11105167463606</v>
          </cell>
          <cell r="CB106">
            <v>208.16026391285399</v>
          </cell>
          <cell r="CC106">
            <v>225.59183996400634</v>
          </cell>
          <cell r="CD106">
            <v>240.15824018000001</v>
          </cell>
          <cell r="CE106">
            <v>268.61474394795783</v>
          </cell>
          <cell r="CF106">
            <v>300.36751980476396</v>
          </cell>
          <cell r="CG106">
            <v>335.79416891305715</v>
          </cell>
          <cell r="CH106">
            <v>375.31530717355076</v>
          </cell>
          <cell r="CI106">
            <v>419.39945081160278</v>
          </cell>
          <cell r="CO106">
            <v>112.9</v>
          </cell>
          <cell r="CP106">
            <v>119.492872067113</v>
          </cell>
          <cell r="CQ106">
            <v>116.75343236340235</v>
          </cell>
          <cell r="CR106">
            <v>122.59160798483002</v>
          </cell>
          <cell r="CS106">
            <v>138.71339200401002</v>
          </cell>
          <cell r="CT106">
            <v>157.2767774863849</v>
          </cell>
          <cell r="CU106">
            <v>178.33502958654151</v>
          </cell>
          <cell r="CV106">
            <v>202.22443973010937</v>
          </cell>
          <cell r="CW106">
            <v>229.32672237257313</v>
          </cell>
          <cell r="CX106">
            <v>251.36019136717024</v>
          </cell>
          <cell r="DD106">
            <v>-1080.9359999999997</v>
          </cell>
          <cell r="DE106">
            <v>-459.98653121000012</v>
          </cell>
          <cell r="DF106">
            <v>-764.79503572999977</v>
          </cell>
          <cell r="DG106">
            <v>-404.31856496</v>
          </cell>
          <cell r="DH106">
            <v>-276.72440184999994</v>
          </cell>
          <cell r="DI106">
            <v>-183.86421193579892</v>
          </cell>
          <cell r="DJ106">
            <v>-131.92868260791931</v>
          </cell>
          <cell r="DK106">
            <v>-89.7162282055031</v>
          </cell>
          <cell r="DL106">
            <v>-60.11253228798104</v>
          </cell>
          <cell r="DM106">
            <v>-107.89522905391732</v>
          </cell>
          <cell r="DT106">
            <v>586.4</v>
          </cell>
          <cell r="DU106">
            <v>6</v>
          </cell>
          <cell r="DV106">
            <v>-26.537051999999999</v>
          </cell>
          <cell r="DW106">
            <v>0</v>
          </cell>
          <cell r="DX106">
            <v>0</v>
          </cell>
          <cell r="EA106">
            <v>0</v>
          </cell>
          <cell r="EB106">
            <v>1210.6247240257978</v>
          </cell>
          <cell r="EC106">
            <v>1227.4750548873781</v>
          </cell>
          <cell r="ED106">
            <v>1313.7166147162075</v>
          </cell>
          <cell r="EE106">
            <v>1574.6330167484571</v>
          </cell>
          <cell r="EH106">
            <v>0</v>
          </cell>
          <cell r="EI106">
            <v>-139.08169903883513</v>
          </cell>
          <cell r="EJ106">
            <v>0</v>
          </cell>
          <cell r="EK106">
            <v>0</v>
          </cell>
          <cell r="EL106">
            <v>0</v>
          </cell>
          <cell r="EO106">
            <v>1589.47</v>
          </cell>
          <cell r="EP106">
            <v>1827.7192803181661</v>
          </cell>
          <cell r="EQ106">
            <v>1934.6454430085007</v>
          </cell>
          <cell r="ER106">
            <v>2062.2313791980437</v>
          </cell>
          <cell r="ES106">
            <v>2209.4320036394897</v>
          </cell>
          <cell r="EV106">
            <v>566.39999999999986</v>
          </cell>
          <cell r="EW106">
            <v>1833.9317736397336</v>
          </cell>
          <cell r="EX106">
            <v>1902.0646164503119</v>
          </cell>
          <cell r="EY106">
            <v>1864.9966287062073</v>
          </cell>
          <cell r="EZ106">
            <v>2277.6682697484575</v>
          </cell>
          <cell r="FC106">
            <v>1113.6999999999998</v>
          </cell>
          <cell r="FD106">
            <v>1280.7179169340993</v>
          </cell>
          <cell r="FE106">
            <v>1315.7525069755604</v>
          </cell>
          <cell r="FF106">
            <v>1414.5703637792074</v>
          </cell>
          <cell r="FG106">
            <v>1513.3829689854797</v>
          </cell>
        </row>
        <row r="107">
          <cell r="A107" t="str">
            <v>Investing activities</v>
          </cell>
        </row>
        <row r="108">
          <cell r="A108" t="str">
            <v>Capital expenditures</v>
          </cell>
          <cell r="C108">
            <v>-480.19</v>
          </cell>
          <cell r="D108">
            <v>-1069.7035804603477</v>
          </cell>
          <cell r="E108">
            <v>-1170.0351445872793</v>
          </cell>
          <cell r="F108">
            <v>-1151.3285826628576</v>
          </cell>
          <cell r="G108">
            <v>-1109.4352421775311</v>
          </cell>
          <cell r="H108" t="e">
            <v>#REF!</v>
          </cell>
          <cell r="I108" t="e">
            <v>#REF!</v>
          </cell>
          <cell r="J108" t="e">
            <v>#REF!</v>
          </cell>
          <cell r="K108" t="e">
            <v>#REF!</v>
          </cell>
          <cell r="L108" t="e">
            <v>#REF!</v>
          </cell>
          <cell r="S108">
            <v>-193.1</v>
          </cell>
          <cell r="T108">
            <v>-186.49696374941911</v>
          </cell>
          <cell r="U108">
            <v>-215.78600587429926</v>
          </cell>
          <cell r="V108">
            <v>-227.6297598204149</v>
          </cell>
          <cell r="W108">
            <v>-242.25823742689664</v>
          </cell>
          <cell r="X108">
            <v>-258.14570883091289</v>
          </cell>
          <cell r="Y108">
            <v>-275.07509216450637</v>
          </cell>
          <cell r="Z108">
            <v>-293.11471676979767</v>
          </cell>
          <cell r="AA108">
            <v>-312.33739307685914</v>
          </cell>
          <cell r="AB108">
            <v>-332.82070647672242</v>
          </cell>
          <cell r="AG108">
            <v>-36.89</v>
          </cell>
          <cell r="AH108">
            <v>-47.061037629863065</v>
          </cell>
          <cell r="AI108">
            <v>-63.377974999999999</v>
          </cell>
          <cell r="AJ108">
            <v>-56.699998999999998</v>
          </cell>
          <cell r="AK108">
            <v>-61.827128000000002</v>
          </cell>
          <cell r="AL108">
            <v>-66.760143531914906</v>
          </cell>
          <cell r="AM108">
            <v>-72.086750728610241</v>
          </cell>
          <cell r="AN108">
            <v>-77.838353180361054</v>
          </cell>
          <cell r="AO108">
            <v>-84.048860083049433</v>
          </cell>
          <cell r="AP108">
            <v>-90.75488615350551</v>
          </cell>
          <cell r="AU108">
            <v>-36.299999999999997</v>
          </cell>
          <cell r="AV108">
            <v>-37.059376279346644</v>
          </cell>
          <cell r="AW108">
            <v>-36.421403988877216</v>
          </cell>
          <cell r="AX108">
            <v>-37.998804123702591</v>
          </cell>
          <cell r="AY108">
            <v>-40.498759743533377</v>
          </cell>
          <cell r="AZ108">
            <v>-42.722984605062486</v>
          </cell>
          <cell r="BA108">
            <v>-45.069365707078298</v>
          </cell>
          <cell r="BB108">
            <v>-47.544611969774962</v>
          </cell>
          <cell r="BC108">
            <v>-50.155800772706478</v>
          </cell>
          <cell r="BD108">
            <v>-52.910398190874758</v>
          </cell>
          <cell r="BJ108">
            <v>-155.79999999999998</v>
          </cell>
          <cell r="BK108">
            <v>-160.0093857197177</v>
          </cell>
          <cell r="BL108">
            <v>-140.41499999999999</v>
          </cell>
          <cell r="BM108">
            <v>0</v>
          </cell>
          <cell r="BN108">
            <v>0</v>
          </cell>
          <cell r="BO108">
            <v>0</v>
          </cell>
          <cell r="BP108">
            <v>0</v>
          </cell>
          <cell r="BQ108">
            <v>0</v>
          </cell>
          <cell r="BR108">
            <v>0</v>
          </cell>
          <cell r="BS108">
            <v>0</v>
          </cell>
          <cell r="BZ108">
            <v>-27.8</v>
          </cell>
          <cell r="CA108">
            <v>-41.293706013009341</v>
          </cell>
          <cell r="CB108">
            <v>-45.24937128003333</v>
          </cell>
          <cell r="CC108">
            <v>-46.3</v>
          </cell>
          <cell r="CD108">
            <v>-46.6</v>
          </cell>
          <cell r="CE108">
            <v>-49.325432812368746</v>
          </cell>
          <cell r="CF108">
            <v>-52.21026442333698</v>
          </cell>
          <cell r="CG108">
            <v>-55.263817380457382</v>
          </cell>
          <cell r="CH108">
            <v>-58.495959466840482</v>
          </cell>
          <cell r="CI108">
            <v>-61.917135589628444</v>
          </cell>
          <cell r="CO108">
            <v>-27.900000000000002</v>
          </cell>
          <cell r="CP108">
            <v>-29.08253127</v>
          </cell>
          <cell r="CQ108">
            <v>-30.03587435999999</v>
          </cell>
          <cell r="CR108">
            <v>-31.3691</v>
          </cell>
          <cell r="CS108">
            <v>-33.235914999999999</v>
          </cell>
          <cell r="CT108">
            <v>-36.293825747264599</v>
          </cell>
          <cell r="CU108">
            <v>-39.633083288749738</v>
          </cell>
          <cell r="CV108">
            <v>-43.279573278145271</v>
          </cell>
          <cell r="CW108">
            <v>-47.261563010164572</v>
          </cell>
          <cell r="CX108">
            <v>-51.609920546321028</v>
          </cell>
          <cell r="DD108">
            <v>-2.4</v>
          </cell>
          <cell r="DE108">
            <v>-88.765299999999996</v>
          </cell>
          <cell r="DF108">
            <v>-149.150136</v>
          </cell>
          <cell r="DG108">
            <v>-113.49791767199999</v>
          </cell>
          <cell r="DH108">
            <v>-38.622199999999999</v>
          </cell>
          <cell r="DI108">
            <v>-33.215092000000006</v>
          </cell>
          <cell r="DJ108">
            <v>-28.564979120000007</v>
          </cell>
          <cell r="DK108">
            <v>-24.565882043200009</v>
          </cell>
          <cell r="DL108">
            <v>-21.126658557152012</v>
          </cell>
          <cell r="DM108">
            <v>-18.168926359150731</v>
          </cell>
          <cell r="DT108">
            <v>0</v>
          </cell>
          <cell r="DU108">
            <v>0</v>
          </cell>
          <cell r="DV108">
            <v>0</v>
          </cell>
          <cell r="DW108">
            <v>0</v>
          </cell>
          <cell r="DX108">
            <v>0</v>
          </cell>
          <cell r="EB108">
            <v>-479.19727979899159</v>
          </cell>
          <cell r="EC108">
            <v>-488.29837808406955</v>
          </cell>
          <cell r="ED108">
            <v>-637.83300204674003</v>
          </cell>
          <cell r="EE108">
            <v>-646.39300200710102</v>
          </cell>
          <cell r="EI108">
            <v>-34.3119323660775</v>
          </cell>
          <cell r="EJ108">
            <v>0</v>
          </cell>
          <cell r="EK108">
            <v>0</v>
          </cell>
          <cell r="EL108">
            <v>0</v>
          </cell>
          <cell r="EO108">
            <v>-321.99</v>
          </cell>
          <cell r="EP108">
            <v>-340.99361494163816</v>
          </cell>
          <cell r="EQ108">
            <v>-390.87063050320978</v>
          </cell>
          <cell r="ER108">
            <v>-399.99766294411751</v>
          </cell>
          <cell r="ES108">
            <v>-424.42004017043001</v>
          </cell>
          <cell r="EV108">
            <v>-155.79999999999998</v>
          </cell>
          <cell r="EW108">
            <v>-639.20666551870931</v>
          </cell>
          <cell r="EX108">
            <v>-628.71337808406963</v>
          </cell>
          <cell r="EY108">
            <v>-637.83300204674003</v>
          </cell>
          <cell r="EZ108">
            <v>-646.39300200710102</v>
          </cell>
          <cell r="FC108">
            <v>-229.39999999999998</v>
          </cell>
          <cell r="FD108">
            <v>-223.55634002876576</v>
          </cell>
          <cell r="FE108">
            <v>-252.20740986317648</v>
          </cell>
          <cell r="FF108">
            <v>-265.6285639441175</v>
          </cell>
          <cell r="FG108">
            <v>-282.75699717043</v>
          </cell>
        </row>
        <row r="109">
          <cell r="A109" t="str">
            <v>Other investing - Cap SW For Sale</v>
          </cell>
          <cell r="C109">
            <v>-20</v>
          </cell>
          <cell r="D109">
            <v>-32.314860689086238</v>
          </cell>
          <cell r="E109">
            <v>-34.550808980032002</v>
          </cell>
          <cell r="F109">
            <v>-39.436599375099995</v>
          </cell>
          <cell r="G109">
            <v>-42.246440000000007</v>
          </cell>
          <cell r="T109">
            <v>-8.1688993299999986</v>
          </cell>
          <cell r="U109">
            <v>-7.945093000032001</v>
          </cell>
          <cell r="V109">
            <v>-7.9450913750999996</v>
          </cell>
          <cell r="W109">
            <v>-7.9450909999999997</v>
          </cell>
          <cell r="AH109">
            <v>-11.22414288</v>
          </cell>
          <cell r="AI109">
            <v>-14.296969000000001</v>
          </cell>
          <cell r="AJ109">
            <v>-18.5</v>
          </cell>
          <cell r="AK109">
            <v>-20.172872000000002</v>
          </cell>
          <cell r="AV109">
            <v>0</v>
          </cell>
          <cell r="AW109">
            <v>0</v>
          </cell>
          <cell r="AX109">
            <v>0</v>
          </cell>
          <cell r="AY109">
            <v>0</v>
          </cell>
          <cell r="BK109">
            <v>-4.1946473990862438</v>
          </cell>
          <cell r="BL109">
            <v>0</v>
          </cell>
          <cell r="BM109">
            <v>0</v>
          </cell>
          <cell r="BN109">
            <v>0</v>
          </cell>
          <cell r="CA109">
            <v>-2.6998292699999999</v>
          </cell>
          <cell r="CB109">
            <v>-4.0911889800000001</v>
          </cell>
          <cell r="CC109">
            <v>-4.4000000000000004</v>
          </cell>
          <cell r="CD109">
            <v>-5</v>
          </cell>
          <cell r="CP109">
            <v>-6.0273418100000011</v>
          </cell>
          <cell r="CQ109">
            <v>-8.2175580000000004</v>
          </cell>
          <cell r="CR109">
            <v>-8.5915079999999993</v>
          </cell>
          <cell r="CS109">
            <v>-9.1284770000000002</v>
          </cell>
          <cell r="DD109">
            <v>-20</v>
          </cell>
          <cell r="DE109">
            <v>0</v>
          </cell>
          <cell r="DF109">
            <v>0</v>
          </cell>
          <cell r="DG109">
            <v>0</v>
          </cell>
          <cell r="DH109">
            <v>0</v>
          </cell>
          <cell r="EB109">
            <v>0</v>
          </cell>
          <cell r="EC109">
            <v>0</v>
          </cell>
          <cell r="ED109">
            <v>0</v>
          </cell>
          <cell r="EE109">
            <v>0</v>
          </cell>
          <cell r="EI109">
            <v>0</v>
          </cell>
          <cell r="EJ109">
            <v>0</v>
          </cell>
          <cell r="EK109">
            <v>0</v>
          </cell>
          <cell r="EL109">
            <v>0</v>
          </cell>
          <cell r="EO109">
            <v>0</v>
          </cell>
          <cell r="EP109">
            <v>-28.120213289999995</v>
          </cell>
          <cell r="EQ109">
            <v>-34.550808980032002</v>
          </cell>
          <cell r="ER109">
            <v>-39.436599375099995</v>
          </cell>
          <cell r="ES109">
            <v>-42.246440000000007</v>
          </cell>
          <cell r="EV109">
            <v>0</v>
          </cell>
          <cell r="EW109">
            <v>-4.1946473990862438</v>
          </cell>
          <cell r="EX109">
            <v>0</v>
          </cell>
          <cell r="EY109">
            <v>0</v>
          </cell>
          <cell r="EZ109">
            <v>0</v>
          </cell>
          <cell r="FC109">
            <v>0</v>
          </cell>
          <cell r="FD109">
            <v>-8.1688993299999986</v>
          </cell>
          <cell r="FE109">
            <v>-7.945093000032001</v>
          </cell>
          <cell r="FF109">
            <v>-7.9450913750999996</v>
          </cell>
          <cell r="FG109">
            <v>-7.9450909999999997</v>
          </cell>
        </row>
        <row r="110">
          <cell r="A110" t="str">
            <v>Other investing - Other</v>
          </cell>
          <cell r="C110">
            <v>14</v>
          </cell>
          <cell r="D110">
            <v>38.356757140000006</v>
          </cell>
          <cell r="E110">
            <v>-73.140586178999996</v>
          </cell>
          <cell r="F110">
            <v>89.350932846114802</v>
          </cell>
          <cell r="G110">
            <v>108.27353895703899</v>
          </cell>
          <cell r="H110" t="e">
            <v>#REF!</v>
          </cell>
          <cell r="I110" t="e">
            <v>#REF!</v>
          </cell>
          <cell r="J110" t="e">
            <v>#REF!</v>
          </cell>
          <cell r="K110" t="e">
            <v>#REF!</v>
          </cell>
          <cell r="L110" t="e">
            <v>#REF!</v>
          </cell>
          <cell r="S110">
            <v>0</v>
          </cell>
          <cell r="T110">
            <v>-3.0492703399999996</v>
          </cell>
          <cell r="U110">
            <v>-2.1517279999999999</v>
          </cell>
          <cell r="V110">
            <v>-1.8115760000000001</v>
          </cell>
          <cell r="W110">
            <v>-1.8066439999999999</v>
          </cell>
          <cell r="X110">
            <v>-1.9251250274857998</v>
          </cell>
          <cell r="Y110">
            <v>-2.0513761269249513</v>
          </cell>
          <cell r="Z110">
            <v>-2.1859068652873015</v>
          </cell>
          <cell r="AA110">
            <v>-2.3292602273151846</v>
          </cell>
          <cell r="AB110">
            <v>-2.4820148070852506</v>
          </cell>
          <cell r="AG110">
            <v>0</v>
          </cell>
          <cell r="AH110">
            <v>-3.0000000000000001E-3</v>
          </cell>
          <cell r="AI110">
            <v>0</v>
          </cell>
          <cell r="AJ110">
            <v>0</v>
          </cell>
          <cell r="AK110">
            <v>0</v>
          </cell>
          <cell r="AL110">
            <v>0</v>
          </cell>
          <cell r="AM110">
            <v>0</v>
          </cell>
          <cell r="AN110">
            <v>0</v>
          </cell>
          <cell r="AO110">
            <v>0</v>
          </cell>
          <cell r="AP110">
            <v>0</v>
          </cell>
          <cell r="AU110">
            <v>0</v>
          </cell>
          <cell r="AV110">
            <v>0</v>
          </cell>
          <cell r="AW110">
            <v>0</v>
          </cell>
          <cell r="AX110">
            <v>0</v>
          </cell>
          <cell r="AY110">
            <v>0</v>
          </cell>
          <cell r="AZ110">
            <v>0</v>
          </cell>
          <cell r="BA110">
            <v>0</v>
          </cell>
          <cell r="BB110">
            <v>0</v>
          </cell>
          <cell r="BC110">
            <v>0</v>
          </cell>
          <cell r="BD110">
            <v>0</v>
          </cell>
          <cell r="BJ110">
            <v>0</v>
          </cell>
          <cell r="BK110">
            <v>-0.90087395999999997</v>
          </cell>
          <cell r="BL110">
            <v>-24.999999998999996</v>
          </cell>
          <cell r="BM110">
            <v>-25</v>
          </cell>
          <cell r="BN110">
            <v>-25</v>
          </cell>
          <cell r="BO110">
            <v>-50.724637681159422</v>
          </cell>
          <cell r="BP110">
            <v>-102.91955471539593</v>
          </cell>
          <cell r="BQ110">
            <v>-208.82228492978885</v>
          </cell>
          <cell r="BR110">
            <v>-423.69738971261506</v>
          </cell>
          <cell r="BS110">
            <v>-859.67586318501617</v>
          </cell>
          <cell r="BZ110">
            <v>0</v>
          </cell>
          <cell r="CA110">
            <v>0</v>
          </cell>
          <cell r="CB110">
            <v>0</v>
          </cell>
          <cell r="CC110">
            <v>0</v>
          </cell>
          <cell r="CD110">
            <v>0</v>
          </cell>
          <cell r="CE110">
            <v>0</v>
          </cell>
          <cell r="CF110">
            <v>0</v>
          </cell>
          <cell r="CG110">
            <v>0</v>
          </cell>
          <cell r="CH110">
            <v>0</v>
          </cell>
          <cell r="CI110">
            <v>0</v>
          </cell>
          <cell r="CO110">
            <v>0</v>
          </cell>
          <cell r="CP110">
            <v>-9.69724E-2</v>
          </cell>
          <cell r="CQ110">
            <v>0</v>
          </cell>
          <cell r="CR110">
            <v>0</v>
          </cell>
          <cell r="CS110">
            <v>0</v>
          </cell>
          <cell r="CT110">
            <v>0</v>
          </cell>
          <cell r="CU110">
            <v>0</v>
          </cell>
          <cell r="CV110">
            <v>0</v>
          </cell>
          <cell r="CW110">
            <v>0</v>
          </cell>
          <cell r="CX110">
            <v>0</v>
          </cell>
          <cell r="DD110">
            <v>14</v>
          </cell>
          <cell r="DE110">
            <v>42.406873840000003</v>
          </cell>
          <cell r="DF110">
            <v>-45.988858180000001</v>
          </cell>
          <cell r="DG110">
            <v>-33.410115060000003</v>
          </cell>
          <cell r="DH110">
            <v>-23.49244101</v>
          </cell>
          <cell r="DI110">
            <v>-20.203499268600002</v>
          </cell>
          <cell r="DJ110">
            <v>-17.375009370996004</v>
          </cell>
          <cell r="DK110">
            <v>-14.942508059056566</v>
          </cell>
          <cell r="DL110">
            <v>-12.850556930788647</v>
          </cell>
          <cell r="DM110">
            <v>-11.051478960478239</v>
          </cell>
          <cell r="DT110">
            <v>0</v>
          </cell>
          <cell r="DU110">
            <v>0</v>
          </cell>
          <cell r="DV110">
            <v>0</v>
          </cell>
          <cell r="DW110">
            <v>0</v>
          </cell>
          <cell r="DX110">
            <v>0</v>
          </cell>
          <cell r="EB110">
            <v>0</v>
          </cell>
          <cell r="EC110">
            <v>0</v>
          </cell>
          <cell r="ED110">
            <v>149.57262390611479</v>
          </cell>
          <cell r="EE110">
            <v>158.57262396703899</v>
          </cell>
          <cell r="EI110">
            <v>0</v>
          </cell>
          <cell r="EJ110">
            <v>0</v>
          </cell>
          <cell r="EK110">
            <v>0</v>
          </cell>
          <cell r="EL110">
            <v>0</v>
          </cell>
          <cell r="EO110">
            <v>0</v>
          </cell>
          <cell r="EP110">
            <v>-3.1492427399999996</v>
          </cell>
          <cell r="EQ110">
            <v>-2.1517279999999999</v>
          </cell>
          <cell r="ER110">
            <v>-1.8115760000000001</v>
          </cell>
          <cell r="ES110">
            <v>-1.8066439999999999</v>
          </cell>
          <cell r="EV110">
            <v>0</v>
          </cell>
          <cell r="EW110">
            <v>-0.90087395999999997</v>
          </cell>
          <cell r="EX110">
            <v>-24.999999998999996</v>
          </cell>
          <cell r="EY110">
            <v>124.57262390611481</v>
          </cell>
          <cell r="EZ110">
            <v>133.57262396703899</v>
          </cell>
          <cell r="FC110">
            <v>0</v>
          </cell>
          <cell r="FD110">
            <v>0</v>
          </cell>
          <cell r="FE110">
            <v>0</v>
          </cell>
          <cell r="FF110">
            <v>0</v>
          </cell>
          <cell r="FG110">
            <v>0</v>
          </cell>
        </row>
        <row r="111">
          <cell r="A111" t="str">
            <v>CapEx and other provided by disc ops</v>
          </cell>
          <cell r="C111">
            <v>-205.4</v>
          </cell>
          <cell r="D111">
            <v>-99</v>
          </cell>
          <cell r="E111">
            <v>-27.437000000000001</v>
          </cell>
          <cell r="F111">
            <v>0</v>
          </cell>
          <cell r="G111">
            <v>0</v>
          </cell>
          <cell r="H111" t="e">
            <v>#REF!</v>
          </cell>
          <cell r="I111" t="e">
            <v>#REF!</v>
          </cell>
          <cell r="J111" t="e">
            <v>#REF!</v>
          </cell>
          <cell r="K111" t="e">
            <v>#REF!</v>
          </cell>
          <cell r="L111" t="e">
            <v>#REF!</v>
          </cell>
          <cell r="S111">
            <v>0</v>
          </cell>
          <cell r="T111">
            <v>0</v>
          </cell>
          <cell r="U111">
            <v>0</v>
          </cell>
          <cell r="V111">
            <v>0</v>
          </cell>
          <cell r="W111">
            <v>0</v>
          </cell>
          <cell r="X111">
            <v>0</v>
          </cell>
          <cell r="Y111">
            <v>0</v>
          </cell>
          <cell r="Z111">
            <v>0</v>
          </cell>
          <cell r="AA111">
            <v>0</v>
          </cell>
          <cell r="AB111">
            <v>0</v>
          </cell>
          <cell r="AG111">
            <v>0</v>
          </cell>
          <cell r="AH111">
            <v>0</v>
          </cell>
          <cell r="AI111">
            <v>0</v>
          </cell>
          <cell r="AJ111">
            <v>0</v>
          </cell>
          <cell r="AK111">
            <v>0</v>
          </cell>
          <cell r="AL111">
            <v>0</v>
          </cell>
          <cell r="AM111">
            <v>0</v>
          </cell>
          <cell r="AN111">
            <v>0</v>
          </cell>
          <cell r="AO111">
            <v>0</v>
          </cell>
          <cell r="AP111">
            <v>0</v>
          </cell>
          <cell r="AU111">
            <v>0</v>
          </cell>
          <cell r="AV111">
            <v>0</v>
          </cell>
          <cell r="AW111">
            <v>0</v>
          </cell>
          <cell r="AX111">
            <v>0</v>
          </cell>
          <cell r="AY111">
            <v>0</v>
          </cell>
          <cell r="AZ111">
            <v>0</v>
          </cell>
          <cell r="BA111">
            <v>0</v>
          </cell>
          <cell r="BB111">
            <v>0</v>
          </cell>
          <cell r="BC111">
            <v>0</v>
          </cell>
          <cell r="BD111">
            <v>0</v>
          </cell>
          <cell r="BJ111">
            <v>0</v>
          </cell>
          <cell r="BK111">
            <v>0</v>
          </cell>
          <cell r="BL111">
            <v>0</v>
          </cell>
          <cell r="BM111">
            <v>0</v>
          </cell>
          <cell r="BN111">
            <v>0</v>
          </cell>
          <cell r="BO111">
            <v>0</v>
          </cell>
          <cell r="BP111">
            <v>0</v>
          </cell>
          <cell r="BQ111">
            <v>0</v>
          </cell>
          <cell r="BR111">
            <v>0</v>
          </cell>
          <cell r="BS111">
            <v>0</v>
          </cell>
          <cell r="BZ111">
            <v>0</v>
          </cell>
          <cell r="CA111">
            <v>0</v>
          </cell>
          <cell r="CB111">
            <v>0</v>
          </cell>
          <cell r="CC111">
            <v>0</v>
          </cell>
          <cell r="CD111">
            <v>0</v>
          </cell>
          <cell r="CE111">
            <v>0</v>
          </cell>
          <cell r="CF111">
            <v>0</v>
          </cell>
          <cell r="CG111">
            <v>0</v>
          </cell>
          <cell r="CH111">
            <v>0</v>
          </cell>
          <cell r="CI111">
            <v>0</v>
          </cell>
          <cell r="CO111">
            <v>0</v>
          </cell>
          <cell r="CP111">
            <v>0</v>
          </cell>
          <cell r="CQ111">
            <v>0</v>
          </cell>
          <cell r="CR111">
            <v>0</v>
          </cell>
          <cell r="CS111">
            <v>0</v>
          </cell>
          <cell r="CT111">
            <v>0</v>
          </cell>
          <cell r="CU111">
            <v>0</v>
          </cell>
          <cell r="CV111">
            <v>0</v>
          </cell>
          <cell r="CW111">
            <v>0</v>
          </cell>
          <cell r="CX111">
            <v>0</v>
          </cell>
          <cell r="DD111">
            <v>0</v>
          </cell>
          <cell r="DE111">
            <v>0</v>
          </cell>
          <cell r="DF111">
            <v>0</v>
          </cell>
          <cell r="DG111">
            <v>0</v>
          </cell>
          <cell r="DH111">
            <v>0</v>
          </cell>
          <cell r="DI111">
            <v>0</v>
          </cell>
          <cell r="DJ111">
            <v>0</v>
          </cell>
          <cell r="DK111">
            <v>0</v>
          </cell>
          <cell r="DL111">
            <v>0</v>
          </cell>
          <cell r="DM111">
            <v>0</v>
          </cell>
          <cell r="DT111">
            <v>-203.8</v>
          </cell>
          <cell r="DU111">
            <v>-99</v>
          </cell>
          <cell r="DV111">
            <v>-27.437000000000001</v>
          </cell>
          <cell r="DW111">
            <v>0</v>
          </cell>
          <cell r="DX111">
            <v>0</v>
          </cell>
          <cell r="EO111">
            <v>0</v>
          </cell>
          <cell r="EP111">
            <v>0</v>
          </cell>
          <cell r="EQ111">
            <v>0</v>
          </cell>
          <cell r="ER111">
            <v>0</v>
          </cell>
          <cell r="ES111">
            <v>0</v>
          </cell>
          <cell r="EV111">
            <v>0</v>
          </cell>
          <cell r="EW111">
            <v>0</v>
          </cell>
          <cell r="EX111">
            <v>0</v>
          </cell>
          <cell r="EY111">
            <v>0</v>
          </cell>
          <cell r="EZ111">
            <v>0</v>
          </cell>
          <cell r="FC111">
            <v>0</v>
          </cell>
          <cell r="FD111">
            <v>0</v>
          </cell>
          <cell r="FE111">
            <v>0</v>
          </cell>
          <cell r="FF111">
            <v>0</v>
          </cell>
          <cell r="FG111">
            <v>0</v>
          </cell>
        </row>
        <row r="112">
          <cell r="A112" t="str">
            <v>Total Investing</v>
          </cell>
          <cell r="C112">
            <v>-691.59</v>
          </cell>
          <cell r="D112">
            <v>-1162.6616840094341</v>
          </cell>
          <cell r="E112">
            <v>-1305.163539746311</v>
          </cell>
          <cell r="F112">
            <v>-1101.4142491918428</v>
          </cell>
          <cell r="G112">
            <v>-1043.4081432204921</v>
          </cell>
          <cell r="H112" t="e">
            <v>#REF!</v>
          </cell>
          <cell r="I112" t="e">
            <v>#REF!</v>
          </cell>
          <cell r="J112" t="e">
            <v>#REF!</v>
          </cell>
          <cell r="K112" t="e">
            <v>#REF!</v>
          </cell>
          <cell r="L112" t="e">
            <v>#REF!</v>
          </cell>
          <cell r="S112">
            <v>-193.1</v>
          </cell>
          <cell r="T112">
            <v>-197.71513341941909</v>
          </cell>
          <cell r="U112">
            <v>-225.88282687433124</v>
          </cell>
          <cell r="V112">
            <v>-237.3864271955149</v>
          </cell>
          <cell r="W112">
            <v>-252.00997242689664</v>
          </cell>
          <cell r="X112">
            <v>-260.07083385839871</v>
          </cell>
          <cell r="Y112">
            <v>-277.12646829143131</v>
          </cell>
          <cell r="Z112">
            <v>-295.30062363508495</v>
          </cell>
          <cell r="AA112">
            <v>-314.6666533041743</v>
          </cell>
          <cell r="AB112">
            <v>-335.30272128380767</v>
          </cell>
          <cell r="AG112">
            <v>-36.89</v>
          </cell>
          <cell r="AH112">
            <v>-58.288180509863068</v>
          </cell>
          <cell r="AI112">
            <v>-77.674943999999996</v>
          </cell>
          <cell r="AJ112">
            <v>-75.199998999999991</v>
          </cell>
          <cell r="AK112">
            <v>-82</v>
          </cell>
          <cell r="AL112">
            <v>-66.760143531914906</v>
          </cell>
          <cell r="AM112">
            <v>-72.086750728610241</v>
          </cell>
          <cell r="AN112">
            <v>-77.838353180361054</v>
          </cell>
          <cell r="AO112">
            <v>-84.048860083049433</v>
          </cell>
          <cell r="AP112">
            <v>-90.75488615350551</v>
          </cell>
          <cell r="AU112">
            <v>-36.299999999999997</v>
          </cell>
          <cell r="AV112">
            <v>-37.059376279346644</v>
          </cell>
          <cell r="AW112">
            <v>-36.421403988877216</v>
          </cell>
          <cell r="AX112">
            <v>-37.998804123702591</v>
          </cell>
          <cell r="AY112">
            <v>-40.498759743533377</v>
          </cell>
          <cell r="AZ112">
            <v>-42.722984605062486</v>
          </cell>
          <cell r="BA112">
            <v>-45.069365707078298</v>
          </cell>
          <cell r="BB112">
            <v>-47.544611969774962</v>
          </cell>
          <cell r="BC112">
            <v>-50.155800772706478</v>
          </cell>
          <cell r="BD112">
            <v>-52.910398190874758</v>
          </cell>
          <cell r="BJ112">
            <v>-155.79999999999998</v>
          </cell>
          <cell r="BK112">
            <v>-165.10490707880396</v>
          </cell>
          <cell r="BL112">
            <v>-165.41499999899997</v>
          </cell>
          <cell r="BM112">
            <v>-25</v>
          </cell>
          <cell r="BN112">
            <v>-25</v>
          </cell>
          <cell r="BO112">
            <v>-50.724637681159422</v>
          </cell>
          <cell r="BP112">
            <v>-102.91955471539593</v>
          </cell>
          <cell r="BQ112">
            <v>-208.82228492978885</v>
          </cell>
          <cell r="BR112">
            <v>-423.69738971261506</v>
          </cell>
          <cell r="BS112">
            <v>-859.67586318501617</v>
          </cell>
          <cell r="BZ112">
            <v>-27.8</v>
          </cell>
          <cell r="CA112">
            <v>-43.993535283009344</v>
          </cell>
          <cell r="CB112">
            <v>-49.340560260033328</v>
          </cell>
          <cell r="CC112">
            <v>-50.699999999999996</v>
          </cell>
          <cell r="CD112">
            <v>-51.6</v>
          </cell>
          <cell r="CE112">
            <v>-49.325432812368746</v>
          </cell>
          <cell r="CF112">
            <v>-52.21026442333698</v>
          </cell>
          <cell r="CG112">
            <v>-55.263817380457382</v>
          </cell>
          <cell r="CH112">
            <v>-58.495959466840482</v>
          </cell>
          <cell r="CI112">
            <v>-61.917135589628444</v>
          </cell>
          <cell r="CO112">
            <v>-27.900000000000002</v>
          </cell>
          <cell r="CP112">
            <v>-35.206845479999998</v>
          </cell>
          <cell r="CQ112">
            <v>-38.253432359999991</v>
          </cell>
          <cell r="CR112">
            <v>-39.960608000000001</v>
          </cell>
          <cell r="CS112">
            <v>-42.364391999999995</v>
          </cell>
          <cell r="CT112">
            <v>-36.293825747264599</v>
          </cell>
          <cell r="CU112">
            <v>-39.633083288749738</v>
          </cell>
          <cell r="CV112">
            <v>-43.279573278145271</v>
          </cell>
          <cell r="CW112">
            <v>-47.261563010164572</v>
          </cell>
          <cell r="CX112">
            <v>-51.609920546321028</v>
          </cell>
          <cell r="DD112">
            <v>-8.3999999999999986</v>
          </cell>
          <cell r="DE112">
            <v>-46.358426159999993</v>
          </cell>
          <cell r="DF112">
            <v>-195.13899418</v>
          </cell>
          <cell r="DG112">
            <v>-146.90803273199998</v>
          </cell>
          <cell r="DH112">
            <v>-62.11464101</v>
          </cell>
          <cell r="DI112">
            <v>-53.418591268600011</v>
          </cell>
          <cell r="DJ112">
            <v>-45.939988490996015</v>
          </cell>
          <cell r="DK112">
            <v>-39.508390102256577</v>
          </cell>
          <cell r="DL112">
            <v>-33.977215487940661</v>
          </cell>
          <cell r="DM112">
            <v>-29.22040531962897</v>
          </cell>
          <cell r="DT112">
            <v>-203.8</v>
          </cell>
          <cell r="DU112">
            <v>-99</v>
          </cell>
          <cell r="DV112">
            <v>-27.437000000000001</v>
          </cell>
          <cell r="DW112">
            <v>0</v>
          </cell>
          <cell r="DX112">
            <v>0</v>
          </cell>
          <cell r="EA112">
            <v>0</v>
          </cell>
          <cell r="EB112">
            <v>-479.19727979899159</v>
          </cell>
          <cell r="EC112">
            <v>-488.29837808406955</v>
          </cell>
          <cell r="ED112">
            <v>-488.26037814062522</v>
          </cell>
          <cell r="EE112">
            <v>-487.820378040062</v>
          </cell>
          <cell r="EH112">
            <v>0</v>
          </cell>
          <cell r="EI112">
            <v>-34.3119323660775</v>
          </cell>
          <cell r="EJ112">
            <v>0</v>
          </cell>
          <cell r="EK112">
            <v>0</v>
          </cell>
          <cell r="EL112">
            <v>0</v>
          </cell>
          <cell r="EO112">
            <v>-321.99</v>
          </cell>
          <cell r="EP112">
            <v>-372.26307097163811</v>
          </cell>
          <cell r="EQ112">
            <v>-427.57316748324178</v>
          </cell>
          <cell r="ER112">
            <v>-441.24583831921751</v>
          </cell>
          <cell r="ES112">
            <v>-468.47312417043003</v>
          </cell>
          <cell r="EV112">
            <v>-155.79999999999998</v>
          </cell>
          <cell r="EW112">
            <v>-644.30218687779552</v>
          </cell>
          <cell r="EX112">
            <v>-653.71337808306964</v>
          </cell>
          <cell r="EY112">
            <v>-513.26037814062522</v>
          </cell>
          <cell r="EZ112">
            <v>-512.820378040062</v>
          </cell>
          <cell r="FC112">
            <v>-229.39999999999998</v>
          </cell>
          <cell r="FD112">
            <v>-231.72523935876575</v>
          </cell>
          <cell r="FE112">
            <v>-260.1525028632085</v>
          </cell>
          <cell r="FF112">
            <v>-273.57365531921749</v>
          </cell>
          <cell r="FG112">
            <v>-290.70208817042999</v>
          </cell>
        </row>
        <row r="113">
          <cell r="U113">
            <v>7.4661271174645535E-2</v>
          </cell>
          <cell r="AW113">
            <v>5.6146720736018105E-2</v>
          </cell>
          <cell r="CB113">
            <v>7.263756824758888E-2</v>
          </cell>
          <cell r="EQ113">
            <v>7.146543832518798E-2</v>
          </cell>
        </row>
        <row r="114">
          <cell r="A114" t="str">
            <v>Free Cash Flow</v>
          </cell>
          <cell r="C114">
            <v>1888</v>
          </cell>
          <cell r="D114">
            <v>1258.2895464684657</v>
          </cell>
          <cell r="E114">
            <v>892.01593946924118</v>
          </cell>
          <cell r="F114">
            <v>1411.233002461966</v>
          </cell>
          <cell r="G114">
            <v>2054.0650258808455</v>
          </cell>
          <cell r="H114" t="e">
            <v>#REF!</v>
          </cell>
          <cell r="I114" t="e">
            <v>#REF!</v>
          </cell>
          <cell r="J114" t="e">
            <v>#REF!</v>
          </cell>
          <cell r="K114" t="e">
            <v>#REF!</v>
          </cell>
          <cell r="L114" t="e">
            <v>#REF!</v>
          </cell>
          <cell r="M114">
            <v>0.17745558260613525</v>
          </cell>
          <cell r="N114" t="e">
            <v>#REF!</v>
          </cell>
          <cell r="O114" t="e">
            <v>#REF!</v>
          </cell>
          <cell r="S114">
            <v>824</v>
          </cell>
          <cell r="T114">
            <v>956.7384324698279</v>
          </cell>
          <cell r="U114">
            <v>956.80000050585875</v>
          </cell>
          <cell r="V114">
            <v>1032.6723605759248</v>
          </cell>
          <cell r="W114">
            <v>1100.5225635550057</v>
          </cell>
          <cell r="X114">
            <v>1195.2447167137921</v>
          </cell>
          <cell r="Y114">
            <v>1288.7743457026102</v>
          </cell>
          <cell r="Z114">
            <v>1389.5794149116523</v>
          </cell>
          <cell r="AA114">
            <v>1498.2231216954958</v>
          </cell>
          <cell r="AB114">
            <v>1592.323819747656</v>
          </cell>
          <cell r="AC114">
            <v>7.5023442654706729E-2</v>
          </cell>
          <cell r="AD114">
            <v>7.7223760617243009E-2</v>
          </cell>
          <cell r="AE114">
            <v>7.4842440649341979E-2</v>
          </cell>
          <cell r="AG114">
            <v>169.88</v>
          </cell>
          <cell r="AH114">
            <v>174.05998879245479</v>
          </cell>
          <cell r="AI114">
            <v>224.452567756684</v>
          </cell>
          <cell r="AJ114">
            <v>247.36599246999998</v>
          </cell>
          <cell r="AK114">
            <v>269.27075847000003</v>
          </cell>
          <cell r="AL114">
            <v>316.27645451435308</v>
          </cell>
          <cell r="AM114">
            <v>345.59356481616226</v>
          </cell>
          <cell r="AN114">
            <v>377.62470958574852</v>
          </cell>
          <cell r="AO114">
            <v>412.62086397199687</v>
          </cell>
          <cell r="AP114">
            <v>421.353508866683</v>
          </cell>
          <cell r="AQ114">
            <v>0.12204877344613085</v>
          </cell>
          <cell r="AR114">
            <v>0.13236104847854158</v>
          </cell>
          <cell r="AS114">
            <v>9.2826212951955922E-2</v>
          </cell>
          <cell r="AU114">
            <v>60.3</v>
          </cell>
          <cell r="AV114">
            <v>92.254245105505618</v>
          </cell>
          <cell r="AW114">
            <v>98.800003606493021</v>
          </cell>
          <cell r="AX114">
            <v>108.32434788406491</v>
          </cell>
          <cell r="AY114">
            <v>122.15831726004389</v>
          </cell>
          <cell r="AZ114">
            <v>134.28463161474338</v>
          </cell>
          <cell r="BA114">
            <v>147.56105228381682</v>
          </cell>
          <cell r="BB114">
            <v>162.09398519518217</v>
          </cell>
          <cell r="BC114">
            <v>177.99956496576814</v>
          </cell>
          <cell r="BD114">
            <v>195.45845870491527</v>
          </cell>
          <cell r="BE114">
            <v>0.19303018618511825</v>
          </cell>
          <cell r="BF114">
            <v>0.17365863939523929</v>
          </cell>
          <cell r="BG114">
            <v>0.10337057467356825</v>
          </cell>
          <cell r="BJ114">
            <v>410.59999999999997</v>
          </cell>
          <cell r="BK114">
            <v>440.20214253513194</v>
          </cell>
          <cell r="BL114">
            <v>450.07244356393358</v>
          </cell>
          <cell r="BM114">
            <v>433.28001398999999</v>
          </cell>
          <cell r="BN114">
            <v>460.03525300000001</v>
          </cell>
          <cell r="BO114">
            <v>-99.763162953349735</v>
          </cell>
          <cell r="BP114">
            <v>-136.89875948960287</v>
          </cell>
          <cell r="BQ114">
            <v>-187.52210051374041</v>
          </cell>
          <cell r="BR114">
            <v>-256.18197542136255</v>
          </cell>
          <cell r="BS114" t="e">
            <v>#NUM!</v>
          </cell>
          <cell r="BT114">
            <v>2.8828632137368748E-2</v>
          </cell>
          <cell r="BU114">
            <v>-1.7535468399937355</v>
          </cell>
          <cell r="BV114" t="e">
            <v>#NUM!</v>
          </cell>
          <cell r="BZ114">
            <v>128.30000000000001</v>
          </cell>
          <cell r="CA114">
            <v>148.11751639162671</v>
          </cell>
          <cell r="CB114">
            <v>158.81970365282066</v>
          </cell>
          <cell r="CC114">
            <v>174.89183996400635</v>
          </cell>
          <cell r="CD114">
            <v>188.55824018000001</v>
          </cell>
          <cell r="CE114">
            <v>219.28931113558909</v>
          </cell>
          <cell r="CF114">
            <v>248.15725538142698</v>
          </cell>
          <cell r="CG114">
            <v>280.53035153259975</v>
          </cell>
          <cell r="CH114">
            <v>316.81934770671029</v>
          </cell>
          <cell r="CI114">
            <v>357.48231522197432</v>
          </cell>
          <cell r="CJ114">
            <v>0.10104410227947191</v>
          </cell>
          <cell r="CK114">
            <v>0.11316145910827013</v>
          </cell>
          <cell r="CL114">
            <v>0.12654229751963619</v>
          </cell>
          <cell r="CO114">
            <v>85</v>
          </cell>
          <cell r="CP114">
            <v>84.286026587113</v>
          </cell>
          <cell r="CQ114">
            <v>78.500000003402363</v>
          </cell>
          <cell r="CR114">
            <v>82.630999984830027</v>
          </cell>
          <cell r="CS114">
            <v>96.349000004010023</v>
          </cell>
          <cell r="CT114">
            <v>120.9829517391203</v>
          </cell>
          <cell r="CU114">
            <v>138.70194629779178</v>
          </cell>
          <cell r="CV114">
            <v>158.94486645196409</v>
          </cell>
          <cell r="CW114">
            <v>182.06515936240856</v>
          </cell>
          <cell r="CX114">
            <v>199.75027082084921</v>
          </cell>
          <cell r="CY114">
            <v>3.1827435982729524E-2</v>
          </cell>
          <cell r="CZ114">
            <v>7.3151532509546424E-2</v>
          </cell>
          <cell r="DA114">
            <v>0.15848583520447601</v>
          </cell>
          <cell r="DD114">
            <v>-1089.3359999999998</v>
          </cell>
          <cell r="DE114">
            <v>-506.34495737000015</v>
          </cell>
          <cell r="DF114">
            <v>-959.93402990999982</v>
          </cell>
          <cell r="DG114">
            <v>-551.22659769199993</v>
          </cell>
          <cell r="DH114">
            <v>-338.83904285999995</v>
          </cell>
          <cell r="DI114">
            <v>-237.28280320439893</v>
          </cell>
          <cell r="DJ114">
            <v>-177.86867109891534</v>
          </cell>
          <cell r="DK114">
            <v>-129.22461830775967</v>
          </cell>
          <cell r="DL114">
            <v>-94.089747775921694</v>
          </cell>
          <cell r="DM114">
            <v>-137.1156343735463</v>
          </cell>
          <cell r="DN114">
            <v>-0.25319382976851856</v>
          </cell>
          <cell r="DO114">
            <v>-0.26273964401631555</v>
          </cell>
          <cell r="DP114">
            <v>-0.20696418364572133</v>
          </cell>
          <cell r="DT114">
            <v>382.59999999999997</v>
          </cell>
          <cell r="DU114">
            <v>-93</v>
          </cell>
          <cell r="DV114">
            <v>-53.974052</v>
          </cell>
          <cell r="DW114">
            <v>0</v>
          </cell>
          <cell r="DX114">
            <v>0</v>
          </cell>
          <cell r="DY114">
            <v>-1</v>
          </cell>
          <cell r="EB114">
            <v>731.42744422680619</v>
          </cell>
          <cell r="EC114">
            <v>739.17667680330828</v>
          </cell>
          <cell r="ED114">
            <v>825.45623657558224</v>
          </cell>
          <cell r="EE114">
            <v>1086.8126387083951</v>
          </cell>
          <cell r="EF114" t="e">
            <v>#DIV/0!</v>
          </cell>
          <cell r="EI114">
            <v>-173.39363140491264</v>
          </cell>
          <cell r="EJ114">
            <v>0</v>
          </cell>
          <cell r="EK114">
            <v>0</v>
          </cell>
          <cell r="EL114">
            <v>0</v>
          </cell>
          <cell r="EO114">
            <v>1267.48</v>
          </cell>
          <cell r="EP114">
            <v>1455.4562093465279</v>
          </cell>
          <cell r="EQ114">
            <v>1507.0722755252589</v>
          </cell>
          <cell r="ER114">
            <v>1620.985540878826</v>
          </cell>
          <cell r="ES114">
            <v>1740.9588794690596</v>
          </cell>
          <cell r="ET114">
            <v>8.2584611709051625E-2</v>
          </cell>
          <cell r="EV114">
            <v>410.59999999999997</v>
          </cell>
          <cell r="EW114">
            <v>1189.6295867619381</v>
          </cell>
          <cell r="EX114">
            <v>1248.3512383672421</v>
          </cell>
          <cell r="EY114">
            <v>1351.7362505655822</v>
          </cell>
          <cell r="EZ114">
            <v>1764.8478917083951</v>
          </cell>
          <cell r="FA114">
            <v>0.4398660237304215</v>
          </cell>
          <cell r="FC114">
            <v>884.3</v>
          </cell>
          <cell r="FD114">
            <v>1048.9926775753336</v>
          </cell>
          <cell r="FE114">
            <v>1055.6000041123518</v>
          </cell>
          <cell r="FF114">
            <v>1140.9967084599898</v>
          </cell>
          <cell r="FG114">
            <v>1222.6808808150497</v>
          </cell>
        </row>
        <row r="115">
          <cell r="A115" t="str">
            <v>FCF Margin</v>
          </cell>
          <cell r="C115">
            <v>0.15716438162308852</v>
          </cell>
          <cell r="D115">
            <v>0.10029834547876186</v>
          </cell>
          <cell r="E115">
            <v>6.6362613836771084E-2</v>
          </cell>
          <cell r="F115">
            <v>0.10169592219097713</v>
          </cell>
          <cell r="G115">
            <v>0.13986840155101055</v>
          </cell>
          <cell r="H115" t="e">
            <v>#REF!</v>
          </cell>
          <cell r="I115" t="e">
            <v>#REF!</v>
          </cell>
          <cell r="J115" t="e">
            <v>#REF!</v>
          </cell>
          <cell r="K115" t="e">
            <v>#REF!</v>
          </cell>
          <cell r="L115" t="e">
            <v>#REF!</v>
          </cell>
          <cell r="S115">
            <v>0.33172302737520126</v>
          </cell>
          <cell r="T115">
            <v>0.35234852540003064</v>
          </cell>
          <cell r="U115">
            <v>0.33104975463182773</v>
          </cell>
          <cell r="V115">
            <v>0.33710007200363151</v>
          </cell>
          <cell r="W115">
            <v>0.33713891601721829</v>
          </cell>
          <cell r="AG115">
            <v>0.28402327292182167</v>
          </cell>
          <cell r="AH115">
            <v>0.24697218592203396</v>
          </cell>
          <cell r="AI115">
            <v>0.26051147542321829</v>
          </cell>
          <cell r="AJ115">
            <v>0.26315531113829788</v>
          </cell>
          <cell r="AK115">
            <v>0.26529138765517246</v>
          </cell>
          <cell r="AU115">
            <v>0.10267325046824451</v>
          </cell>
          <cell r="AV115">
            <v>0.15036345445801941</v>
          </cell>
          <cell r="AW115">
            <v>0.15230868675203849</v>
          </cell>
          <cell r="AX115">
            <v>0.15864728768639488</v>
          </cell>
          <cell r="AY115">
            <v>0.16959371306118828</v>
          </cell>
          <cell r="BJ115">
            <v>0.19881177763682228</v>
          </cell>
          <cell r="BK115">
            <v>0.20085638244206716</v>
          </cell>
          <cell r="BL115">
            <v>0.19603070666121686</v>
          </cell>
          <cell r="BM115">
            <v>-6.2794204926086952</v>
          </cell>
          <cell r="BN115">
            <v>-3.285966092857143</v>
          </cell>
          <cell r="BZ115">
            <v>0.24531548757170174</v>
          </cell>
          <cell r="CA115">
            <v>0.26174413216810744</v>
          </cell>
          <cell r="CB115">
            <v>0.25494889181441693</v>
          </cell>
          <cell r="CC115">
            <v>0.26732296790147747</v>
          </cell>
          <cell r="CD115">
            <v>0.27228721854553312</v>
          </cell>
          <cell r="CO115">
            <v>0.22684814518281293</v>
          </cell>
          <cell r="CP115">
            <v>0.18617688127862922</v>
          </cell>
          <cell r="CQ115">
            <v>0.16657760481133302</v>
          </cell>
          <cell r="CR115">
            <v>0.16680157820286939</v>
          </cell>
          <cell r="CS115">
            <v>0.17810628629105296</v>
          </cell>
          <cell r="DT115" t="e">
            <v>#DIV/0!</v>
          </cell>
          <cell r="DU115" t="e">
            <v>#DIV/0!</v>
          </cell>
          <cell r="DV115" t="e">
            <v>#DIV/0!</v>
          </cell>
          <cell r="DW115" t="e">
            <v>#DIV/0!</v>
          </cell>
          <cell r="DX115" t="e">
            <v>#DIV/0!</v>
          </cell>
          <cell r="EA115" t="e">
            <v>#DIV/0!</v>
          </cell>
          <cell r="EB115" t="e">
            <v>#DIV/0!</v>
          </cell>
          <cell r="EC115">
            <v>0.13158582758508056</v>
          </cell>
          <cell r="ED115">
            <v>9.9247272193480868E-2</v>
          </cell>
          <cell r="EE115">
            <v>0.12202552972645245</v>
          </cell>
          <cell r="EH115" t="e">
            <v>#DIV/0!</v>
          </cell>
          <cell r="EI115" t="e">
            <v>#DIV/0!</v>
          </cell>
          <cell r="EJ115" t="e">
            <v>#DIV/0!</v>
          </cell>
          <cell r="EK115" t="e">
            <v>#DIV/0!</v>
          </cell>
          <cell r="EL115" t="e">
            <v>#DIV/0!</v>
          </cell>
          <cell r="EO115">
            <v>0.27873733841775855</v>
          </cell>
          <cell r="EP115">
            <v>0.28907106473267774</v>
          </cell>
          <cell r="EQ115">
            <v>0.27554789834041171</v>
          </cell>
          <cell r="ER115">
            <v>0.28091783271730469</v>
          </cell>
          <cell r="ES115">
            <v>0.28595339688449967</v>
          </cell>
          <cell r="EV115">
            <v>0.19881177763682228</v>
          </cell>
          <cell r="EW115">
            <v>0.1601213070013682</v>
          </cell>
          <cell r="EX115">
            <v>0.15775201818603915</v>
          </cell>
          <cell r="EY115">
            <v>0.16630269578942336</v>
          </cell>
          <cell r="EZ115">
            <v>0.20482340701510918</v>
          </cell>
          <cell r="FC115">
            <v>0.28878873975376373</v>
          </cell>
          <cell r="FD115">
            <v>0.31574670758340734</v>
          </cell>
          <cell r="FE115">
            <v>0.29913151187318821</v>
          </cell>
          <cell r="FF115">
            <v>0.30543050760223367</v>
          </cell>
          <cell r="FG115">
            <v>0.30770106275686138</v>
          </cell>
        </row>
        <row r="116">
          <cell r="A116" t="str">
            <v>Other cash items</v>
          </cell>
        </row>
        <row r="117">
          <cell r="A117" t="str">
            <v>Acquisitions</v>
          </cell>
          <cell r="C117">
            <v>-779</v>
          </cell>
          <cell r="D117">
            <v>-542</v>
          </cell>
          <cell r="E117">
            <v>-550</v>
          </cell>
          <cell r="F117">
            <v>-750</v>
          </cell>
          <cell r="G117">
            <v>-750</v>
          </cell>
          <cell r="H117" t="e">
            <v>#REF!</v>
          </cell>
          <cell r="I117" t="e">
            <v>#REF!</v>
          </cell>
          <cell r="J117" t="e">
            <v>#REF!</v>
          </cell>
          <cell r="K117" t="e">
            <v>#REF!</v>
          </cell>
          <cell r="L117" t="e">
            <v>#REF!</v>
          </cell>
          <cell r="N117">
            <v>9.9999999999999995E-7</v>
          </cell>
          <cell r="S117">
            <v>0</v>
          </cell>
          <cell r="T117">
            <v>0</v>
          </cell>
          <cell r="U117">
            <v>0</v>
          </cell>
          <cell r="V117">
            <v>0</v>
          </cell>
          <cell r="W117">
            <v>0</v>
          </cell>
          <cell r="X117">
            <v>0</v>
          </cell>
          <cell r="Y117">
            <v>0</v>
          </cell>
          <cell r="Z117">
            <v>0</v>
          </cell>
          <cell r="AA117">
            <v>0</v>
          </cell>
          <cell r="AB117">
            <v>0</v>
          </cell>
          <cell r="AD117">
            <v>0</v>
          </cell>
          <cell r="AG117">
            <v>0</v>
          </cell>
          <cell r="AH117">
            <v>0</v>
          </cell>
          <cell r="AI117">
            <v>0</v>
          </cell>
          <cell r="AJ117">
            <v>0</v>
          </cell>
          <cell r="AK117">
            <v>0</v>
          </cell>
          <cell r="AL117">
            <v>0</v>
          </cell>
          <cell r="AM117">
            <v>0</v>
          </cell>
          <cell r="AN117">
            <v>0</v>
          </cell>
          <cell r="AO117">
            <v>0</v>
          </cell>
          <cell r="AP117">
            <v>0</v>
          </cell>
          <cell r="AR117">
            <v>0</v>
          </cell>
          <cell r="AU117">
            <v>0</v>
          </cell>
          <cell r="AV117">
            <v>0</v>
          </cell>
          <cell r="AW117">
            <v>0</v>
          </cell>
          <cell r="AX117">
            <v>0</v>
          </cell>
          <cell r="AY117">
            <v>0</v>
          </cell>
          <cell r="AZ117">
            <v>0</v>
          </cell>
          <cell r="BA117">
            <v>0</v>
          </cell>
          <cell r="BB117">
            <v>0</v>
          </cell>
          <cell r="BC117">
            <v>0</v>
          </cell>
          <cell r="BD117">
            <v>0</v>
          </cell>
          <cell r="BF117">
            <v>0</v>
          </cell>
          <cell r="BJ117">
            <v>0</v>
          </cell>
          <cell r="BK117">
            <v>0</v>
          </cell>
          <cell r="BL117">
            <v>0</v>
          </cell>
          <cell r="BM117">
            <v>0</v>
          </cell>
          <cell r="BN117">
            <v>0</v>
          </cell>
          <cell r="BO117">
            <v>0</v>
          </cell>
          <cell r="BP117">
            <v>0</v>
          </cell>
          <cell r="BQ117">
            <v>0</v>
          </cell>
          <cell r="BR117">
            <v>0</v>
          </cell>
          <cell r="BS117">
            <v>0</v>
          </cell>
          <cell r="BU117">
            <v>0</v>
          </cell>
          <cell r="BZ117">
            <v>0</v>
          </cell>
          <cell r="CA117">
            <v>0</v>
          </cell>
          <cell r="CB117">
            <v>0</v>
          </cell>
          <cell r="CC117">
            <v>0</v>
          </cell>
          <cell r="CD117">
            <v>0</v>
          </cell>
          <cell r="CE117">
            <v>0</v>
          </cell>
          <cell r="CF117">
            <v>0</v>
          </cell>
          <cell r="CG117">
            <v>0</v>
          </cell>
          <cell r="CH117">
            <v>0</v>
          </cell>
          <cell r="CI117">
            <v>0</v>
          </cell>
          <cell r="CK117">
            <v>0</v>
          </cell>
          <cell r="CO117">
            <v>0</v>
          </cell>
          <cell r="CP117">
            <v>0</v>
          </cell>
          <cell r="CQ117">
            <v>0</v>
          </cell>
          <cell r="CR117">
            <v>0</v>
          </cell>
          <cell r="CS117">
            <v>0</v>
          </cell>
          <cell r="CT117">
            <v>0</v>
          </cell>
          <cell r="CU117">
            <v>0</v>
          </cell>
          <cell r="CV117">
            <v>0</v>
          </cell>
          <cell r="CW117">
            <v>0</v>
          </cell>
          <cell r="CX117">
            <v>0</v>
          </cell>
          <cell r="CZ117">
            <v>0</v>
          </cell>
          <cell r="DD117">
            <v>0</v>
          </cell>
          <cell r="DE117">
            <v>0</v>
          </cell>
          <cell r="DF117">
            <v>0</v>
          </cell>
          <cell r="DG117">
            <v>0</v>
          </cell>
          <cell r="DH117">
            <v>0</v>
          </cell>
          <cell r="DI117">
            <v>0</v>
          </cell>
          <cell r="DJ117">
            <v>0</v>
          </cell>
          <cell r="DK117">
            <v>0</v>
          </cell>
          <cell r="DL117">
            <v>0</v>
          </cell>
          <cell r="DM117">
            <v>0</v>
          </cell>
          <cell r="DO117">
            <v>0</v>
          </cell>
          <cell r="DT117">
            <v>-779</v>
          </cell>
          <cell r="DU117">
            <v>-542</v>
          </cell>
          <cell r="DV117">
            <v>-550</v>
          </cell>
          <cell r="DW117">
            <v>-750</v>
          </cell>
          <cell r="DX117">
            <v>-750</v>
          </cell>
          <cell r="FC117">
            <v>0</v>
          </cell>
          <cell r="FD117">
            <v>0</v>
          </cell>
          <cell r="FE117">
            <v>0</v>
          </cell>
          <cell r="FF117">
            <v>0</v>
          </cell>
          <cell r="FG117">
            <v>0</v>
          </cell>
        </row>
        <row r="118">
          <cell r="A118" t="str">
            <v>Net proceeds (net of tax payments) from disposals</v>
          </cell>
          <cell r="C118">
            <v>169</v>
          </cell>
          <cell r="D118">
            <v>7169</v>
          </cell>
          <cell r="E118">
            <v>225</v>
          </cell>
          <cell r="F118">
            <v>0</v>
          </cell>
          <cell r="G118">
            <v>0</v>
          </cell>
          <cell r="H118" t="e">
            <v>#REF!</v>
          </cell>
          <cell r="I118" t="e">
            <v>#REF!</v>
          </cell>
          <cell r="J118" t="e">
            <v>#REF!</v>
          </cell>
          <cell r="K118" t="e">
            <v>#REF!</v>
          </cell>
          <cell r="L118" t="e">
            <v>#REF!</v>
          </cell>
          <cell r="N118">
            <v>0</v>
          </cell>
          <cell r="S118">
            <v>0</v>
          </cell>
          <cell r="T118">
            <v>0</v>
          </cell>
          <cell r="U118">
            <v>0</v>
          </cell>
          <cell r="V118">
            <v>0</v>
          </cell>
          <cell r="W118">
            <v>0</v>
          </cell>
          <cell r="X118">
            <v>0</v>
          </cell>
          <cell r="Y118">
            <v>0</v>
          </cell>
          <cell r="Z118">
            <v>0</v>
          </cell>
          <cell r="AA118">
            <v>0</v>
          </cell>
          <cell r="AB118">
            <v>0</v>
          </cell>
          <cell r="AD118">
            <v>0</v>
          </cell>
          <cell r="AG118">
            <v>0</v>
          </cell>
          <cell r="AH118">
            <v>0</v>
          </cell>
          <cell r="AI118">
            <v>0</v>
          </cell>
          <cell r="AJ118">
            <v>0</v>
          </cell>
          <cell r="AK118">
            <v>0</v>
          </cell>
          <cell r="AL118">
            <v>0</v>
          </cell>
          <cell r="AM118">
            <v>0</v>
          </cell>
          <cell r="AN118">
            <v>0</v>
          </cell>
          <cell r="AO118">
            <v>0</v>
          </cell>
          <cell r="AP118">
            <v>0</v>
          </cell>
          <cell r="AR118">
            <v>0</v>
          </cell>
          <cell r="AU118">
            <v>0</v>
          </cell>
          <cell r="AV118">
            <v>0</v>
          </cell>
          <cell r="AW118">
            <v>0</v>
          </cell>
          <cell r="AX118">
            <v>0</v>
          </cell>
          <cell r="AY118">
            <v>0</v>
          </cell>
          <cell r="AZ118">
            <v>0</v>
          </cell>
          <cell r="BA118">
            <v>0</v>
          </cell>
          <cell r="BB118">
            <v>0</v>
          </cell>
          <cell r="BC118">
            <v>0</v>
          </cell>
          <cell r="BD118">
            <v>0</v>
          </cell>
          <cell r="BF118">
            <v>0</v>
          </cell>
          <cell r="BJ118">
            <v>0</v>
          </cell>
          <cell r="BK118">
            <v>0</v>
          </cell>
          <cell r="BL118">
            <v>0</v>
          </cell>
          <cell r="BM118">
            <v>0</v>
          </cell>
          <cell r="BN118">
            <v>0</v>
          </cell>
          <cell r="BO118">
            <v>0</v>
          </cell>
          <cell r="BP118">
            <v>0</v>
          </cell>
          <cell r="BQ118">
            <v>0</v>
          </cell>
          <cell r="BR118">
            <v>0</v>
          </cell>
          <cell r="BS118">
            <v>0</v>
          </cell>
          <cell r="BU118">
            <v>0</v>
          </cell>
          <cell r="BZ118">
            <v>0</v>
          </cell>
          <cell r="CA118">
            <v>0</v>
          </cell>
          <cell r="CB118">
            <v>0</v>
          </cell>
          <cell r="CC118">
            <v>0</v>
          </cell>
          <cell r="CD118">
            <v>0</v>
          </cell>
          <cell r="CE118">
            <v>0</v>
          </cell>
          <cell r="CF118">
            <v>0</v>
          </cell>
          <cell r="CG118">
            <v>0</v>
          </cell>
          <cell r="CH118">
            <v>0</v>
          </cell>
          <cell r="CI118">
            <v>0</v>
          </cell>
          <cell r="CK118">
            <v>0</v>
          </cell>
          <cell r="CO118">
            <v>0</v>
          </cell>
          <cell r="CP118">
            <v>0</v>
          </cell>
          <cell r="CQ118">
            <v>0</v>
          </cell>
          <cell r="CR118">
            <v>0</v>
          </cell>
          <cell r="CS118">
            <v>0</v>
          </cell>
          <cell r="CT118">
            <v>0</v>
          </cell>
          <cell r="CU118">
            <v>0</v>
          </cell>
          <cell r="CV118">
            <v>0</v>
          </cell>
          <cell r="CW118">
            <v>0</v>
          </cell>
          <cell r="CX118">
            <v>0</v>
          </cell>
          <cell r="CZ118">
            <v>0</v>
          </cell>
          <cell r="DD118">
            <v>0</v>
          </cell>
          <cell r="DE118">
            <v>0</v>
          </cell>
          <cell r="DF118">
            <v>0</v>
          </cell>
          <cell r="DG118">
            <v>0</v>
          </cell>
          <cell r="DH118">
            <v>0</v>
          </cell>
          <cell r="DI118">
            <v>0</v>
          </cell>
          <cell r="DJ118">
            <v>0</v>
          </cell>
          <cell r="DK118">
            <v>0</v>
          </cell>
          <cell r="DL118">
            <v>0</v>
          </cell>
          <cell r="DM118">
            <v>0</v>
          </cell>
          <cell r="DO118">
            <v>0</v>
          </cell>
          <cell r="DT118">
            <v>169</v>
          </cell>
          <cell r="DU118">
            <v>7169</v>
          </cell>
          <cell r="DV118">
            <v>225</v>
          </cell>
          <cell r="DW118">
            <v>0</v>
          </cell>
          <cell r="DX118">
            <v>0</v>
          </cell>
          <cell r="FC118">
            <v>0</v>
          </cell>
          <cell r="FD118">
            <v>0</v>
          </cell>
          <cell r="FE118">
            <v>0</v>
          </cell>
          <cell r="FF118">
            <v>0</v>
          </cell>
          <cell r="FG118">
            <v>0</v>
          </cell>
        </row>
        <row r="119">
          <cell r="A119" t="str">
            <v>Dividends paid on common shares</v>
          </cell>
          <cell r="C119">
            <v>-553</v>
          </cell>
          <cell r="D119">
            <v>-611.55206633499995</v>
          </cell>
          <cell r="E119">
            <v>-645.95823867183947</v>
          </cell>
          <cell r="F119">
            <v>-961.64973469565439</v>
          </cell>
          <cell r="G119">
            <v>-1054.7684044115283</v>
          </cell>
          <cell r="H119" t="e">
            <v>#REF!</v>
          </cell>
          <cell r="I119" t="e">
            <v>#REF!</v>
          </cell>
          <cell r="J119" t="e">
            <v>#REF!</v>
          </cell>
          <cell r="K119" t="e">
            <v>#REF!</v>
          </cell>
          <cell r="L119" t="e">
            <v>#REF!</v>
          </cell>
          <cell r="S119">
            <v>0</v>
          </cell>
          <cell r="T119">
            <v>0</v>
          </cell>
          <cell r="U119">
            <v>0</v>
          </cell>
          <cell r="V119">
            <v>0</v>
          </cell>
          <cell r="W119">
            <v>0</v>
          </cell>
          <cell r="X119">
            <v>0</v>
          </cell>
          <cell r="Y119">
            <v>0</v>
          </cell>
          <cell r="Z119">
            <v>0</v>
          </cell>
          <cell r="AA119">
            <v>0</v>
          </cell>
          <cell r="AB119">
            <v>0</v>
          </cell>
          <cell r="AG119">
            <v>0</v>
          </cell>
          <cell r="AH119">
            <v>0</v>
          </cell>
          <cell r="AI119">
            <v>0</v>
          </cell>
          <cell r="AJ119">
            <v>0</v>
          </cell>
          <cell r="AK119">
            <v>0</v>
          </cell>
          <cell r="AL119">
            <v>0</v>
          </cell>
          <cell r="AM119">
            <v>0</v>
          </cell>
          <cell r="AN119">
            <v>0</v>
          </cell>
          <cell r="AO119">
            <v>0</v>
          </cell>
          <cell r="AP119">
            <v>0</v>
          </cell>
          <cell r="AU119">
            <v>0</v>
          </cell>
          <cell r="AV119">
            <v>0</v>
          </cell>
          <cell r="AW119">
            <v>0</v>
          </cell>
          <cell r="AX119">
            <v>0</v>
          </cell>
          <cell r="AY119">
            <v>0</v>
          </cell>
          <cell r="AZ119">
            <v>0</v>
          </cell>
          <cell r="BA119">
            <v>0</v>
          </cell>
          <cell r="BB119">
            <v>0</v>
          </cell>
          <cell r="BC119">
            <v>0</v>
          </cell>
          <cell r="BD119">
            <v>0</v>
          </cell>
          <cell r="BJ119">
            <v>0</v>
          </cell>
          <cell r="BK119">
            <v>0</v>
          </cell>
          <cell r="BL119">
            <v>0</v>
          </cell>
          <cell r="BM119">
            <v>0</v>
          </cell>
          <cell r="BN119">
            <v>0</v>
          </cell>
          <cell r="BO119">
            <v>0</v>
          </cell>
          <cell r="BP119">
            <v>0</v>
          </cell>
          <cell r="BQ119">
            <v>0</v>
          </cell>
          <cell r="BR119">
            <v>0</v>
          </cell>
          <cell r="BS119">
            <v>0</v>
          </cell>
          <cell r="BZ119">
            <v>0</v>
          </cell>
          <cell r="CA119">
            <v>0</v>
          </cell>
          <cell r="CB119">
            <v>0</v>
          </cell>
          <cell r="CC119">
            <v>0</v>
          </cell>
          <cell r="CD119">
            <v>0</v>
          </cell>
          <cell r="CE119">
            <v>0</v>
          </cell>
          <cell r="CF119">
            <v>0</v>
          </cell>
          <cell r="CG119">
            <v>0</v>
          </cell>
          <cell r="CH119">
            <v>0</v>
          </cell>
          <cell r="CI119">
            <v>0</v>
          </cell>
          <cell r="CO119">
            <v>0</v>
          </cell>
          <cell r="CP119">
            <v>0</v>
          </cell>
          <cell r="CQ119">
            <v>0</v>
          </cell>
          <cell r="CR119">
            <v>0</v>
          </cell>
          <cell r="CS119">
            <v>0</v>
          </cell>
          <cell r="CT119">
            <v>0</v>
          </cell>
          <cell r="CU119">
            <v>0</v>
          </cell>
          <cell r="CV119">
            <v>0</v>
          </cell>
          <cell r="CW119">
            <v>0</v>
          </cell>
          <cell r="CX119">
            <v>0</v>
          </cell>
          <cell r="DD119">
            <v>0</v>
          </cell>
          <cell r="DE119">
            <v>0</v>
          </cell>
          <cell r="DF119">
            <v>0</v>
          </cell>
          <cell r="DG119">
            <v>0</v>
          </cell>
          <cell r="DH119">
            <v>0</v>
          </cell>
          <cell r="DI119">
            <v>0</v>
          </cell>
          <cell r="DJ119">
            <v>0</v>
          </cell>
          <cell r="DK119">
            <v>0</v>
          </cell>
          <cell r="DL119">
            <v>0</v>
          </cell>
          <cell r="DM119">
            <v>0</v>
          </cell>
          <cell r="DT119">
            <v>-553</v>
          </cell>
          <cell r="DU119">
            <v>-611.55206633499995</v>
          </cell>
          <cell r="DV119">
            <v>-645.95823867183947</v>
          </cell>
          <cell r="DW119">
            <v>-961.64973469565439</v>
          </cell>
          <cell r="DX119">
            <v>-1054.7684044115283</v>
          </cell>
          <cell r="FC119">
            <v>0</v>
          </cell>
          <cell r="FD119">
            <v>0</v>
          </cell>
          <cell r="FE119">
            <v>0</v>
          </cell>
          <cell r="FF119">
            <v>0</v>
          </cell>
          <cell r="FG119">
            <v>0</v>
          </cell>
        </row>
        <row r="120">
          <cell r="A120" t="str">
            <v>Payments for Normal Course Issuer Bid</v>
          </cell>
          <cell r="C120">
            <v>-412</v>
          </cell>
          <cell r="D120">
            <v>-168</v>
          </cell>
          <cell r="E120">
            <v>-500</v>
          </cell>
          <cell r="F120">
            <v>-300</v>
          </cell>
          <cell r="G120">
            <v>-300</v>
          </cell>
          <cell r="H120" t="e">
            <v>#REF!</v>
          </cell>
          <cell r="I120" t="e">
            <v>#REF!</v>
          </cell>
          <cell r="J120" t="e">
            <v>#REF!</v>
          </cell>
          <cell r="K120" t="e">
            <v>#REF!</v>
          </cell>
          <cell r="L120" t="e">
            <v>#REF!</v>
          </cell>
          <cell r="S120">
            <v>0</v>
          </cell>
          <cell r="T120">
            <v>0</v>
          </cell>
          <cell r="U120">
            <v>0</v>
          </cell>
          <cell r="V120">
            <v>0</v>
          </cell>
          <cell r="W120">
            <v>0</v>
          </cell>
          <cell r="X120">
            <v>0</v>
          </cell>
          <cell r="Y120">
            <v>0</v>
          </cell>
          <cell r="Z120">
            <v>0</v>
          </cell>
          <cell r="AA120">
            <v>0</v>
          </cell>
          <cell r="AB120">
            <v>0</v>
          </cell>
          <cell r="AG120">
            <v>0</v>
          </cell>
          <cell r="AH120">
            <v>0</v>
          </cell>
          <cell r="AI120">
            <v>0</v>
          </cell>
          <cell r="AJ120">
            <v>0</v>
          </cell>
          <cell r="AK120">
            <v>0</v>
          </cell>
          <cell r="AL120">
            <v>0</v>
          </cell>
          <cell r="AM120">
            <v>0</v>
          </cell>
          <cell r="AN120">
            <v>0</v>
          </cell>
          <cell r="AO120">
            <v>0</v>
          </cell>
          <cell r="AP120">
            <v>0</v>
          </cell>
          <cell r="AU120">
            <v>0</v>
          </cell>
          <cell r="AV120">
            <v>0</v>
          </cell>
          <cell r="AW120">
            <v>0</v>
          </cell>
          <cell r="AX120">
            <v>0</v>
          </cell>
          <cell r="AY120">
            <v>0</v>
          </cell>
          <cell r="AZ120">
            <v>0</v>
          </cell>
          <cell r="BA120">
            <v>0</v>
          </cell>
          <cell r="BB120">
            <v>0</v>
          </cell>
          <cell r="BC120">
            <v>0</v>
          </cell>
          <cell r="BD120">
            <v>0</v>
          </cell>
          <cell r="BJ120">
            <v>0</v>
          </cell>
          <cell r="BK120">
            <v>0</v>
          </cell>
          <cell r="BL120">
            <v>0</v>
          </cell>
          <cell r="BM120">
            <v>0</v>
          </cell>
          <cell r="BN120">
            <v>0</v>
          </cell>
          <cell r="BO120">
            <v>0</v>
          </cell>
          <cell r="BP120">
            <v>0</v>
          </cell>
          <cell r="BQ120">
            <v>0</v>
          </cell>
          <cell r="BR120">
            <v>0</v>
          </cell>
          <cell r="BS120">
            <v>0</v>
          </cell>
          <cell r="BZ120">
            <v>0</v>
          </cell>
          <cell r="CA120">
            <v>0</v>
          </cell>
          <cell r="CB120">
            <v>0</v>
          </cell>
          <cell r="CC120">
            <v>0</v>
          </cell>
          <cell r="CD120">
            <v>0</v>
          </cell>
          <cell r="CE120">
            <v>0</v>
          </cell>
          <cell r="CF120">
            <v>0</v>
          </cell>
          <cell r="CG120">
            <v>0</v>
          </cell>
          <cell r="CH120">
            <v>0</v>
          </cell>
          <cell r="CI120">
            <v>0</v>
          </cell>
          <cell r="CO120">
            <v>0</v>
          </cell>
          <cell r="CP120">
            <v>0</v>
          </cell>
          <cell r="CQ120">
            <v>0</v>
          </cell>
          <cell r="CR120">
            <v>0</v>
          </cell>
          <cell r="CS120">
            <v>0</v>
          </cell>
          <cell r="CT120">
            <v>0</v>
          </cell>
          <cell r="CU120">
            <v>0</v>
          </cell>
          <cell r="CV120">
            <v>0</v>
          </cell>
          <cell r="CW120">
            <v>0</v>
          </cell>
          <cell r="CX120">
            <v>0</v>
          </cell>
          <cell r="DD120">
            <v>0</v>
          </cell>
          <cell r="DE120">
            <v>0</v>
          </cell>
          <cell r="DF120">
            <v>0</v>
          </cell>
          <cell r="DG120">
            <v>0</v>
          </cell>
          <cell r="DH120">
            <v>0</v>
          </cell>
          <cell r="DI120">
            <v>0</v>
          </cell>
          <cell r="DJ120">
            <v>0</v>
          </cell>
          <cell r="DK120">
            <v>0</v>
          </cell>
          <cell r="DL120">
            <v>0</v>
          </cell>
          <cell r="DM120">
            <v>0</v>
          </cell>
          <cell r="DT120">
            <v>-412</v>
          </cell>
          <cell r="DU120">
            <v>-168</v>
          </cell>
          <cell r="DV120">
            <v>-500</v>
          </cell>
          <cell r="DW120">
            <v>-300</v>
          </cell>
          <cell r="DX120">
            <v>-300</v>
          </cell>
          <cell r="FC120">
            <v>0</v>
          </cell>
          <cell r="FD120">
            <v>0</v>
          </cell>
          <cell r="FE120">
            <v>0</v>
          </cell>
          <cell r="FF120">
            <v>0</v>
          </cell>
          <cell r="FG120">
            <v>0</v>
          </cell>
        </row>
        <row r="121">
          <cell r="A121" t="str">
            <v>Sterling hedge premium</v>
          </cell>
          <cell r="C121">
            <v>0</v>
          </cell>
          <cell r="D121">
            <v>-76</v>
          </cell>
          <cell r="E121">
            <v>0</v>
          </cell>
          <cell r="F121">
            <v>0</v>
          </cell>
          <cell r="G121">
            <v>0</v>
          </cell>
          <cell r="DU121">
            <v>-76</v>
          </cell>
        </row>
        <row r="122">
          <cell r="A122" t="str">
            <v>Translation and other</v>
          </cell>
          <cell r="C122">
            <v>42</v>
          </cell>
          <cell r="D122">
            <v>-39</v>
          </cell>
          <cell r="E122">
            <v>0</v>
          </cell>
          <cell r="F122">
            <v>0</v>
          </cell>
          <cell r="G122">
            <v>0</v>
          </cell>
          <cell r="H122" t="e">
            <v>#REF!</v>
          </cell>
          <cell r="I122" t="e">
            <v>#REF!</v>
          </cell>
          <cell r="J122" t="e">
            <v>#REF!</v>
          </cell>
          <cell r="K122" t="e">
            <v>#REF!</v>
          </cell>
          <cell r="L122" t="e">
            <v>#REF!</v>
          </cell>
          <cell r="S122">
            <v>0</v>
          </cell>
          <cell r="T122">
            <v>0</v>
          </cell>
          <cell r="U122">
            <v>0</v>
          </cell>
          <cell r="V122">
            <v>0</v>
          </cell>
          <cell r="W122">
            <v>0</v>
          </cell>
          <cell r="X122">
            <v>0</v>
          </cell>
          <cell r="Y122">
            <v>0</v>
          </cell>
          <cell r="Z122">
            <v>0</v>
          </cell>
          <cell r="AA122">
            <v>0</v>
          </cell>
          <cell r="AB122">
            <v>0</v>
          </cell>
          <cell r="AG122">
            <v>0</v>
          </cell>
          <cell r="AH122">
            <v>0</v>
          </cell>
          <cell r="AI122">
            <v>0</v>
          </cell>
          <cell r="AJ122">
            <v>0</v>
          </cell>
          <cell r="AK122">
            <v>0</v>
          </cell>
          <cell r="AL122">
            <v>0</v>
          </cell>
          <cell r="AM122">
            <v>0</v>
          </cell>
          <cell r="AN122">
            <v>0</v>
          </cell>
          <cell r="AO122">
            <v>0</v>
          </cell>
          <cell r="AP122">
            <v>0</v>
          </cell>
          <cell r="AU122">
            <v>0</v>
          </cell>
          <cell r="AV122">
            <v>0</v>
          </cell>
          <cell r="AW122">
            <v>0</v>
          </cell>
          <cell r="AX122">
            <v>0</v>
          </cell>
          <cell r="AY122">
            <v>0</v>
          </cell>
          <cell r="AZ122">
            <v>0</v>
          </cell>
          <cell r="BA122">
            <v>0</v>
          </cell>
          <cell r="BB122">
            <v>0</v>
          </cell>
          <cell r="BC122">
            <v>0</v>
          </cell>
          <cell r="BD122">
            <v>0</v>
          </cell>
          <cell r="BJ122">
            <v>0</v>
          </cell>
          <cell r="BK122">
            <v>0</v>
          </cell>
          <cell r="BL122">
            <v>0</v>
          </cell>
          <cell r="BM122">
            <v>0</v>
          </cell>
          <cell r="BN122">
            <v>0</v>
          </cell>
          <cell r="BO122">
            <v>0</v>
          </cell>
          <cell r="BP122">
            <v>0</v>
          </cell>
          <cell r="BQ122">
            <v>0</v>
          </cell>
          <cell r="BR122">
            <v>0</v>
          </cell>
          <cell r="BS122">
            <v>0</v>
          </cell>
          <cell r="BZ122">
            <v>0</v>
          </cell>
          <cell r="CA122">
            <v>0</v>
          </cell>
          <cell r="CB122">
            <v>0</v>
          </cell>
          <cell r="CC122">
            <v>0</v>
          </cell>
          <cell r="CD122">
            <v>0</v>
          </cell>
          <cell r="CE122">
            <v>0</v>
          </cell>
          <cell r="CF122">
            <v>0</v>
          </cell>
          <cell r="CG122">
            <v>0</v>
          </cell>
          <cell r="CH122">
            <v>0</v>
          </cell>
          <cell r="CI122">
            <v>0</v>
          </cell>
          <cell r="CO122">
            <v>0</v>
          </cell>
          <cell r="CP122">
            <v>0</v>
          </cell>
          <cell r="CQ122">
            <v>0</v>
          </cell>
          <cell r="CR122">
            <v>0</v>
          </cell>
          <cell r="CS122">
            <v>0</v>
          </cell>
          <cell r="CT122">
            <v>0</v>
          </cell>
          <cell r="CU122">
            <v>0</v>
          </cell>
          <cell r="CV122">
            <v>0</v>
          </cell>
          <cell r="CW122">
            <v>0</v>
          </cell>
          <cell r="CX122">
            <v>0</v>
          </cell>
          <cell r="DD122">
            <v>0</v>
          </cell>
          <cell r="DE122">
            <v>0</v>
          </cell>
          <cell r="DF122">
            <v>0</v>
          </cell>
          <cell r="DG122">
            <v>0</v>
          </cell>
          <cell r="DH122">
            <v>0</v>
          </cell>
          <cell r="DI122">
            <v>0</v>
          </cell>
          <cell r="DJ122">
            <v>0</v>
          </cell>
          <cell r="DK122">
            <v>0</v>
          </cell>
          <cell r="DL122">
            <v>0</v>
          </cell>
          <cell r="DM122">
            <v>0</v>
          </cell>
          <cell r="DT122">
            <v>42</v>
          </cell>
          <cell r="DU122">
            <v>-39</v>
          </cell>
          <cell r="DV122">
            <v>0</v>
          </cell>
          <cell r="DW122">
            <v>0</v>
          </cell>
          <cell r="DX122">
            <v>0</v>
          </cell>
          <cell r="FC122">
            <v>0</v>
          </cell>
          <cell r="FD122">
            <v>0</v>
          </cell>
          <cell r="FE122">
            <v>0</v>
          </cell>
          <cell r="FF122">
            <v>0</v>
          </cell>
          <cell r="FG122">
            <v>0</v>
          </cell>
        </row>
        <row r="123">
          <cell r="C123">
            <v>-1533</v>
          </cell>
          <cell r="D123">
            <v>5732.4479336650002</v>
          </cell>
          <cell r="E123">
            <v>-1470.9582386718394</v>
          </cell>
          <cell r="F123">
            <v>-2011.6497346956544</v>
          </cell>
          <cell r="G123">
            <v>-2104.7684044115285</v>
          </cell>
          <cell r="H123" t="e">
            <v>#REF!</v>
          </cell>
          <cell r="I123" t="e">
            <v>#REF!</v>
          </cell>
          <cell r="J123" t="e">
            <v>#REF!</v>
          </cell>
          <cell r="K123" t="e">
            <v>#REF!</v>
          </cell>
          <cell r="L123" t="e">
            <v>#REF!</v>
          </cell>
          <cell r="S123">
            <v>0</v>
          </cell>
          <cell r="T123">
            <v>0</v>
          </cell>
          <cell r="U123">
            <v>0</v>
          </cell>
          <cell r="V123">
            <v>0</v>
          </cell>
          <cell r="W123">
            <v>0</v>
          </cell>
          <cell r="X123">
            <v>0</v>
          </cell>
          <cell r="Y123">
            <v>0</v>
          </cell>
          <cell r="Z123">
            <v>0</v>
          </cell>
          <cell r="AA123">
            <v>0</v>
          </cell>
          <cell r="AB123">
            <v>0</v>
          </cell>
          <cell r="AG123">
            <v>0</v>
          </cell>
          <cell r="AH123">
            <v>0</v>
          </cell>
          <cell r="AI123">
            <v>0</v>
          </cell>
          <cell r="AJ123">
            <v>0</v>
          </cell>
          <cell r="AK123">
            <v>0</v>
          </cell>
          <cell r="AL123">
            <v>0</v>
          </cell>
          <cell r="AM123">
            <v>0</v>
          </cell>
          <cell r="AN123">
            <v>0</v>
          </cell>
          <cell r="AO123">
            <v>0</v>
          </cell>
          <cell r="AP123">
            <v>0</v>
          </cell>
          <cell r="AU123">
            <v>0</v>
          </cell>
          <cell r="AV123">
            <v>0</v>
          </cell>
          <cell r="AW123">
            <v>0</v>
          </cell>
          <cell r="AX123">
            <v>0</v>
          </cell>
          <cell r="AY123">
            <v>0</v>
          </cell>
          <cell r="AZ123">
            <v>0</v>
          </cell>
          <cell r="BA123">
            <v>0</v>
          </cell>
          <cell r="BB123">
            <v>0</v>
          </cell>
          <cell r="BC123">
            <v>0</v>
          </cell>
          <cell r="BD123">
            <v>0</v>
          </cell>
          <cell r="BJ123">
            <v>0</v>
          </cell>
          <cell r="BK123">
            <v>0</v>
          </cell>
          <cell r="BL123">
            <v>0</v>
          </cell>
          <cell r="BM123">
            <v>0</v>
          </cell>
          <cell r="BN123">
            <v>0</v>
          </cell>
          <cell r="BO123">
            <v>0</v>
          </cell>
          <cell r="BP123">
            <v>0</v>
          </cell>
          <cell r="BQ123">
            <v>0</v>
          </cell>
          <cell r="BR123">
            <v>0</v>
          </cell>
          <cell r="BS123">
            <v>0</v>
          </cell>
          <cell r="BZ123">
            <v>0</v>
          </cell>
          <cell r="CA123">
            <v>0</v>
          </cell>
          <cell r="CB123">
            <v>0</v>
          </cell>
          <cell r="CC123">
            <v>0</v>
          </cell>
          <cell r="CD123">
            <v>0</v>
          </cell>
          <cell r="CE123">
            <v>0</v>
          </cell>
          <cell r="CF123">
            <v>0</v>
          </cell>
          <cell r="CG123">
            <v>0</v>
          </cell>
          <cell r="CH123">
            <v>0</v>
          </cell>
          <cell r="CI123">
            <v>0</v>
          </cell>
          <cell r="CO123">
            <v>0</v>
          </cell>
          <cell r="CP123">
            <v>0</v>
          </cell>
          <cell r="CQ123">
            <v>0</v>
          </cell>
          <cell r="CR123">
            <v>0</v>
          </cell>
          <cell r="CS123">
            <v>0</v>
          </cell>
          <cell r="CT123">
            <v>0</v>
          </cell>
          <cell r="CU123">
            <v>0</v>
          </cell>
          <cell r="CV123">
            <v>0</v>
          </cell>
          <cell r="CW123">
            <v>0</v>
          </cell>
          <cell r="CX123">
            <v>0</v>
          </cell>
          <cell r="DD123">
            <v>0</v>
          </cell>
          <cell r="DE123">
            <v>0</v>
          </cell>
          <cell r="DF123">
            <v>0</v>
          </cell>
          <cell r="DG123">
            <v>0</v>
          </cell>
          <cell r="DH123">
            <v>0</v>
          </cell>
          <cell r="DI123">
            <v>0</v>
          </cell>
          <cell r="DJ123">
            <v>0</v>
          </cell>
          <cell r="DK123">
            <v>0</v>
          </cell>
          <cell r="DL123">
            <v>0</v>
          </cell>
          <cell r="DM123">
            <v>0</v>
          </cell>
          <cell r="DT123">
            <v>-1533</v>
          </cell>
          <cell r="DU123">
            <v>5732.4479336650002</v>
          </cell>
          <cell r="DV123">
            <v>-1470.9582386718394</v>
          </cell>
          <cell r="DW123">
            <v>-2011.6497346956544</v>
          </cell>
          <cell r="DX123">
            <v>-2104.7684044115285</v>
          </cell>
          <cell r="FC123">
            <v>0</v>
          </cell>
          <cell r="FD123">
            <v>0</v>
          </cell>
          <cell r="FE123">
            <v>0</v>
          </cell>
          <cell r="FF123">
            <v>0</v>
          </cell>
          <cell r="FG123">
            <v>0</v>
          </cell>
        </row>
        <row r="125">
          <cell r="A125" t="str">
            <v>Net Cash Generated  (Used)</v>
          </cell>
          <cell r="C125">
            <v>355</v>
          </cell>
          <cell r="D125">
            <v>6990.7374801334663</v>
          </cell>
          <cell r="E125">
            <v>-578.94229920259818</v>
          </cell>
          <cell r="F125">
            <v>-600.41673223368844</v>
          </cell>
          <cell r="G125">
            <v>-50.70337853068304</v>
          </cell>
          <cell r="H125" t="e">
            <v>#REF!</v>
          </cell>
          <cell r="I125" t="e">
            <v>#REF!</v>
          </cell>
          <cell r="J125" t="e">
            <v>#REF!</v>
          </cell>
          <cell r="K125" t="e">
            <v>#REF!</v>
          </cell>
          <cell r="L125" t="e">
            <v>#REF!</v>
          </cell>
          <cell r="S125">
            <v>824</v>
          </cell>
          <cell r="T125">
            <v>956.7384324698279</v>
          </cell>
          <cell r="U125">
            <v>956.80000050585875</v>
          </cell>
          <cell r="V125">
            <v>1032.6723605759248</v>
          </cell>
          <cell r="W125">
            <v>1100.5225635550057</v>
          </cell>
          <cell r="X125">
            <v>1195.2447167137921</v>
          </cell>
          <cell r="Y125">
            <v>1288.7743457026102</v>
          </cell>
          <cell r="Z125">
            <v>1389.5794149116523</v>
          </cell>
          <cell r="AA125">
            <v>1498.2231216954958</v>
          </cell>
          <cell r="AB125">
            <v>1592.323819747656</v>
          </cell>
          <cell r="AG125">
            <v>169.88</v>
          </cell>
          <cell r="AH125">
            <v>174.05998879245479</v>
          </cell>
          <cell r="AI125">
            <v>224.452567756684</v>
          </cell>
          <cell r="AJ125">
            <v>247.36599246999998</v>
          </cell>
          <cell r="AK125">
            <v>269.27075847000003</v>
          </cell>
          <cell r="AL125">
            <v>316.27645451435308</v>
          </cell>
          <cell r="AM125">
            <v>345.59356481616226</v>
          </cell>
          <cell r="AN125">
            <v>377.62470958574852</v>
          </cell>
          <cell r="AO125">
            <v>412.62086397199687</v>
          </cell>
          <cell r="AP125">
            <v>421.353508866683</v>
          </cell>
          <cell r="AU125">
            <v>60.3</v>
          </cell>
          <cell r="AV125">
            <v>92.254245105505618</v>
          </cell>
          <cell r="AW125">
            <v>98.800003606493021</v>
          </cell>
          <cell r="AX125">
            <v>108.32434788406491</v>
          </cell>
          <cell r="AY125">
            <v>122.15831726004389</v>
          </cell>
          <cell r="AZ125">
            <v>134.28463161474338</v>
          </cell>
          <cell r="BA125">
            <v>147.56105228381682</v>
          </cell>
          <cell r="BB125">
            <v>162.09398519518217</v>
          </cell>
          <cell r="BC125">
            <v>177.99956496576814</v>
          </cell>
          <cell r="BD125">
            <v>195.45845870491527</v>
          </cell>
          <cell r="BJ125">
            <v>410.59999999999997</v>
          </cell>
          <cell r="BK125">
            <v>440.20214253513194</v>
          </cell>
          <cell r="BL125">
            <v>450.07244356393358</v>
          </cell>
          <cell r="BM125">
            <v>433.28001398999999</v>
          </cell>
          <cell r="BN125">
            <v>460.03525300000001</v>
          </cell>
          <cell r="BO125">
            <v>-99.763162953349735</v>
          </cell>
          <cell r="BP125">
            <v>-136.89875948960287</v>
          </cell>
          <cell r="BQ125">
            <v>-187.52210051374041</v>
          </cell>
          <cell r="BR125">
            <v>-256.18197542136255</v>
          </cell>
          <cell r="BS125" t="e">
            <v>#NUM!</v>
          </cell>
          <cell r="BZ125">
            <v>128.30000000000001</v>
          </cell>
          <cell r="CA125">
            <v>148.11751639162671</v>
          </cell>
          <cell r="CB125">
            <v>158.81970365282066</v>
          </cell>
          <cell r="CC125">
            <v>174.89183996400635</v>
          </cell>
          <cell r="CD125">
            <v>188.55824018000001</v>
          </cell>
          <cell r="CE125">
            <v>219.28931113558909</v>
          </cell>
          <cell r="CF125">
            <v>248.15725538142698</v>
          </cell>
          <cell r="CG125">
            <v>280.53035153259975</v>
          </cell>
          <cell r="CH125">
            <v>316.81934770671029</v>
          </cell>
          <cell r="CI125">
            <v>357.48231522197432</v>
          </cell>
          <cell r="CO125">
            <v>85</v>
          </cell>
          <cell r="CP125">
            <v>84.286026587113</v>
          </cell>
          <cell r="CQ125">
            <v>78.500000003402363</v>
          </cell>
          <cell r="CR125">
            <v>82.630999984830027</v>
          </cell>
          <cell r="CS125">
            <v>96.349000004010023</v>
          </cell>
          <cell r="CT125">
            <v>120.9829517391203</v>
          </cell>
          <cell r="CU125">
            <v>138.70194629779178</v>
          </cell>
          <cell r="CV125">
            <v>158.94486645196409</v>
          </cell>
          <cell r="CW125">
            <v>182.06515936240856</v>
          </cell>
          <cell r="CX125">
            <v>199.75027082084921</v>
          </cell>
          <cell r="DD125">
            <v>-1089.3359999999998</v>
          </cell>
          <cell r="DE125">
            <v>-506.34495737000015</v>
          </cell>
          <cell r="DF125">
            <v>-959.93402990999982</v>
          </cell>
          <cell r="DG125">
            <v>-551.22659769199993</v>
          </cell>
          <cell r="DH125">
            <v>-338.83904285999995</v>
          </cell>
          <cell r="DI125">
            <v>-237.28280320439893</v>
          </cell>
          <cell r="DJ125">
            <v>-177.86867109891534</v>
          </cell>
          <cell r="DK125">
            <v>-129.22461830775967</v>
          </cell>
          <cell r="DL125">
            <v>-94.089747775921694</v>
          </cell>
          <cell r="DM125">
            <v>-137.1156343735463</v>
          </cell>
          <cell r="DT125">
            <v>-1150.4000000000001</v>
          </cell>
          <cell r="DU125">
            <v>5639.4479336650002</v>
          </cell>
          <cell r="DV125">
            <v>-1524.9322906718394</v>
          </cell>
          <cell r="DW125">
            <v>-2011.6497346956544</v>
          </cell>
          <cell r="DX125">
            <v>-2104.7684044115285</v>
          </cell>
          <cell r="FC125">
            <v>884.3</v>
          </cell>
          <cell r="FD125">
            <v>1048.9926775753336</v>
          </cell>
          <cell r="FE125">
            <v>1055.6000041123518</v>
          </cell>
          <cell r="FF125">
            <v>1140.9967084599898</v>
          </cell>
          <cell r="FG125">
            <v>1222.6808808150497</v>
          </cell>
        </row>
        <row r="126">
          <cell r="A126" t="str">
            <v>Debt movements</v>
          </cell>
          <cell r="C126">
            <v>0</v>
          </cell>
          <cell r="D126">
            <v>0</v>
          </cell>
          <cell r="E126">
            <v>0</v>
          </cell>
          <cell r="F126">
            <v>0</v>
          </cell>
          <cell r="G126">
            <v>0</v>
          </cell>
          <cell r="H126" t="e">
            <v>#REF!</v>
          </cell>
          <cell r="I126" t="e">
            <v>#REF!</v>
          </cell>
          <cell r="J126" t="e">
            <v>#REF!</v>
          </cell>
          <cell r="K126" t="e">
            <v>#REF!</v>
          </cell>
          <cell r="L126" t="e">
            <v>#REF!</v>
          </cell>
        </row>
        <row r="127">
          <cell r="A127" t="str">
            <v>Increase/(decrease) in cash and cash equivalents</v>
          </cell>
          <cell r="C127">
            <v>355</v>
          </cell>
          <cell r="D127">
            <v>6990.7374801334663</v>
          </cell>
          <cell r="E127">
            <v>-578.94229920259818</v>
          </cell>
          <cell r="F127">
            <v>-600.41673223368844</v>
          </cell>
          <cell r="G127">
            <v>-50.70337853068304</v>
          </cell>
          <cell r="H127" t="e">
            <v>#REF!</v>
          </cell>
          <cell r="I127" t="e">
            <v>#REF!</v>
          </cell>
          <cell r="J127" t="e">
            <v>#REF!</v>
          </cell>
          <cell r="K127" t="e">
            <v>#REF!</v>
          </cell>
          <cell r="L127" t="e">
            <v>#REF!</v>
          </cell>
          <cell r="S127">
            <v>824</v>
          </cell>
          <cell r="T127">
            <v>956.7384324698279</v>
          </cell>
          <cell r="U127">
            <v>956.80000050585875</v>
          </cell>
          <cell r="V127">
            <v>1032.6723605759248</v>
          </cell>
          <cell r="W127">
            <v>1100.5225635550057</v>
          </cell>
          <cell r="X127">
            <v>1195.2447167137921</v>
          </cell>
          <cell r="Y127">
            <v>1288.7743457026102</v>
          </cell>
          <cell r="Z127">
            <v>1389.5794149116523</v>
          </cell>
          <cell r="AA127">
            <v>1498.2231216954958</v>
          </cell>
          <cell r="AB127">
            <v>1592.323819747656</v>
          </cell>
          <cell r="AG127">
            <v>169.88</v>
          </cell>
          <cell r="AH127">
            <v>174.05998879245479</v>
          </cell>
          <cell r="AI127">
            <v>224.452567756684</v>
          </cell>
          <cell r="AJ127">
            <v>247.36599246999998</v>
          </cell>
          <cell r="AK127">
            <v>269.27075847000003</v>
          </cell>
          <cell r="AL127">
            <v>316.27645451435308</v>
          </cell>
          <cell r="AM127">
            <v>345.59356481616226</v>
          </cell>
          <cell r="AN127">
            <v>377.62470958574852</v>
          </cell>
          <cell r="AO127">
            <v>412.62086397199687</v>
          </cell>
          <cell r="AP127">
            <v>421.353508866683</v>
          </cell>
          <cell r="AU127">
            <v>60.3</v>
          </cell>
          <cell r="AV127">
            <v>92.254245105505618</v>
          </cell>
          <cell r="AW127">
            <v>98.800003606493021</v>
          </cell>
          <cell r="AX127">
            <v>108.32434788406491</v>
          </cell>
          <cell r="AY127">
            <v>122.15831726004389</v>
          </cell>
          <cell r="AZ127">
            <v>134.28463161474338</v>
          </cell>
          <cell r="BA127">
            <v>147.56105228381682</v>
          </cell>
          <cell r="BB127">
            <v>162.09398519518217</v>
          </cell>
          <cell r="BC127">
            <v>177.99956496576814</v>
          </cell>
          <cell r="BD127">
            <v>195.45845870491527</v>
          </cell>
          <cell r="BJ127">
            <v>410.59999999999997</v>
          </cell>
          <cell r="BK127">
            <v>440.20214253513194</v>
          </cell>
          <cell r="BL127">
            <v>450.07244356393358</v>
          </cell>
          <cell r="BM127">
            <v>433.28001398999999</v>
          </cell>
          <cell r="BN127">
            <v>460.03525300000001</v>
          </cell>
          <cell r="BO127">
            <v>-99.763162953349735</v>
          </cell>
          <cell r="BP127">
            <v>-136.89875948960287</v>
          </cell>
          <cell r="BQ127">
            <v>-187.52210051374041</v>
          </cell>
          <cell r="BR127">
            <v>-256.18197542136255</v>
          </cell>
          <cell r="BS127" t="e">
            <v>#NUM!</v>
          </cell>
          <cell r="BZ127">
            <v>128.30000000000001</v>
          </cell>
          <cell r="CA127">
            <v>148.11751639162671</v>
          </cell>
          <cell r="CB127">
            <v>158.81970365282066</v>
          </cell>
          <cell r="CC127">
            <v>174.89183996400635</v>
          </cell>
          <cell r="CD127">
            <v>188.55824018000001</v>
          </cell>
          <cell r="CE127">
            <v>219.28931113558909</v>
          </cell>
          <cell r="CF127">
            <v>248.15725538142698</v>
          </cell>
          <cell r="CG127">
            <v>280.53035153259975</v>
          </cell>
          <cell r="CH127">
            <v>316.81934770671029</v>
          </cell>
          <cell r="CI127">
            <v>357.48231522197432</v>
          </cell>
          <cell r="CO127">
            <v>85</v>
          </cell>
          <cell r="CP127">
            <v>84.286026587113</v>
          </cell>
          <cell r="CQ127">
            <v>78.500000003402363</v>
          </cell>
          <cell r="CR127">
            <v>82.630999984830027</v>
          </cell>
          <cell r="CS127">
            <v>96.349000004010023</v>
          </cell>
          <cell r="CT127">
            <v>120.9829517391203</v>
          </cell>
          <cell r="CU127">
            <v>138.70194629779178</v>
          </cell>
          <cell r="CV127">
            <v>158.94486645196409</v>
          </cell>
          <cell r="CW127">
            <v>182.06515936240856</v>
          </cell>
          <cell r="CX127">
            <v>199.75027082084921</v>
          </cell>
          <cell r="DD127">
            <v>-1089.3359999999998</v>
          </cell>
          <cell r="DE127">
            <v>-506.34495737000015</v>
          </cell>
          <cell r="DF127">
            <v>-959.93402990999982</v>
          </cell>
          <cell r="DG127">
            <v>-551.22659769199993</v>
          </cell>
          <cell r="DH127">
            <v>-338.83904285999995</v>
          </cell>
          <cell r="DI127">
            <v>-237.28280320439893</v>
          </cell>
          <cell r="DJ127">
            <v>-177.86867109891534</v>
          </cell>
          <cell r="DK127">
            <v>-129.22461830775967</v>
          </cell>
          <cell r="DL127">
            <v>-94.089747775921694</v>
          </cell>
          <cell r="DM127">
            <v>-137.1156343735463</v>
          </cell>
          <cell r="DT127">
            <v>-1150.4000000000001</v>
          </cell>
          <cell r="DU127">
            <v>5639.4479336650002</v>
          </cell>
          <cell r="DV127">
            <v>-1524.9322906718394</v>
          </cell>
          <cell r="DW127">
            <v>-2011.6497346956544</v>
          </cell>
          <cell r="DX127">
            <v>-2104.7684044115285</v>
          </cell>
          <cell r="FC127">
            <v>884.3</v>
          </cell>
          <cell r="FD127">
            <v>1048.9926775753336</v>
          </cell>
          <cell r="FE127">
            <v>1055.6000041123518</v>
          </cell>
          <cell r="FF127">
            <v>1140.9967084599898</v>
          </cell>
          <cell r="FG127">
            <v>1222.6808808150497</v>
          </cell>
        </row>
        <row r="132">
          <cell r="A132" t="str">
            <v>Cash Adjusted Earnings Calculation</v>
          </cell>
        </row>
        <row r="133">
          <cell r="A133" t="str">
            <v>Earnings Attributable to Common Shares</v>
          </cell>
          <cell r="C133">
            <v>1357.364</v>
          </cell>
          <cell r="D133">
            <v>3998.2791773206841</v>
          </cell>
          <cell r="E133">
            <v>1090.0420748479503</v>
          </cell>
          <cell r="F133">
            <v>1474.0759467092837</v>
          </cell>
          <cell r="G133">
            <v>1891.0752394118294</v>
          </cell>
          <cell r="H133" t="e">
            <v>#REF!</v>
          </cell>
          <cell r="I133" t="e">
            <v>#REF!</v>
          </cell>
          <cell r="J133" t="e">
            <v>#REF!</v>
          </cell>
          <cell r="K133" t="e">
            <v>#REF!</v>
          </cell>
          <cell r="L133" t="e">
            <v>#REF!</v>
          </cell>
        </row>
        <row r="134">
          <cell r="A134" t="str">
            <v>Add / (deduct):</v>
          </cell>
        </row>
        <row r="135">
          <cell r="A135" t="str">
            <v>Amortization</v>
          </cell>
          <cell r="C135">
            <v>320.3</v>
          </cell>
          <cell r="D135">
            <v>344</v>
          </cell>
          <cell r="E135">
            <v>323</v>
          </cell>
          <cell r="F135">
            <v>308</v>
          </cell>
          <cell r="G135">
            <v>303</v>
          </cell>
        </row>
        <row r="136">
          <cell r="A136" t="str">
            <v>Other (income)/expense</v>
          </cell>
          <cell r="C136">
            <v>-125</v>
          </cell>
          <cell r="D136">
            <v>46.76</v>
          </cell>
          <cell r="E136">
            <v>40.1</v>
          </cell>
          <cell r="F136">
            <v>28.2</v>
          </cell>
          <cell r="G136">
            <v>29.7</v>
          </cell>
          <cell r="H136" t="e">
            <v>#REF!</v>
          </cell>
          <cell r="I136" t="e">
            <v>#REF!</v>
          </cell>
          <cell r="J136" t="e">
            <v>#REF!</v>
          </cell>
          <cell r="K136" t="e">
            <v>#REF!</v>
          </cell>
          <cell r="L136" t="e">
            <v>#REF!</v>
          </cell>
        </row>
        <row r="137">
          <cell r="A137" t="str">
            <v>Pension credit</v>
          </cell>
          <cell r="D137">
            <v>-34</v>
          </cell>
        </row>
        <row r="138">
          <cell r="A138" t="str">
            <v>Tax on above</v>
          </cell>
          <cell r="E138">
            <v>0</v>
          </cell>
          <cell r="F138">
            <v>0</v>
          </cell>
          <cell r="G138">
            <v>0</v>
          </cell>
          <cell r="H138" t="e">
            <v>#REF!</v>
          </cell>
          <cell r="I138" t="e">
            <v>#REF!</v>
          </cell>
          <cell r="J138" t="e">
            <v>#REF!</v>
          </cell>
          <cell r="K138" t="e">
            <v>#REF!</v>
          </cell>
          <cell r="L138" t="e">
            <v>#REF!</v>
          </cell>
        </row>
        <row r="139">
          <cell r="A139" t="str">
            <v>Tax (benefits) charges</v>
          </cell>
          <cell r="E139">
            <v>0</v>
          </cell>
          <cell r="F139">
            <v>0</v>
          </cell>
          <cell r="G139">
            <v>0</v>
          </cell>
          <cell r="H139" t="e">
            <v>#REF!</v>
          </cell>
          <cell r="I139" t="e">
            <v>#REF!</v>
          </cell>
          <cell r="J139" t="e">
            <v>#REF!</v>
          </cell>
          <cell r="K139" t="e">
            <v>#REF!</v>
          </cell>
          <cell r="L139" t="e">
            <v>#REF!</v>
          </cell>
        </row>
        <row r="140">
          <cell r="A140" t="str">
            <v>Discontinued operations</v>
          </cell>
          <cell r="C140">
            <v>-208</v>
          </cell>
          <cell r="D140">
            <v>-2908</v>
          </cell>
          <cell r="E140">
            <v>-0.34874189999999983</v>
          </cell>
          <cell r="F140">
            <v>0</v>
          </cell>
          <cell r="G140">
            <v>0</v>
          </cell>
          <cell r="H140" t="e">
            <v>#REF!</v>
          </cell>
          <cell r="I140" t="e">
            <v>#REF!</v>
          </cell>
          <cell r="J140" t="e">
            <v>#REF!</v>
          </cell>
          <cell r="K140" t="e">
            <v>#REF!</v>
          </cell>
          <cell r="L140" t="e">
            <v>#REF!</v>
          </cell>
        </row>
        <row r="141">
          <cell r="A141" t="str">
            <v>Cash Adjusted Earnings Attributable to common shares</v>
          </cell>
          <cell r="C141">
            <v>1344.664</v>
          </cell>
          <cell r="D141">
            <v>1447.0391773206848</v>
          </cell>
          <cell r="E141">
            <v>1452.7933329479501</v>
          </cell>
          <cell r="F141">
            <v>1810.2759467092837</v>
          </cell>
          <cell r="G141">
            <v>2223.7752394118293</v>
          </cell>
          <cell r="H141" t="e">
            <v>#REF!</v>
          </cell>
          <cell r="I141" t="e">
            <v>#REF!</v>
          </cell>
          <cell r="J141" t="e">
            <v>#REF!</v>
          </cell>
          <cell r="K141" t="e">
            <v>#REF!</v>
          </cell>
          <cell r="L141" t="e">
            <v>#REF!</v>
          </cell>
        </row>
        <row r="143">
          <cell r="A143" t="str">
            <v>Adjusted Earnings Attributable to common shares</v>
          </cell>
          <cell r="C143">
            <v>1024.364</v>
          </cell>
          <cell r="D143">
            <v>1103.0391773206848</v>
          </cell>
          <cell r="E143">
            <v>1129.7933329479501</v>
          </cell>
          <cell r="F143">
            <v>1502.2759467092837</v>
          </cell>
          <cell r="G143">
            <v>1920.7752394118293</v>
          </cell>
        </row>
        <row r="144">
          <cell r="A144" t="str">
            <v>Adjusted EPS</v>
          </cell>
          <cell r="C144">
            <v>1.2128392138290316</v>
          </cell>
          <cell r="D144">
            <v>1.3084687749948809</v>
          </cell>
          <cell r="E144">
            <v>1.3492325346828176</v>
          </cell>
          <cell r="F144">
            <v>1.8029944318587587</v>
          </cell>
          <cell r="G144">
            <v>2.3191985582600623</v>
          </cell>
        </row>
        <row r="145">
          <cell r="A145" t="str">
            <v>Adjusted earnings growth</v>
          </cell>
          <cell r="D145">
            <v>7.6803926456498584E-2</v>
          </cell>
          <cell r="E145">
            <v>2.4254945950561879E-2</v>
          </cell>
          <cell r="F145">
            <v>0.32969092921571885</v>
          </cell>
          <cell r="G145">
            <v>0.27857684443344977</v>
          </cell>
          <cell r="H145">
            <v>-1</v>
          </cell>
          <cell r="I145" t="e">
            <v>#DIV/0!</v>
          </cell>
          <cell r="J145" t="e">
            <v>#DIV/0!</v>
          </cell>
          <cell r="K145" t="e">
            <v>#DIV/0!</v>
          </cell>
          <cell r="L145" t="e">
            <v>#DIV/0!</v>
          </cell>
        </row>
        <row r="146">
          <cell r="A146" t="str">
            <v>Adjusted EPS growth</v>
          </cell>
          <cell r="D146">
            <v>7.8847682426048005E-2</v>
          </cell>
          <cell r="E146">
            <v>3.115378866270313E-2</v>
          </cell>
          <cell r="F146">
            <v>0.33631111429032745</v>
          </cell>
          <cell r="G146">
            <v>0.28630378290693548</v>
          </cell>
          <cell r="H146">
            <v>-1</v>
          </cell>
          <cell r="I146" t="e">
            <v>#DIV/0!</v>
          </cell>
          <cell r="J146" t="e">
            <v>#DIV/0!</v>
          </cell>
          <cell r="K146" t="e">
            <v>#DIV/0!</v>
          </cell>
          <cell r="L146" t="e">
            <v>#DIV/0!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file Comparison"/>
      <sheetName val="Indexed Chart"/>
      <sheetName val="Key Pill Provision"/>
      <sheetName val="Detail Profile"/>
      <sheetName val="Profile"/>
      <sheetName val="Graphs"/>
      <sheetName val="Quartiles"/>
      <sheetName val="Tactic Options"/>
    </sheetNames>
    <sheetDataSet>
      <sheetData sheetId="0"/>
      <sheetData sheetId="1">
        <row r="2">
          <cell r="B2" t="str">
            <v>Provision</v>
          </cell>
        </row>
      </sheetData>
      <sheetData sheetId="2">
        <row r="3">
          <cell r="A3" t="str">
            <v>Ticker:</v>
          </cell>
        </row>
      </sheetData>
      <sheetData sheetId="3"/>
      <sheetData sheetId="4">
        <row r="2">
          <cell r="B2" t="str">
            <v>Provision</v>
          </cell>
          <cell r="D2" t="str">
            <v>Status</v>
          </cell>
          <cell r="G2" t="str">
            <v>Additional Details of Provision</v>
          </cell>
          <cell r="J2" t="str">
            <v>Defense Measure Against</v>
          </cell>
        </row>
        <row r="4">
          <cell r="B4" t="str">
            <v>Classified Board</v>
          </cell>
          <cell r="D4" t="str">
            <v>ü</v>
          </cell>
          <cell r="F4" t="str">
            <v></v>
          </cell>
          <cell r="G4" t="str">
            <v>7 person Board divided into 3 classes with each class serving for 3 years.</v>
          </cell>
          <cell r="J4" t="str">
            <v>Proxy Contest</v>
          </cell>
          <cell r="L4" t="str">
            <v>Yes</v>
          </cell>
        </row>
        <row r="5">
          <cell r="F5" t="str">
            <v></v>
          </cell>
          <cell r="G5" t="str">
            <v>Staggered Terms with 3 expiring in 2008, 2 in 2009, and 1 in 2010.</v>
          </cell>
        </row>
        <row r="6">
          <cell r="F6" t="str">
            <v></v>
          </cell>
          <cell r="G6" t="str">
            <v>One vacancy with recent resignation of Joseph Giglio on 8/24/07. Board expects to fill the vacancy within the next 6</v>
          </cell>
        </row>
        <row r="7">
          <cell r="G7" t="str">
            <v>months (as of Oct. 2007).</v>
          </cell>
        </row>
        <row r="10">
          <cell r="B10" t="str">
            <v>Board Fills All Vacancies</v>
          </cell>
          <cell r="D10" t="str">
            <v>ü</v>
          </cell>
          <cell r="F10" t="str">
            <v></v>
          </cell>
          <cell r="G10" t="str">
            <v>All vacancies on board are filled by remaining directors, including vacancies as a result of removal or an enlargement of</v>
          </cell>
          <cell r="J10" t="str">
            <v>Proxy Contest</v>
          </cell>
          <cell r="L10" t="str">
            <v>Yes</v>
          </cell>
        </row>
        <row r="11">
          <cell r="G11" t="str">
            <v>the Board.</v>
          </cell>
        </row>
        <row r="12">
          <cell r="F12" t="str">
            <v></v>
          </cell>
          <cell r="G12" t="str">
            <v>Board is authorized to increase or decease the size of the Board without shareholder approval (up to 9 based on charter).</v>
          </cell>
        </row>
        <row r="15">
          <cell r="B15" t="str">
            <v>Supermajority Vote to Remove Directors</v>
          </cell>
          <cell r="D15" t="str">
            <v>ü</v>
          </cell>
          <cell r="F15" t="str">
            <v></v>
          </cell>
          <cell r="G15" t="str">
            <v>Directors may be removed but only by the vote of 75% of the shares entitled to vote.</v>
          </cell>
          <cell r="J15" t="str">
            <v>Proxy Contest</v>
          </cell>
          <cell r="L15" t="str">
            <v>No</v>
          </cell>
        </row>
        <row r="18">
          <cell r="B18" t="str">
            <v>Expanded Constituency Provision</v>
          </cell>
          <cell r="D18" t="str">
            <v>û</v>
          </cell>
          <cell r="L18" t="str">
            <v>No</v>
          </cell>
        </row>
        <row r="21">
          <cell r="B21" t="str">
            <v>Shareholders Cannot Call Special Meetings</v>
          </cell>
          <cell r="D21" t="str">
            <v>ü</v>
          </cell>
          <cell r="F21" t="str">
            <v></v>
          </cell>
          <cell r="G21" t="str">
            <v>Only the Board can call Special Meetings of the Shareholders, with a minimum of 20 days notice.</v>
          </cell>
          <cell r="J21" t="str">
            <v>Proxy Contest</v>
          </cell>
          <cell r="L21" t="str">
            <v>Yes</v>
          </cell>
        </row>
        <row r="24">
          <cell r="B24" t="str">
            <v>No Action by Written Consent</v>
          </cell>
          <cell r="D24" t="str">
            <v>ü</v>
          </cell>
          <cell r="F24" t="str">
            <v></v>
          </cell>
          <cell r="G24" t="str">
            <v>No shareholder action can be taken by written consent; shareholder votes allowed only at Annual Meetings or Special</v>
          </cell>
          <cell r="J24" t="str">
            <v>Proxy Contest</v>
          </cell>
          <cell r="L24" t="str">
            <v>Yes</v>
          </cell>
        </row>
        <row r="25">
          <cell r="G25" t="str">
            <v>Meetings called by the Board.</v>
          </cell>
        </row>
        <row r="28">
          <cell r="B28" t="str">
            <v>Locked-In Charter or Bylaw Provisions</v>
          </cell>
          <cell r="D28" t="str">
            <v>ü</v>
          </cell>
          <cell r="F28" t="str">
            <v></v>
          </cell>
          <cell r="G28" t="str">
            <v>Supermajority vote requirement (60%) to amend all charter provisions.</v>
          </cell>
          <cell r="J28" t="str">
            <v>Proxy Contest</v>
          </cell>
          <cell r="L28" t="str">
            <v>Yes</v>
          </cell>
        </row>
        <row r="29">
          <cell r="F29" t="str">
            <v></v>
          </cell>
          <cell r="G29" t="str">
            <v>Board is authorized to adopt, amend or repeal bylaws without shareholder approval.</v>
          </cell>
        </row>
        <row r="32">
          <cell r="B32" t="str">
            <v>No Cumulative Voting</v>
          </cell>
          <cell r="D32" t="str">
            <v>ü</v>
          </cell>
          <cell r="F32" t="str">
            <v></v>
          </cell>
          <cell r="G32" t="str">
            <v>Cumulative voting is prohibited in the election of directors.</v>
          </cell>
          <cell r="J32" t="str">
            <v>Proxy Contest</v>
          </cell>
          <cell r="L32" t="str">
            <v>Yes</v>
          </cell>
        </row>
        <row r="35">
          <cell r="B35" t="str">
            <v>Supermajority Vote for Mergers</v>
          </cell>
          <cell r="D35" t="str">
            <v>ü</v>
          </cell>
          <cell r="F35" t="str">
            <v></v>
          </cell>
          <cell r="G35" t="str">
            <v>Supermajority vote requirement (60%) to approve mergers.</v>
          </cell>
          <cell r="J35" t="str">
            <v>Tender Offer</v>
          </cell>
          <cell r="L35" t="str">
            <v>Yes</v>
          </cell>
        </row>
        <row r="36">
          <cell r="J36" t="str">
            <v>Open Market Takeover</v>
          </cell>
        </row>
        <row r="39">
          <cell r="B39" t="str">
            <v>Fair Price Provision</v>
          </cell>
          <cell r="D39" t="str">
            <v>ü</v>
          </cell>
          <cell r="F39" t="str">
            <v></v>
          </cell>
          <cell r="G39" t="str">
            <v>Fair price provision whereby 60% of voting power is required to approve a business combination with Person (5%</v>
          </cell>
          <cell r="J39" t="str">
            <v>Tender Offer</v>
          </cell>
          <cell r="L39" t="str">
            <v>Yes</v>
          </cell>
        </row>
        <row r="40">
          <cell r="G40" t="str">
            <v>shareholder) unless approved by disinterested directors or certain fair price requirement is met (65% to amend/repeal).</v>
          </cell>
          <cell r="J40" t="str">
            <v>Open Market Takeover</v>
          </cell>
        </row>
        <row r="43">
          <cell r="B43" t="str">
            <v>Directors Removed Only for Cause</v>
          </cell>
          <cell r="D43" t="str">
            <v>û</v>
          </cell>
          <cell r="J43" t="str">
            <v>Proxy Contest</v>
          </cell>
          <cell r="L43" t="str">
            <v>Yes</v>
          </cell>
        </row>
        <row r="46">
          <cell r="B46" t="str">
            <v>Blank Check Preferred Stock</v>
          </cell>
          <cell r="D46" t="str">
            <v>ü</v>
          </cell>
          <cell r="F46" t="str">
            <v></v>
          </cell>
          <cell r="G46" t="str">
            <v>Redemption Price: $0.01, Redemption Window: 10 Days.</v>
          </cell>
          <cell r="J46" t="str">
            <v>Tender Offer</v>
          </cell>
          <cell r="L46" t="str">
            <v>Yes</v>
          </cell>
        </row>
        <row r="47">
          <cell r="J47" t="str">
            <v>Open Market Takeover</v>
          </cell>
        </row>
        <row r="50">
          <cell r="B50" t="str">
            <v>Poison Pill In Force (expires July 24, 2008)</v>
          </cell>
          <cell r="D50" t="str">
            <v>ü</v>
          </cell>
          <cell r="F50" t="str">
            <v></v>
          </cell>
          <cell r="G50" t="str">
            <v>Pill type: flip-in/flip-over, Exercise price - $40.00, Status Flip-in - 15%, Flip-over - 50%, Adverse person provision - 10%.</v>
          </cell>
          <cell r="J50" t="str">
            <v>Tender Offer</v>
          </cell>
          <cell r="L50" t="str">
            <v>Yes</v>
          </cell>
        </row>
        <row r="51">
          <cell r="F51" t="str">
            <v></v>
          </cell>
          <cell r="G51" t="str">
            <v>Acquiring person &amp; separation of rights: Acquiring person - 15%, % to separate (person) - 15%, % to separate (TO) - 20%.</v>
          </cell>
          <cell r="J51" t="str">
            <v>Open Market Takeover</v>
          </cell>
        </row>
        <row r="52">
          <cell r="F52" t="str">
            <v></v>
          </cell>
          <cell r="G52" t="str">
            <v>§203: Limitation on any stockholder acquiring &gt;15% of shares; may not engage in any business combination for 3 years.</v>
          </cell>
        </row>
        <row r="53">
          <cell r="F53" t="str">
            <v></v>
          </cell>
          <cell r="G53" t="str">
            <v>Trigger exemptions: Passed threshold "inadvertently" and divests shares or increase by repurchases/reclassifications.</v>
          </cell>
        </row>
        <row r="56">
          <cell r="B56" t="str">
            <v>Other</v>
          </cell>
          <cell r="D56" t="str">
            <v>ü</v>
          </cell>
          <cell r="F56" t="str">
            <v></v>
          </cell>
          <cell r="G56" t="str">
            <v>Anti-greenmail provision.</v>
          </cell>
        </row>
        <row r="62">
          <cell r="F62" t="str">
            <v></v>
          </cell>
          <cell r="G62" t="str">
            <v>Proposals of stockholders intended to be presented at the Annual Meeting (including Board nominations) must be</v>
          </cell>
        </row>
        <row r="63">
          <cell r="G63" t="str">
            <v>received by the Company on or before June 1 to be considered. [CHECK WITH KOTRAN]</v>
          </cell>
        </row>
      </sheetData>
      <sheetData sheetId="5">
        <row r="2">
          <cell r="B2" t="str">
            <v>Provision</v>
          </cell>
        </row>
      </sheetData>
      <sheetData sheetId="6">
        <row r="3">
          <cell r="B3" t="str">
            <v>DJIA</v>
          </cell>
        </row>
      </sheetData>
      <sheetData sheetId="7">
        <row r="4">
          <cell r="B4" t="str">
            <v>Top Quartile</v>
          </cell>
        </row>
      </sheetData>
      <sheetData sheetId="8">
        <row r="2">
          <cell r="B2" t="str">
            <v>Tactic</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F4"/>
      <sheetName val="TSH"/>
      <sheetName val="TLR4"/>
      <sheetName val="Main"/>
      <sheetName val="Bbbl_Chrts"/>
      <sheetName val="2006"/>
      <sheetName val="06Pivot"/>
      <sheetName val="05A-06Pivot"/>
      <sheetName val="05A-06Pivot FCF"/>
      <sheetName val="2005A-2006"/>
      <sheetName val="2005L-2006"/>
      <sheetName val="05L-06Pivot"/>
      <sheetName val="05L-06Pivot FCF"/>
      <sheetName val="Margin Charts-0I 05L"/>
      <sheetName val="Margin Charts-FCF 05L"/>
      <sheetName val="Margin Charts-FCF 05A"/>
      <sheetName val="TLR3"/>
      <sheetName val="ROIC FCF Trends"/>
      <sheetName val="Correlation"/>
      <sheetName val="2004-2006"/>
      <sheetName val="04-06Pivot"/>
      <sheetName val="05A-06 MGPivot"/>
      <sheetName val="05A-06MGPivot FCF"/>
      <sheetName val="No West"/>
      <sheetName val="TL2"/>
      <sheetName val="TLR1"/>
      <sheetName val="TLR2"/>
      <sheetName val="TL"/>
      <sheetName val="TF1"/>
      <sheetName val="TF2"/>
      <sheetName val="TF3"/>
      <sheetName val="TSH1"/>
      <sheetName val="TSH2"/>
      <sheetName val="Mkt"/>
      <sheetName val="CognosData"/>
      <sheetName val="Schedule 2"/>
      <sheetName val="Schedule 3B"/>
      <sheetName val="Capex detail"/>
      <sheetName val="DiscOps Adjust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MG</v>
          </cell>
          <cell r="B1" t="str">
            <v>(All)</v>
          </cell>
        </row>
        <row r="3">
          <cell r="D3" t="str">
            <v>Data</v>
          </cell>
        </row>
        <row r="4">
          <cell r="A4" t="str">
            <v>G-R CRP</v>
          </cell>
          <cell r="B4" t="str">
            <v>CLASS</v>
          </cell>
          <cell r="C4" t="str">
            <v>BU</v>
          </cell>
          <cell r="D4" t="str">
            <v>Sum of 06REV</v>
          </cell>
          <cell r="E4" t="str">
            <v>Sum of 05-06REV</v>
          </cell>
          <cell r="F4" t="str">
            <v>Sum of 05-06OI</v>
          </cell>
          <cell r="G4" t="str">
            <v>Sum of 05-06FCF</v>
          </cell>
          <cell r="H4" t="str">
            <v>Sum of 06CAPEX</v>
          </cell>
          <cell r="I4" t="str">
            <v>Sum of 05-06CAPEX</v>
          </cell>
          <cell r="J4" t="str">
            <v>Sum of 06AVG IC</v>
          </cell>
          <cell r="K4" t="str">
            <v>Sum of 05-06 ORG GR</v>
          </cell>
          <cell r="L4" t="str">
            <v>Sum of MKT Gr</v>
          </cell>
          <cell r="M4" t="str">
            <v>Sum of PY REV</v>
          </cell>
          <cell r="N4" t="str">
            <v>Sum of Growth</v>
          </cell>
          <cell r="O4" t="str">
            <v>Sum of Bplate</v>
          </cell>
          <cell r="P4" t="str">
            <v>Sum of Effic</v>
          </cell>
          <cell r="Q4" t="str">
            <v>Sum of Maint</v>
          </cell>
          <cell r="S4" t="str">
            <v>QUADRANT AVERAGES</v>
          </cell>
        </row>
        <row r="5">
          <cell r="A5" t="str">
            <v>HGHR</v>
          </cell>
          <cell r="B5" t="str">
            <v>DiscOps</v>
          </cell>
          <cell r="C5" t="str">
            <v>PLM</v>
          </cell>
          <cell r="D5">
            <v>11.7</v>
          </cell>
          <cell r="E5">
            <v>22.5</v>
          </cell>
          <cell r="F5">
            <v>5.7</v>
          </cell>
          <cell r="G5">
            <v>5.5</v>
          </cell>
          <cell r="H5">
            <v>0.4</v>
          </cell>
          <cell r="I5">
            <v>0.7</v>
          </cell>
          <cell r="J5">
            <v>11.8</v>
          </cell>
          <cell r="K5">
            <v>0.11064710867133676</v>
          </cell>
          <cell r="L5">
            <v>0.04</v>
          </cell>
          <cell r="M5">
            <v>9.4849201929086835</v>
          </cell>
          <cell r="N5">
            <v>0.4</v>
          </cell>
          <cell r="O5">
            <v>0</v>
          </cell>
          <cell r="P5">
            <v>0.3</v>
          </cell>
          <cell r="Q5">
            <v>0.1</v>
          </cell>
          <cell r="T5" t="str">
            <v>HGHR</v>
          </cell>
          <cell r="U5" t="str">
            <v>HGLR</v>
          </cell>
          <cell r="V5" t="str">
            <v>LGHR</v>
          </cell>
          <cell r="W5" t="str">
            <v>LGLR</v>
          </cell>
          <cell r="Y5" t="str">
            <v>Changes from 2006Plan to 05-06 Average</v>
          </cell>
        </row>
        <row r="6">
          <cell r="B6" t="str">
            <v>DiscOps Total</v>
          </cell>
          <cell r="D6">
            <v>11.7</v>
          </cell>
          <cell r="E6">
            <v>22.5</v>
          </cell>
          <cell r="F6">
            <v>5.7</v>
          </cell>
          <cell r="G6">
            <v>5.5</v>
          </cell>
          <cell r="H6">
            <v>0.4</v>
          </cell>
          <cell r="I6">
            <v>0.7</v>
          </cell>
          <cell r="J6">
            <v>11.8</v>
          </cell>
          <cell r="K6">
            <v>0.11064710867133676</v>
          </cell>
          <cell r="L6">
            <v>0.04</v>
          </cell>
          <cell r="M6">
            <v>9.4849201929086835</v>
          </cell>
          <cell r="N6">
            <v>0.4</v>
          </cell>
          <cell r="O6">
            <v>0</v>
          </cell>
          <cell r="P6">
            <v>0.3</v>
          </cell>
          <cell r="Q6">
            <v>0.1</v>
          </cell>
          <cell r="S6" t="str">
            <v>REV</v>
          </cell>
          <cell r="T6">
            <v>0.35133739685906878</v>
          </cell>
          <cell r="U6">
            <v>0.12433156678428896</v>
          </cell>
          <cell r="V6">
            <v>0.30248433177257988</v>
          </cell>
          <cell r="W6">
            <v>0.22184670458406267</v>
          </cell>
        </row>
        <row r="7">
          <cell r="B7" t="str">
            <v>Ongoing</v>
          </cell>
          <cell r="C7" t="str">
            <v>Academic</v>
          </cell>
          <cell r="D7">
            <v>184.7</v>
          </cell>
          <cell r="E7">
            <v>357.8</v>
          </cell>
          <cell r="F7">
            <v>144.80000000000001</v>
          </cell>
          <cell r="G7">
            <v>163.5</v>
          </cell>
          <cell r="H7">
            <v>6.3</v>
          </cell>
          <cell r="I7">
            <v>10.7</v>
          </cell>
          <cell r="J7">
            <v>310.7</v>
          </cell>
          <cell r="K7">
            <v>6.3494240699026872E-2</v>
          </cell>
          <cell r="L7">
            <v>0.05</v>
          </cell>
          <cell r="M7">
            <v>163.30392035507776</v>
          </cell>
          <cell r="N7">
            <v>1.764</v>
          </cell>
          <cell r="O7">
            <v>0</v>
          </cell>
          <cell r="P7">
            <v>0.9</v>
          </cell>
          <cell r="Q7">
            <v>3.6</v>
          </cell>
          <cell r="S7" t="str">
            <v>OI</v>
          </cell>
          <cell r="T7">
            <v>0.47655228081290973</v>
          </cell>
          <cell r="U7">
            <v>4.6636987376555132E-2</v>
          </cell>
          <cell r="V7">
            <v>0.45683383478202122</v>
          </cell>
          <cell r="W7">
            <v>1.9976897028514271E-2</v>
          </cell>
          <cell r="Y7" t="str">
            <v>Business</v>
          </cell>
          <cell r="Z7" t="str">
            <v>2006P</v>
          </cell>
          <cell r="AA7" t="str">
            <v>05-06 Avg</v>
          </cell>
        </row>
        <row r="8">
          <cell r="C8" t="str">
            <v>CPG - Allied Health/Tech &amp; Trades</v>
          </cell>
          <cell r="D8">
            <v>148.80000000000001</v>
          </cell>
          <cell r="E8">
            <v>286</v>
          </cell>
          <cell r="F8">
            <v>81.099999999999994</v>
          </cell>
          <cell r="G8">
            <v>87.5</v>
          </cell>
          <cell r="H8">
            <v>14</v>
          </cell>
          <cell r="I8">
            <v>25</v>
          </cell>
          <cell r="J8">
            <v>126.9</v>
          </cell>
          <cell r="K8">
            <v>9.9897722517871212E-2</v>
          </cell>
          <cell r="L8">
            <v>3.5000000000000003E-2</v>
          </cell>
          <cell r="M8">
            <v>122.99807815502884</v>
          </cell>
          <cell r="N8">
            <v>0</v>
          </cell>
          <cell r="O8">
            <v>14</v>
          </cell>
          <cell r="P8">
            <v>0</v>
          </cell>
          <cell r="Q8">
            <v>0</v>
          </cell>
          <cell r="S8" t="str">
            <v>FCF</v>
          </cell>
          <cell r="T8">
            <v>0.48697799235657696</v>
          </cell>
          <cell r="U8">
            <v>3.7080983606844996E-2</v>
          </cell>
          <cell r="V8">
            <v>0.45889072730345537</v>
          </cell>
          <cell r="W8">
            <v>1.7050296733122767E-2</v>
          </cell>
          <cell r="Y8" t="str">
            <v>WEG</v>
          </cell>
          <cell r="Z8" t="str">
            <v>LGHR</v>
          </cell>
          <cell r="AA8" t="str">
            <v>HGHR</v>
          </cell>
        </row>
        <row r="9">
          <cell r="C9" t="str">
            <v>Custom</v>
          </cell>
          <cell r="D9">
            <v>98.4</v>
          </cell>
          <cell r="E9">
            <v>182.4</v>
          </cell>
          <cell r="F9">
            <v>54.8</v>
          </cell>
          <cell r="G9">
            <v>57.6</v>
          </cell>
          <cell r="H9">
            <v>1.1000000000000001</v>
          </cell>
          <cell r="I9">
            <v>2.2000000000000002</v>
          </cell>
          <cell r="J9">
            <v>40</v>
          </cell>
          <cell r="K9">
            <v>0.23286576722691099</v>
          </cell>
          <cell r="L9">
            <v>2.5000000000000001E-2</v>
          </cell>
          <cell r="M9">
            <v>64.738630935854815</v>
          </cell>
          <cell r="N9">
            <v>0</v>
          </cell>
          <cell r="O9">
            <v>1.1000000000000001</v>
          </cell>
          <cell r="P9">
            <v>0</v>
          </cell>
          <cell r="Q9">
            <v>0</v>
          </cell>
          <cell r="S9" t="str">
            <v>CAPEX</v>
          </cell>
          <cell r="T9">
            <v>0.44377075015014472</v>
          </cell>
          <cell r="U9">
            <v>0.11636161095292265</v>
          </cell>
          <cell r="V9">
            <v>0.25204952925373419</v>
          </cell>
          <cell r="W9">
            <v>0.18781810964319823</v>
          </cell>
          <cell r="Y9" t="str">
            <v>CPG- AH/TT</v>
          </cell>
          <cell r="Z9" t="str">
            <v>LGHR</v>
          </cell>
          <cell r="AA9" t="str">
            <v>HGHR</v>
          </cell>
        </row>
        <row r="10">
          <cell r="C10" t="str">
            <v>Med-Ed</v>
          </cell>
          <cell r="D10">
            <v>116.3</v>
          </cell>
          <cell r="E10">
            <v>226.1</v>
          </cell>
          <cell r="F10">
            <v>48.9</v>
          </cell>
          <cell r="G10">
            <v>48.7</v>
          </cell>
          <cell r="H10">
            <v>2.6</v>
          </cell>
          <cell r="I10">
            <v>4.5</v>
          </cell>
          <cell r="J10">
            <v>141.80000000000001</v>
          </cell>
          <cell r="K10">
            <v>5.3485642996619065E-2</v>
          </cell>
          <cell r="L10">
            <v>0.04</v>
          </cell>
          <cell r="M10">
            <v>104.79063497898781</v>
          </cell>
          <cell r="N10">
            <v>0</v>
          </cell>
          <cell r="O10">
            <v>0</v>
          </cell>
          <cell r="P10">
            <v>0.7</v>
          </cell>
          <cell r="Q10">
            <v>1.9</v>
          </cell>
          <cell r="S10" t="str">
            <v>I/C</v>
          </cell>
          <cell r="T10">
            <v>0.31078197321741452</v>
          </cell>
          <cell r="U10">
            <v>0.11583977214801834</v>
          </cell>
          <cell r="V10">
            <v>0.34346593034400091</v>
          </cell>
          <cell r="W10">
            <v>0.2299123242905661</v>
          </cell>
          <cell r="Y10" t="str">
            <v>Med-Ed</v>
          </cell>
          <cell r="Z10" t="str">
            <v>LGHR</v>
          </cell>
          <cell r="AA10" t="str">
            <v>HGHR</v>
          </cell>
        </row>
        <row r="11">
          <cell r="C11" t="str">
            <v>Reference - Digital</v>
          </cell>
          <cell r="D11">
            <v>166.3</v>
          </cell>
          <cell r="E11">
            <v>314.10000000000002</v>
          </cell>
          <cell r="F11">
            <v>95.1</v>
          </cell>
          <cell r="G11">
            <v>93.7</v>
          </cell>
          <cell r="H11">
            <v>10</v>
          </cell>
          <cell r="I11">
            <v>19.100000000000001</v>
          </cell>
          <cell r="J11">
            <v>450.1</v>
          </cell>
          <cell r="K11">
            <v>0.10532800561643252</v>
          </cell>
          <cell r="L11">
            <v>1.0000000000000001E-5</v>
          </cell>
          <cell r="M11">
            <v>136.11622672396149</v>
          </cell>
          <cell r="N11">
            <v>8.6421962623324831</v>
          </cell>
          <cell r="O11">
            <v>-5.2527595536621172</v>
          </cell>
          <cell r="P11">
            <v>3.4532005080393695</v>
          </cell>
          <cell r="Q11">
            <v>3.1573627832902647</v>
          </cell>
          <cell r="S11" t="str">
            <v>OI Margin</v>
          </cell>
          <cell r="T11">
            <v>0.30135021693774466</v>
          </cell>
          <cell r="U11">
            <v>8.3336338858989528E-2</v>
          </cell>
          <cell r="V11">
            <v>0.33553722871475722</v>
          </cell>
          <cell r="W11">
            <v>2.0006005521347223E-2</v>
          </cell>
          <cell r="Y11" t="str">
            <v>FastTax</v>
          </cell>
          <cell r="Z11" t="str">
            <v>LGHR</v>
          </cell>
          <cell r="AA11" t="str">
            <v>HGHR</v>
          </cell>
        </row>
        <row r="12">
          <cell r="C12" t="str">
            <v>TL Canada</v>
          </cell>
          <cell r="D12">
            <v>152.4</v>
          </cell>
          <cell r="E12">
            <v>293.60000000000002</v>
          </cell>
          <cell r="F12">
            <v>70.7</v>
          </cell>
          <cell r="G12">
            <v>54.4</v>
          </cell>
          <cell r="H12">
            <v>21.6</v>
          </cell>
          <cell r="I12">
            <v>38.799999999999997</v>
          </cell>
          <cell r="J12">
            <v>136.69999999999999</v>
          </cell>
          <cell r="K12">
            <v>5.4141356744910052E-2</v>
          </cell>
          <cell r="L12">
            <v>2.5000000000000001E-2</v>
          </cell>
          <cell r="M12">
            <v>137.14730016000522</v>
          </cell>
          <cell r="N12">
            <v>1.5493107347395829</v>
          </cell>
          <cell r="O12">
            <v>7.4884151582599543</v>
          </cell>
          <cell r="P12">
            <v>10.906201293449174</v>
          </cell>
          <cell r="Q12">
            <v>1.6560728135512919</v>
          </cell>
          <cell r="S12" t="str">
            <v>FCF Margin</v>
          </cell>
          <cell r="T12">
            <v>0.29829710524207187</v>
          </cell>
          <cell r="U12">
            <v>6.4185055684220574E-2</v>
          </cell>
          <cell r="V12">
            <v>0.32649044924047166</v>
          </cell>
          <cell r="W12">
            <v>1.6540287071775944E-2</v>
          </cell>
          <cell r="Y12" t="str">
            <v>Forlaget</v>
          </cell>
          <cell r="Z12" t="str">
            <v>LGHR</v>
          </cell>
          <cell r="AA12" t="str">
            <v>HGHR</v>
          </cell>
        </row>
        <row r="13">
          <cell r="C13" t="str">
            <v>WEG</v>
          </cell>
          <cell r="D13">
            <v>166.1265047228984</v>
          </cell>
          <cell r="E13">
            <v>323.12828990592823</v>
          </cell>
          <cell r="F13">
            <v>138.87500995895195</v>
          </cell>
          <cell r="G13">
            <v>161.40086252876674</v>
          </cell>
          <cell r="H13">
            <v>5.4105979149740548</v>
          </cell>
          <cell r="I13">
            <v>10.368038134912464</v>
          </cell>
          <cell r="J13">
            <v>389.13615094707649</v>
          </cell>
          <cell r="K13">
            <v>7.1134475178053824E-2</v>
          </cell>
          <cell r="L13">
            <v>4.4999999999999998E-2</v>
          </cell>
          <cell r="M13">
            <v>144.79412223380319</v>
          </cell>
          <cell r="N13">
            <v>3.9114567464522207</v>
          </cell>
          <cell r="O13">
            <v>0</v>
          </cell>
          <cell r="P13">
            <v>0.60141250662558388</v>
          </cell>
          <cell r="Q13">
            <v>0.91038807183313741</v>
          </cell>
          <cell r="S13" t="str">
            <v>CAPEX Margin</v>
          </cell>
          <cell r="T13">
            <v>8.8936530229094216E-2</v>
          </cell>
          <cell r="U13">
            <v>6.5898299241025332E-2</v>
          </cell>
          <cell r="V13">
            <v>5.8671730039202903E-2</v>
          </cell>
          <cell r="W13">
            <v>5.9611544009480641E-2</v>
          </cell>
          <cell r="Y13" t="str">
            <v>RIA Compliance</v>
          </cell>
          <cell r="Z13" t="str">
            <v>HGHR</v>
          </cell>
          <cell r="AA13" t="str">
            <v>HGLR</v>
          </cell>
        </row>
        <row r="14">
          <cell r="C14" t="str">
            <v>West Electronic</v>
          </cell>
          <cell r="D14">
            <v>1301.2916672612375</v>
          </cell>
          <cell r="E14">
            <v>2489.2728441410882</v>
          </cell>
          <cell r="F14">
            <v>764.63728795618499</v>
          </cell>
          <cell r="G14">
            <v>737.61451597348685</v>
          </cell>
          <cell r="H14">
            <v>150.96047089349071</v>
          </cell>
          <cell r="I14">
            <v>295.37119084305539</v>
          </cell>
          <cell r="J14">
            <v>2769.525031877311</v>
          </cell>
          <cell r="K14">
            <v>8.4049233807468315E-2</v>
          </cell>
          <cell r="L14">
            <v>0.05</v>
          </cell>
          <cell r="M14">
            <v>1107.3289013580868</v>
          </cell>
          <cell r="N14">
            <v>60.891092694058919</v>
          </cell>
          <cell r="O14">
            <v>0</v>
          </cell>
          <cell r="P14">
            <v>46.258356104577373</v>
          </cell>
          <cell r="Q14">
            <v>43.93397976894633</v>
          </cell>
          <cell r="S14" t="str">
            <v>Org Growth</v>
          </cell>
          <cell r="T14">
            <v>9.1648474640721567E-2</v>
          </cell>
          <cell r="U14">
            <v>9.3565974558897258E-2</v>
          </cell>
          <cell r="V14">
            <v>2.8194309208342316E-2</v>
          </cell>
          <cell r="W14">
            <v>-2.3465104242285095E-3</v>
          </cell>
          <cell r="Y14" t="str">
            <v>Carswell</v>
          </cell>
          <cell r="Z14" t="str">
            <v>LGLR</v>
          </cell>
          <cell r="AA14" t="str">
            <v>HGLR</v>
          </cell>
        </row>
        <row r="15">
          <cell r="C15" t="str">
            <v>Fixed Income</v>
          </cell>
          <cell r="D15">
            <v>261.5</v>
          </cell>
          <cell r="E15">
            <v>481.1</v>
          </cell>
          <cell r="F15">
            <v>110.46</v>
          </cell>
          <cell r="G15">
            <v>118.78009153102698</v>
          </cell>
          <cell r="H15">
            <v>24</v>
          </cell>
          <cell r="I15">
            <v>46</v>
          </cell>
          <cell r="J15">
            <v>509</v>
          </cell>
          <cell r="K15">
            <v>0.21525306006609179</v>
          </cell>
          <cell r="L15">
            <v>0.08</v>
          </cell>
          <cell r="M15">
            <v>177.06725169957474</v>
          </cell>
          <cell r="N15">
            <v>12.8</v>
          </cell>
          <cell r="O15">
            <v>0</v>
          </cell>
          <cell r="P15">
            <v>6.8</v>
          </cell>
          <cell r="Q15">
            <v>4.3</v>
          </cell>
          <cell r="S15" t="str">
            <v>% CPX Growth</v>
          </cell>
          <cell r="T15">
            <v>0.40470301781950052</v>
          </cell>
          <cell r="U15">
            <v>0.28666934669325272</v>
          </cell>
          <cell r="V15">
            <v>0.2070434675923383</v>
          </cell>
          <cell r="W15">
            <v>0.3142406254954741</v>
          </cell>
          <cell r="Y15" t="str">
            <v>Aranzadi</v>
          </cell>
          <cell r="Z15" t="str">
            <v>LGLR</v>
          </cell>
          <cell r="AA15" t="str">
            <v>HGLR</v>
          </cell>
        </row>
        <row r="16">
          <cell r="C16" t="str">
            <v>Omgeo</v>
          </cell>
          <cell r="D16">
            <v>129.5</v>
          </cell>
          <cell r="E16">
            <v>249.5</v>
          </cell>
          <cell r="F16">
            <v>92.6</v>
          </cell>
          <cell r="G16">
            <v>72.20013138331494</v>
          </cell>
          <cell r="H16">
            <v>12.5</v>
          </cell>
          <cell r="I16">
            <v>26.5</v>
          </cell>
          <cell r="J16">
            <v>58.633431778405956</v>
          </cell>
          <cell r="K16">
            <v>8.6474113819560827E-2</v>
          </cell>
          <cell r="L16">
            <v>0.04</v>
          </cell>
          <cell r="M16">
            <v>109.70615692978637</v>
          </cell>
          <cell r="N16">
            <v>9</v>
          </cell>
          <cell r="O16">
            <v>0</v>
          </cell>
          <cell r="P16">
            <v>0.7</v>
          </cell>
          <cell r="Q16">
            <v>2.8</v>
          </cell>
          <cell r="S16" t="str">
            <v>% CPX Bookplate</v>
          </cell>
          <cell r="T16">
            <v>6.1188874075017108E-2</v>
          </cell>
          <cell r="U16">
            <v>0.18689681516127538</v>
          </cell>
          <cell r="V16">
            <v>0.38910189295319497</v>
          </cell>
          <cell r="W16">
            <v>-8.2442619983836424E-3</v>
          </cell>
          <cell r="Y16" t="str">
            <v>Lawpoint</v>
          </cell>
          <cell r="Z16" t="str">
            <v>LGLR</v>
          </cell>
          <cell r="AA16" t="str">
            <v>HGLR</v>
          </cell>
        </row>
        <row r="17">
          <cell r="C17" t="str">
            <v>Investment Banking</v>
          </cell>
          <cell r="D17">
            <v>237.8</v>
          </cell>
          <cell r="E17">
            <v>461.2</v>
          </cell>
          <cell r="F17">
            <v>99.5</v>
          </cell>
          <cell r="G17">
            <v>89.6814797480979</v>
          </cell>
          <cell r="H17">
            <v>14.5</v>
          </cell>
          <cell r="I17">
            <v>32.5</v>
          </cell>
          <cell r="J17">
            <v>319.39999999999998</v>
          </cell>
          <cell r="K17">
            <v>7.4448695843594148E-2</v>
          </cell>
          <cell r="L17">
            <v>0.03</v>
          </cell>
          <cell r="M17">
            <v>205.98731852673151</v>
          </cell>
          <cell r="N17">
            <v>1.5</v>
          </cell>
          <cell r="O17">
            <v>0</v>
          </cell>
          <cell r="P17">
            <v>8.3000000000000007</v>
          </cell>
          <cell r="Q17">
            <v>4.7</v>
          </cell>
          <cell r="S17" t="str">
            <v>% CPX Effic.</v>
          </cell>
          <cell r="T17">
            <v>0.28779950198016097</v>
          </cell>
          <cell r="U17">
            <v>0.2258004984545065</v>
          </cell>
          <cell r="V17">
            <v>0.17201003259389316</v>
          </cell>
          <cell r="W17">
            <v>0.33519724735468287</v>
          </cell>
          <cell r="Y17" t="str">
            <v>Invest. Mgmt</v>
          </cell>
          <cell r="Z17" t="str">
            <v>HGHR</v>
          </cell>
          <cell r="AA17" t="str">
            <v>LGHR</v>
          </cell>
        </row>
        <row r="18">
          <cell r="C18" t="str">
            <v>Forlaget</v>
          </cell>
          <cell r="D18">
            <v>24.205521620039875</v>
          </cell>
          <cell r="E18">
            <v>47.409598399066489</v>
          </cell>
          <cell r="F18">
            <v>11.41466129232467</v>
          </cell>
          <cell r="G18">
            <v>12.928535650260212</v>
          </cell>
          <cell r="H18">
            <v>1.5004604010593758</v>
          </cell>
          <cell r="I18">
            <v>2.534331843023506</v>
          </cell>
          <cell r="J18">
            <v>32.854943328310625</v>
          </cell>
          <cell r="K18">
            <v>5.0392643335127385E-2</v>
          </cell>
          <cell r="L18">
            <v>0.03</v>
          </cell>
          <cell r="M18">
            <v>21.938710795254256</v>
          </cell>
          <cell r="N18">
            <v>1.0223868431204373</v>
          </cell>
          <cell r="O18">
            <v>0</v>
          </cell>
          <cell r="P18">
            <v>3.0481027276856264E-2</v>
          </cell>
          <cell r="Q18">
            <v>0.44961374745984328</v>
          </cell>
          <cell r="S18" t="str">
            <v>% CPX Maint.</v>
          </cell>
          <cell r="T18">
            <v>0.24772627568188274</v>
          </cell>
          <cell r="U18">
            <v>0.30655862829856356</v>
          </cell>
          <cell r="V18">
            <v>0.1344988519964751</v>
          </cell>
          <cell r="W18">
            <v>0.3509151053347998</v>
          </cell>
          <cell r="Y18" t="str">
            <v>Pharma</v>
          </cell>
          <cell r="Z18" t="str">
            <v>HGHR</v>
          </cell>
          <cell r="AA18" t="str">
            <v>LGHR</v>
          </cell>
        </row>
        <row r="19">
          <cell r="C19" t="str">
            <v>Provider</v>
          </cell>
          <cell r="D19">
            <v>118.5</v>
          </cell>
          <cell r="E19">
            <v>226.3</v>
          </cell>
          <cell r="F19">
            <v>66.099999999999994</v>
          </cell>
          <cell r="G19">
            <v>67.5</v>
          </cell>
          <cell r="H19">
            <v>15.1</v>
          </cell>
          <cell r="I19">
            <v>27.3</v>
          </cell>
          <cell r="J19">
            <v>53.5</v>
          </cell>
          <cell r="K19">
            <v>8.0341612639261539E-2</v>
          </cell>
          <cell r="L19">
            <v>0.06</v>
          </cell>
          <cell r="M19">
            <v>101.53041028567314</v>
          </cell>
          <cell r="N19">
            <v>11.8</v>
          </cell>
          <cell r="O19">
            <v>0</v>
          </cell>
          <cell r="P19">
            <v>1.6</v>
          </cell>
          <cell r="Q19">
            <v>1.7</v>
          </cell>
          <cell r="Y19" t="str">
            <v>Inst. Equities</v>
          </cell>
          <cell r="Z19" t="str">
            <v>HGHR</v>
          </cell>
          <cell r="AA19" t="str">
            <v>LGHR</v>
          </cell>
        </row>
        <row r="20">
          <cell r="C20" t="str">
            <v>TTA Prof. Software &amp; Svcs.</v>
          </cell>
          <cell r="D20">
            <v>166.55260191541436</v>
          </cell>
          <cell r="E20">
            <v>166.55260191541436</v>
          </cell>
          <cell r="F20">
            <v>61.674770771983475</v>
          </cell>
          <cell r="G20">
            <v>56.649809749393434</v>
          </cell>
          <cell r="H20">
            <v>3.337298978001825</v>
          </cell>
          <cell r="I20">
            <v>3.337298978001825</v>
          </cell>
          <cell r="J20">
            <v>218.19292468317866</v>
          </cell>
          <cell r="K20">
            <v>5.7734442399827612E-2</v>
          </cell>
          <cell r="L20">
            <v>0.06</v>
          </cell>
          <cell r="M20">
            <v>148.86689466972075</v>
          </cell>
          <cell r="N20">
            <v>1.3754944616944931</v>
          </cell>
          <cell r="O20">
            <v>-3.0739229065133696E-4</v>
          </cell>
          <cell r="P20">
            <v>0.98648821898463579</v>
          </cell>
          <cell r="Q20">
            <v>0.97562368961334733</v>
          </cell>
          <cell r="S20" t="str">
            <v>% Growth</v>
          </cell>
          <cell r="T20">
            <v>0.40413009488708884</v>
          </cell>
          <cell r="U20">
            <v>0.28498075348126545</v>
          </cell>
          <cell r="V20">
            <v>0.22937184277149922</v>
          </cell>
          <cell r="W20">
            <v>0.31674011161129534</v>
          </cell>
          <cell r="Y20" t="str">
            <v>Elite</v>
          </cell>
          <cell r="Z20" t="str">
            <v>HGLR</v>
          </cell>
          <cell r="AA20" t="str">
            <v>LGLR</v>
          </cell>
        </row>
        <row r="21">
          <cell r="B21" t="str">
            <v>Ongoing Total</v>
          </cell>
          <cell r="D21">
            <v>3272.3762955195903</v>
          </cell>
          <cell r="E21">
            <v>6104.4633343614978</v>
          </cell>
          <cell r="F21">
            <v>1840.6617299794448</v>
          </cell>
          <cell r="G21">
            <v>1822.1554265643472</v>
          </cell>
          <cell r="H21">
            <v>282.90882818752601</v>
          </cell>
          <cell r="I21">
            <v>544.21085979899317</v>
          </cell>
          <cell r="J21">
            <v>5556.4424826142822</v>
          </cell>
          <cell r="K21">
            <v>1.3290410128907562</v>
          </cell>
          <cell r="L21">
            <v>0.57001000000000013</v>
          </cell>
          <cell r="M21">
            <v>2746.3145578075464</v>
          </cell>
          <cell r="N21">
            <v>114.25593774239813</v>
          </cell>
          <cell r="O21">
            <v>17.335348212307185</v>
          </cell>
          <cell r="P21">
            <v>81.236139658952979</v>
          </cell>
          <cell r="Q21">
            <v>70.08304087469422</v>
          </cell>
          <cell r="S21" t="str">
            <v>% Bookplate</v>
          </cell>
          <cell r="T21">
            <v>6.1102251273549235E-2</v>
          </cell>
          <cell r="U21">
            <v>0.18579592070896034</v>
          </cell>
          <cell r="V21">
            <v>0.4310641588957605</v>
          </cell>
          <cell r="W21">
            <v>-8.3098372828258171E-3</v>
          </cell>
          <cell r="Y21" t="str">
            <v>Prometric</v>
          </cell>
          <cell r="Z21" t="str">
            <v>HGLR</v>
          </cell>
          <cell r="AA21" t="str">
            <v>LGLR</v>
          </cell>
        </row>
        <row r="22">
          <cell r="A22" t="str">
            <v>HGHR Total</v>
          </cell>
          <cell r="D22">
            <v>3284.0762955195901</v>
          </cell>
          <cell r="E22">
            <v>6126.9633343614978</v>
          </cell>
          <cell r="F22">
            <v>1846.3617299794448</v>
          </cell>
          <cell r="G22">
            <v>1827.6554265643472</v>
          </cell>
          <cell r="H22">
            <v>283.30882818752599</v>
          </cell>
          <cell r="I22">
            <v>544.91085979899322</v>
          </cell>
          <cell r="J22">
            <v>5568.2424826142824</v>
          </cell>
          <cell r="K22">
            <v>1.4396881215620929</v>
          </cell>
          <cell r="L22">
            <v>0.61001000000000016</v>
          </cell>
          <cell r="M22">
            <v>2755.7994780004551</v>
          </cell>
          <cell r="N22">
            <v>114.65593774239814</v>
          </cell>
          <cell r="O22">
            <v>17.335348212307185</v>
          </cell>
          <cell r="P22">
            <v>81.536139658952976</v>
          </cell>
          <cell r="Q22">
            <v>70.183040874694214</v>
          </cell>
          <cell r="S22" t="str">
            <v>% Effic.</v>
          </cell>
          <cell r="T22">
            <v>0.28739207498465824</v>
          </cell>
          <cell r="U22">
            <v>0.22447044627644222</v>
          </cell>
          <cell r="V22">
            <v>0.19056026548459398</v>
          </cell>
          <cell r="W22">
            <v>0.3378634235198541</v>
          </cell>
          <cell r="Y22" t="str">
            <v>NetG</v>
          </cell>
          <cell r="Z22" t="str">
            <v>HGLR</v>
          </cell>
          <cell r="AA22" t="str">
            <v>LGLR</v>
          </cell>
        </row>
        <row r="23">
          <cell r="A23" t="str">
            <v>HGLR</v>
          </cell>
          <cell r="B23" t="str">
            <v>DiscOps</v>
          </cell>
          <cell r="C23" t="str">
            <v>IOB</v>
          </cell>
          <cell r="D23">
            <v>44.359479092362335</v>
          </cell>
          <cell r="E23">
            <v>84.040178169388128</v>
          </cell>
          <cell r="F23">
            <v>-4.4445247556108223</v>
          </cell>
          <cell r="G23">
            <v>-6.454198788536031</v>
          </cell>
          <cell r="H23">
            <v>2.114610045612261</v>
          </cell>
          <cell r="I23">
            <v>2.8989670456122609</v>
          </cell>
          <cell r="J23">
            <v>81.808955976387665</v>
          </cell>
          <cell r="K23">
            <v>6.7395121560433369E-2</v>
          </cell>
          <cell r="L23">
            <v>0.02</v>
          </cell>
          <cell r="M23">
            <v>38.93462628912512</v>
          </cell>
          <cell r="N23">
            <v>0.38628051775404959</v>
          </cell>
          <cell r="O23">
            <v>0</v>
          </cell>
          <cell r="P23">
            <v>5.6005539883094972E-2</v>
          </cell>
          <cell r="Q23">
            <v>1.6759404252057426</v>
          </cell>
          <cell r="S23" t="str">
            <v>% Maint.</v>
          </cell>
          <cell r="T23">
            <v>0.24737557885470371</v>
          </cell>
          <cell r="U23">
            <v>0.30475287953333197</v>
          </cell>
          <cell r="V23">
            <v>0.14900373284814639</v>
          </cell>
          <cell r="W23">
            <v>0.35370630215167642</v>
          </cell>
        </row>
        <row r="24">
          <cell r="C24" t="str">
            <v>Lawpoint</v>
          </cell>
          <cell r="D24">
            <v>37.152590354646492</v>
          </cell>
          <cell r="E24">
            <v>72.20185134703965</v>
          </cell>
          <cell r="F24">
            <v>-0.76415621250914323</v>
          </cell>
          <cell r="G24">
            <v>1.2820991693495154E-2</v>
          </cell>
          <cell r="H24">
            <v>0.7</v>
          </cell>
          <cell r="I24">
            <v>1.4</v>
          </cell>
          <cell r="J24">
            <v>39.192006539920428</v>
          </cell>
          <cell r="K24">
            <v>8.2752536687129563E-2</v>
          </cell>
          <cell r="L24">
            <v>2.8000000000000001E-2</v>
          </cell>
          <cell r="M24">
            <v>31.690615872013545</v>
          </cell>
          <cell r="N24">
            <v>0.35232792870098673</v>
          </cell>
          <cell r="O24">
            <v>0</v>
          </cell>
          <cell r="P24">
            <v>0.10842590106747761</v>
          </cell>
          <cell r="Q24">
            <v>0.24031426107963311</v>
          </cell>
        </row>
        <row r="25">
          <cell r="C25" t="str">
            <v>SAUR</v>
          </cell>
          <cell r="D25">
            <v>19.100000000000001</v>
          </cell>
          <cell r="E25">
            <v>36</v>
          </cell>
          <cell r="F25">
            <v>-13.1</v>
          </cell>
          <cell r="G25">
            <v>-10.7</v>
          </cell>
          <cell r="H25">
            <v>3</v>
          </cell>
          <cell r="I25">
            <v>6.9</v>
          </cell>
          <cell r="J25">
            <v>57.2</v>
          </cell>
          <cell r="K25">
            <v>9.2373562477598536E-2</v>
          </cell>
          <cell r="L25">
            <v>1.0000000000000001E-5</v>
          </cell>
          <cell r="M25">
            <v>16.006301957629393</v>
          </cell>
          <cell r="N25">
            <v>0.29249399984946639</v>
          </cell>
          <cell r="O25">
            <v>2.4690682243903952</v>
          </cell>
          <cell r="P25">
            <v>0.15636299548413293</v>
          </cell>
          <cell r="Q25">
            <v>0.69908610876804578</v>
          </cell>
        </row>
        <row r="26">
          <cell r="C26" t="str">
            <v>Westlaw Germany</v>
          </cell>
          <cell r="D26">
            <v>2.5397075090531307</v>
          </cell>
          <cell r="E26">
            <v>3.6801449669910706</v>
          </cell>
          <cell r="F26">
            <v>-7.7702599405309165</v>
          </cell>
          <cell r="G26">
            <v>-8.4985707856800623</v>
          </cell>
          <cell r="H26">
            <v>0.13303952005527522</v>
          </cell>
          <cell r="I26">
            <v>0.65918800158646906</v>
          </cell>
          <cell r="J26">
            <v>4.5726544206729454</v>
          </cell>
          <cell r="K26">
            <v>1.6701587388361729</v>
          </cell>
          <cell r="L26">
            <v>0.02</v>
          </cell>
          <cell r="M26">
            <v>0.35621281695669565</v>
          </cell>
          <cell r="N26">
            <v>-2.6062998886173553E-3</v>
          </cell>
          <cell r="O26">
            <v>0</v>
          </cell>
          <cell r="P26">
            <v>3.2326739064906383E-3</v>
          </cell>
          <cell r="Q26">
            <v>0.13261698880107095</v>
          </cell>
        </row>
        <row r="27">
          <cell r="B27" t="str">
            <v>DiscOps Total</v>
          </cell>
          <cell r="D27">
            <v>103.15177695606195</v>
          </cell>
          <cell r="E27">
            <v>195.92217448341884</v>
          </cell>
          <cell r="F27">
            <v>-26.078940908650882</v>
          </cell>
          <cell r="G27">
            <v>-25.639948582522596</v>
          </cell>
          <cell r="H27">
            <v>5.9476495656675361</v>
          </cell>
          <cell r="I27">
            <v>11.858155047198728</v>
          </cell>
          <cell r="J27">
            <v>182.77361693698103</v>
          </cell>
          <cell r="K27">
            <v>1.9126799595613344</v>
          </cell>
          <cell r="L27">
            <v>6.8010000000000001E-2</v>
          </cell>
          <cell r="M27">
            <v>86.987756935724747</v>
          </cell>
          <cell r="N27">
            <v>1.0284961464158853</v>
          </cell>
          <cell r="O27">
            <v>2.4690682243903952</v>
          </cell>
          <cell r="P27">
            <v>0.32402711034119613</v>
          </cell>
          <cell r="Q27">
            <v>2.7479577838544924</v>
          </cell>
        </row>
        <row r="28">
          <cell r="B28" t="str">
            <v>Ongoing</v>
          </cell>
          <cell r="C28" t="str">
            <v>Aranzadi</v>
          </cell>
          <cell r="D28">
            <v>69.537679278035341</v>
          </cell>
          <cell r="E28">
            <v>135.25547695448</v>
          </cell>
          <cell r="F28">
            <v>15.995396096537654</v>
          </cell>
          <cell r="G28">
            <v>16.794130601571155</v>
          </cell>
          <cell r="H28">
            <v>4.0719413029231575</v>
          </cell>
          <cell r="I28">
            <v>7.6990797847465169</v>
          </cell>
          <cell r="J28">
            <v>260.84739563347233</v>
          </cell>
          <cell r="K28">
            <v>5.643476671762393E-2</v>
          </cell>
          <cell r="L28">
            <v>0.04</v>
          </cell>
          <cell r="M28">
            <v>62.306710372347595</v>
          </cell>
          <cell r="N28">
            <v>1.9079051814508814</v>
          </cell>
          <cell r="O28">
            <v>0</v>
          </cell>
          <cell r="P28">
            <v>1.3810149603795256</v>
          </cell>
          <cell r="Q28">
            <v>0.78884915486924523</v>
          </cell>
        </row>
        <row r="29">
          <cell r="C29" t="str">
            <v>Carswell</v>
          </cell>
          <cell r="D29">
            <v>96.714279174249668</v>
          </cell>
          <cell r="E29">
            <v>187.8814590920604</v>
          </cell>
          <cell r="F29">
            <v>32.680003829139956</v>
          </cell>
          <cell r="G29">
            <v>27.772795598095133</v>
          </cell>
          <cell r="H29">
            <v>7.6134774534947329</v>
          </cell>
          <cell r="I29">
            <v>15.31582658172665</v>
          </cell>
          <cell r="J29">
            <v>123.62616892436318</v>
          </cell>
          <cell r="K29">
            <v>6.1791989960069627E-2</v>
          </cell>
          <cell r="L29">
            <v>0.03</v>
          </cell>
          <cell r="M29">
            <v>85.785069964876811</v>
          </cell>
          <cell r="N29">
            <v>1.8620822811775786</v>
          </cell>
          <cell r="O29">
            <v>0</v>
          </cell>
          <cell r="P29">
            <v>3.3509893600223259</v>
          </cell>
          <cell r="Q29">
            <v>2.4074428138809805</v>
          </cell>
        </row>
        <row r="30">
          <cell r="C30" t="str">
            <v>Corporate-TSH</v>
          </cell>
          <cell r="D30">
            <v>106.3</v>
          </cell>
          <cell r="E30">
            <v>204.6</v>
          </cell>
          <cell r="F30">
            <v>27.3</v>
          </cell>
          <cell r="G30">
            <v>18.399999999999999</v>
          </cell>
          <cell r="H30">
            <v>6.5</v>
          </cell>
          <cell r="I30">
            <v>17.057478717137023</v>
          </cell>
          <cell r="J30">
            <v>322.5</v>
          </cell>
          <cell r="K30">
            <v>5.5215617776765091E-2</v>
          </cell>
          <cell r="L30">
            <v>0.05</v>
          </cell>
          <cell r="M30">
            <v>95.466465495563455</v>
          </cell>
          <cell r="N30">
            <v>2.08</v>
          </cell>
          <cell r="O30">
            <v>0</v>
          </cell>
          <cell r="P30">
            <v>1.8</v>
          </cell>
          <cell r="Q30">
            <v>2.6</v>
          </cell>
        </row>
        <row r="31">
          <cell r="C31" t="str">
            <v>Findlaw</v>
          </cell>
          <cell r="D31">
            <v>110.63891915137917</v>
          </cell>
          <cell r="E31">
            <v>202.27940397986703</v>
          </cell>
          <cell r="F31">
            <v>5.1013078264013263</v>
          </cell>
          <cell r="G31">
            <v>1.2701129824264199</v>
          </cell>
          <cell r="H31">
            <v>3.0588651869114933</v>
          </cell>
          <cell r="I31">
            <v>6.807373121077986</v>
          </cell>
          <cell r="J31">
            <v>176.99387910139319</v>
          </cell>
          <cell r="K31">
            <v>0.1653697495358708</v>
          </cell>
          <cell r="L31">
            <v>0.09</v>
          </cell>
          <cell r="M31">
            <v>81.466759794833052</v>
          </cell>
          <cell r="N31">
            <v>0.47661182524489831</v>
          </cell>
          <cell r="O31">
            <v>0</v>
          </cell>
          <cell r="P31">
            <v>0.3809203598043977</v>
          </cell>
          <cell r="Q31">
            <v>2.2094082005831641</v>
          </cell>
        </row>
        <row r="32">
          <cell r="C32" t="str">
            <v>Hildebrandt</v>
          </cell>
          <cell r="D32">
            <v>16.296955578284795</v>
          </cell>
          <cell r="E32">
            <v>30.129613410856948</v>
          </cell>
          <cell r="F32">
            <v>2.7867921784207961</v>
          </cell>
          <cell r="G32">
            <v>3.5879979341919945</v>
          </cell>
          <cell r="H32">
            <v>0.22004966265279319</v>
          </cell>
          <cell r="I32">
            <v>0.47947233490870328</v>
          </cell>
          <cell r="J32">
            <v>10.308865126184564</v>
          </cell>
          <cell r="K32">
            <v>0.14524551988815881</v>
          </cell>
          <cell r="L32">
            <v>9.5000000000000001E-2</v>
          </cell>
          <cell r="M32">
            <v>12.425368534787996</v>
          </cell>
          <cell r="N32">
            <v>-1.6643426058971338E-2</v>
          </cell>
          <cell r="O32">
            <v>0</v>
          </cell>
          <cell r="P32">
            <v>2.0508817600121822E-2</v>
          </cell>
          <cell r="Q32">
            <v>9.7521671602236876E-2</v>
          </cell>
        </row>
        <row r="33">
          <cell r="C33" t="str">
            <v>La Ley</v>
          </cell>
          <cell r="D33">
            <v>19.436208695988821</v>
          </cell>
          <cell r="E33">
            <v>37.053772243749414</v>
          </cell>
          <cell r="F33">
            <v>3.3129715214331688</v>
          </cell>
          <cell r="G33">
            <v>2.6686632446839713</v>
          </cell>
          <cell r="H33">
            <v>1.8124930844781673</v>
          </cell>
          <cell r="I33">
            <v>3.5380270844781672</v>
          </cell>
          <cell r="J33">
            <v>38.575476217602684</v>
          </cell>
          <cell r="K33">
            <v>0.11575719503496118</v>
          </cell>
          <cell r="L33">
            <v>0.15</v>
          </cell>
          <cell r="M33">
            <v>15.612489577162769</v>
          </cell>
          <cell r="N33">
            <v>0.9396225845627828</v>
          </cell>
          <cell r="O33">
            <v>0</v>
          </cell>
          <cell r="P33">
            <v>2.4591246761623213E-2</v>
          </cell>
          <cell r="Q33">
            <v>0.84980681304763728</v>
          </cell>
        </row>
        <row r="34">
          <cell r="C34" t="str">
            <v>Swisslex</v>
          </cell>
          <cell r="D34">
            <v>1.0202916583831729</v>
          </cell>
          <cell r="E34">
            <v>1.9870564308773537</v>
          </cell>
          <cell r="F34">
            <v>0.29355266445268502</v>
          </cell>
          <cell r="G34">
            <v>0.30062024723713154</v>
          </cell>
          <cell r="H34">
            <v>0.16100824966172567</v>
          </cell>
          <cell r="I34">
            <v>0.17011572885443327</v>
          </cell>
          <cell r="J34">
            <v>1.8363059827467703</v>
          </cell>
          <cell r="K34">
            <v>8.8482936146178082E-2</v>
          </cell>
          <cell r="L34">
            <v>0.02</v>
          </cell>
          <cell r="M34">
            <v>0.86115452065807074</v>
          </cell>
          <cell r="N34">
            <v>-1.0332868276079826E-3</v>
          </cell>
          <cell r="O34">
            <v>0</v>
          </cell>
          <cell r="P34">
            <v>1.29488043382964E-3</v>
          </cell>
          <cell r="Q34">
            <v>0.1608220139350495</v>
          </cell>
        </row>
        <row r="35">
          <cell r="C35" t="str">
            <v>TED International</v>
          </cell>
          <cell r="D35">
            <v>64.099999999999994</v>
          </cell>
          <cell r="E35">
            <v>124.5</v>
          </cell>
          <cell r="F35">
            <v>4.5999999999999996</v>
          </cell>
          <cell r="G35">
            <v>8.1999999999999993</v>
          </cell>
          <cell r="H35">
            <v>1.9</v>
          </cell>
          <cell r="I35">
            <v>3.4</v>
          </cell>
          <cell r="J35">
            <v>21.7</v>
          </cell>
          <cell r="K35">
            <v>0.15786009517557864</v>
          </cell>
          <cell r="L35">
            <v>0.06</v>
          </cell>
          <cell r="M35">
            <v>47.812984843060022</v>
          </cell>
          <cell r="N35">
            <v>0.65216217485809269</v>
          </cell>
          <cell r="O35">
            <v>-0.23127706803619386</v>
          </cell>
          <cell r="P35">
            <v>0.34863639177844952</v>
          </cell>
          <cell r="Q35">
            <v>1.1304785013996517</v>
          </cell>
        </row>
        <row r="36">
          <cell r="C36" t="str">
            <v>TL Asia/Japan</v>
          </cell>
          <cell r="D36">
            <v>42.3</v>
          </cell>
          <cell r="E36">
            <v>80.2</v>
          </cell>
          <cell r="F36">
            <v>6.7</v>
          </cell>
          <cell r="G36">
            <v>4.8</v>
          </cell>
          <cell r="H36">
            <v>2.4</v>
          </cell>
          <cell r="I36">
            <v>3.4</v>
          </cell>
          <cell r="J36">
            <v>21.3</v>
          </cell>
          <cell r="K36">
            <v>8.5324836166573714E-2</v>
          </cell>
          <cell r="L36">
            <v>2.5000000000000001E-2</v>
          </cell>
          <cell r="M36">
            <v>35.910453082950596</v>
          </cell>
          <cell r="N36">
            <v>0.42440820970630849</v>
          </cell>
          <cell r="O36">
            <v>0.34055862491077149</v>
          </cell>
          <cell r="P36">
            <v>0.22688260463056331</v>
          </cell>
          <cell r="Q36">
            <v>1.4081505607523568</v>
          </cell>
        </row>
        <row r="37">
          <cell r="C37" t="str">
            <v>TL Latin America/Spain</v>
          </cell>
          <cell r="D37">
            <v>28.6</v>
          </cell>
          <cell r="E37">
            <v>55.2</v>
          </cell>
          <cell r="F37">
            <v>-0.5</v>
          </cell>
          <cell r="G37">
            <v>3.1</v>
          </cell>
          <cell r="H37">
            <v>2.2999999999999998</v>
          </cell>
          <cell r="I37">
            <v>3.6</v>
          </cell>
          <cell r="J37">
            <v>43.7</v>
          </cell>
          <cell r="K37">
            <v>0.20769780988457542</v>
          </cell>
          <cell r="L37">
            <v>2.5000000000000001E-2</v>
          </cell>
          <cell r="M37">
            <v>19.608730410124139</v>
          </cell>
          <cell r="N37">
            <v>0.29099982708351141</v>
          </cell>
          <cell r="O37">
            <v>0.68049848265171198</v>
          </cell>
          <cell r="P37">
            <v>0.15556452324930245</v>
          </cell>
          <cell r="Q37">
            <v>1.1729371670154742</v>
          </cell>
        </row>
        <row r="38">
          <cell r="C38" t="str">
            <v>Universitas 21 Global Pte</v>
          </cell>
          <cell r="D38">
            <v>1.4</v>
          </cell>
          <cell r="E38">
            <v>2</v>
          </cell>
          <cell r="F38">
            <v>-14.9</v>
          </cell>
          <cell r="G38">
            <v>-11</v>
          </cell>
          <cell r="H38">
            <v>0.4</v>
          </cell>
          <cell r="I38">
            <v>0.7</v>
          </cell>
          <cell r="J38">
            <v>0.3</v>
          </cell>
          <cell r="K38">
            <v>1.6162568681228531</v>
          </cell>
          <cell r="L38">
            <v>2.5000000000000001E-2</v>
          </cell>
          <cell r="M38">
            <v>0.20453482935951378</v>
          </cell>
          <cell r="N38">
            <v>1.449908592406729E-2</v>
          </cell>
          <cell r="O38">
            <v>1.71872529149944E-2</v>
          </cell>
          <cell r="P38">
            <v>7.7514550424588992E-3</v>
          </cell>
          <cell r="Q38">
            <v>0.36056220611847944</v>
          </cell>
        </row>
        <row r="39">
          <cell r="C39" t="str">
            <v>Brandy</v>
          </cell>
          <cell r="D39">
            <v>9.6632228197094339</v>
          </cell>
          <cell r="E39">
            <v>18.605864261421644</v>
          </cell>
          <cell r="F39">
            <v>1.8000018222651835</v>
          </cell>
          <cell r="G39">
            <v>0.53749810008853749</v>
          </cell>
          <cell r="H39">
            <v>0.18496677883990276</v>
          </cell>
          <cell r="I39">
            <v>0.3561406835148514</v>
          </cell>
          <cell r="J39">
            <v>10.025276644772537</v>
          </cell>
          <cell r="K39">
            <v>0.10267304117558762</v>
          </cell>
          <cell r="L39">
            <v>0.1</v>
          </cell>
          <cell r="M39">
            <v>7.9474623692280932</v>
          </cell>
          <cell r="N39">
            <v>0.10767584707395905</v>
          </cell>
          <cell r="O39">
            <v>0</v>
          </cell>
          <cell r="P39">
            <v>4.728390371638571E-2</v>
          </cell>
          <cell r="Q39">
            <v>3.0818492713836028E-2</v>
          </cell>
        </row>
        <row r="40">
          <cell r="C40" t="str">
            <v>Corporate-TF</v>
          </cell>
          <cell r="D40">
            <v>212.5</v>
          </cell>
          <cell r="E40">
            <v>410.5</v>
          </cell>
          <cell r="F40">
            <v>59</v>
          </cell>
          <cell r="G40">
            <v>47.475118886269946</v>
          </cell>
          <cell r="H40">
            <v>16.399999999999999</v>
          </cell>
          <cell r="I40">
            <v>26.4</v>
          </cell>
          <cell r="J40">
            <v>401.7</v>
          </cell>
          <cell r="K40">
            <v>7.0498949088694918E-2</v>
          </cell>
          <cell r="L40">
            <v>0.05</v>
          </cell>
          <cell r="M40">
            <v>185.43275204892279</v>
          </cell>
          <cell r="N40">
            <v>7.2</v>
          </cell>
          <cell r="O40">
            <v>0</v>
          </cell>
          <cell r="P40">
            <v>5.94</v>
          </cell>
          <cell r="Q40">
            <v>3.2</v>
          </cell>
        </row>
        <row r="41">
          <cell r="C41" t="str">
            <v>Payer</v>
          </cell>
          <cell r="D41">
            <v>138.4</v>
          </cell>
          <cell r="E41">
            <v>265.8</v>
          </cell>
          <cell r="F41">
            <v>34.4</v>
          </cell>
          <cell r="G41">
            <v>30.8</v>
          </cell>
          <cell r="H41">
            <v>7.9</v>
          </cell>
          <cell r="I41">
            <v>14.6</v>
          </cell>
          <cell r="J41">
            <v>361.6</v>
          </cell>
          <cell r="K41">
            <v>8.8944443027283215E-2</v>
          </cell>
          <cell r="L41">
            <v>0.05</v>
          </cell>
          <cell r="M41">
            <v>116.71445437679205</v>
          </cell>
          <cell r="N41">
            <v>3.5</v>
          </cell>
          <cell r="O41">
            <v>0</v>
          </cell>
          <cell r="P41">
            <v>2.4</v>
          </cell>
          <cell r="Q41">
            <v>2</v>
          </cell>
        </row>
        <row r="42">
          <cell r="C42" t="str">
            <v>TELT</v>
          </cell>
          <cell r="D42">
            <v>56</v>
          </cell>
          <cell r="E42">
            <v>107.5</v>
          </cell>
          <cell r="F42">
            <v>8.8000000000000007</v>
          </cell>
          <cell r="G42">
            <v>-5.6</v>
          </cell>
          <cell r="H42">
            <v>9.1</v>
          </cell>
          <cell r="I42">
            <v>15.2</v>
          </cell>
          <cell r="J42">
            <v>54.2</v>
          </cell>
          <cell r="K42">
            <v>0.13250430462758067</v>
          </cell>
          <cell r="L42">
            <v>2.5000000000000001E-2</v>
          </cell>
          <cell r="M42">
            <v>43.662470391387259</v>
          </cell>
          <cell r="N42">
            <v>0.56716138842573016</v>
          </cell>
          <cell r="O42">
            <v>7.3517842017383828</v>
          </cell>
          <cell r="P42">
            <v>0.30319627111230996</v>
          </cell>
          <cell r="Q42">
            <v>0.87785813872357865</v>
          </cell>
        </row>
        <row r="43">
          <cell r="C43" t="str">
            <v>TL Australia</v>
          </cell>
          <cell r="D43">
            <v>56.3</v>
          </cell>
          <cell r="E43">
            <v>108.8</v>
          </cell>
          <cell r="F43">
            <v>19.399999999999999</v>
          </cell>
          <cell r="G43">
            <v>15.7</v>
          </cell>
          <cell r="H43">
            <v>5.4</v>
          </cell>
          <cell r="I43">
            <v>12.3</v>
          </cell>
          <cell r="J43">
            <v>43.5</v>
          </cell>
          <cell r="K43">
            <v>7.5499883774982068E-2</v>
          </cell>
          <cell r="L43">
            <v>2.5000000000000001E-2</v>
          </cell>
          <cell r="M43">
            <v>48.67294890637158</v>
          </cell>
          <cell r="N43">
            <v>0.57245019070325409</v>
          </cell>
          <cell r="O43">
            <v>3.4586775837952484</v>
          </cell>
          <cell r="P43">
            <v>0.30602358393795392</v>
          </cell>
          <cell r="Q43">
            <v>1.0628486415635443</v>
          </cell>
        </row>
        <row r="44">
          <cell r="B44" t="str">
            <v>Ongoing Total</v>
          </cell>
          <cell r="D44">
            <v>1029.2075563560304</v>
          </cell>
          <cell r="E44">
            <v>1972.2926463733129</v>
          </cell>
          <cell r="F44">
            <v>206.7700259386508</v>
          </cell>
          <cell r="G44">
            <v>164.80693759456429</v>
          </cell>
          <cell r="H44">
            <v>69.422801718961978</v>
          </cell>
          <cell r="I44">
            <v>131.02351403644434</v>
          </cell>
          <cell r="J44">
            <v>1892.7133676305355</v>
          </cell>
          <cell r="K44">
            <v>3.2255580061033369</v>
          </cell>
          <cell r="L44">
            <v>0.86</v>
          </cell>
          <cell r="M44">
            <v>859.89080951842573</v>
          </cell>
          <cell r="N44">
            <v>20.577901883324486</v>
          </cell>
          <cell r="O44">
            <v>11.617429077974915</v>
          </cell>
          <cell r="P44">
            <v>16.694658358469248</v>
          </cell>
          <cell r="Q44">
            <v>20.357504376205238</v>
          </cell>
        </row>
        <row r="45">
          <cell r="A45" t="str">
            <v>HGLR Total</v>
          </cell>
          <cell r="D45">
            <v>1132.3593333120923</v>
          </cell>
          <cell r="E45">
            <v>2168.2148208567319</v>
          </cell>
          <cell r="F45">
            <v>180.6910850299999</v>
          </cell>
          <cell r="G45">
            <v>139.16698901204168</v>
          </cell>
          <cell r="H45">
            <v>75.37045128462951</v>
          </cell>
          <cell r="I45">
            <v>142.88166908364306</v>
          </cell>
          <cell r="J45">
            <v>2075.4869845675166</v>
          </cell>
          <cell r="K45">
            <v>5.1382379656646719</v>
          </cell>
          <cell r="L45">
            <v>0.92801000000000022</v>
          </cell>
          <cell r="M45">
            <v>946.8785664541507</v>
          </cell>
          <cell r="N45">
            <v>21.606398029740372</v>
          </cell>
          <cell r="O45">
            <v>14.086497302365311</v>
          </cell>
          <cell r="P45">
            <v>17.018685468810443</v>
          </cell>
          <cell r="Q45">
            <v>23.10546216005973</v>
          </cell>
        </row>
        <row r="46">
          <cell r="A46" t="str">
            <v>LGHR</v>
          </cell>
          <cell r="B46" t="str">
            <v>DiscOps</v>
          </cell>
          <cell r="C46" t="str">
            <v>PDR</v>
          </cell>
          <cell r="D46">
            <v>108.5</v>
          </cell>
          <cell r="E46">
            <v>213.3</v>
          </cell>
          <cell r="F46">
            <v>78.900000000000006</v>
          </cell>
          <cell r="G46">
            <v>73.2</v>
          </cell>
          <cell r="H46">
            <v>3.7</v>
          </cell>
          <cell r="I46">
            <v>4.9000000000000004</v>
          </cell>
          <cell r="J46">
            <v>44.3</v>
          </cell>
          <cell r="K46">
            <v>3.4498912517552993E-2</v>
          </cell>
          <cell r="L46">
            <v>0.04</v>
          </cell>
          <cell r="M46">
            <v>101.38405588550799</v>
          </cell>
          <cell r="N46">
            <v>-0.4</v>
          </cell>
          <cell r="O46">
            <v>0</v>
          </cell>
          <cell r="P46">
            <v>1.4</v>
          </cell>
          <cell r="Q46">
            <v>2.2999999999999998</v>
          </cell>
        </row>
        <row r="47">
          <cell r="B47" t="str">
            <v>DiscOps Total</v>
          </cell>
          <cell r="D47">
            <v>108.5</v>
          </cell>
          <cell r="E47">
            <v>213.3</v>
          </cell>
          <cell r="F47">
            <v>78.900000000000006</v>
          </cell>
          <cell r="G47">
            <v>73.2</v>
          </cell>
          <cell r="H47">
            <v>3.7</v>
          </cell>
          <cell r="I47">
            <v>4.9000000000000004</v>
          </cell>
          <cell r="J47">
            <v>44.3</v>
          </cell>
          <cell r="K47">
            <v>3.4498912517552993E-2</v>
          </cell>
          <cell r="L47">
            <v>0.04</v>
          </cell>
          <cell r="M47">
            <v>101.38405588550799</v>
          </cell>
          <cell r="N47">
            <v>-0.4</v>
          </cell>
          <cell r="O47">
            <v>0</v>
          </cell>
          <cell r="P47">
            <v>1.4</v>
          </cell>
          <cell r="Q47">
            <v>2.2999999999999998</v>
          </cell>
        </row>
        <row r="48">
          <cell r="B48" t="str">
            <v>Ongoing</v>
          </cell>
          <cell r="C48" t="str">
            <v>CPG - Career/Course Tech</v>
          </cell>
          <cell r="D48">
            <v>204.8</v>
          </cell>
          <cell r="E48">
            <v>403.3</v>
          </cell>
          <cell r="F48">
            <v>89.9</v>
          </cell>
          <cell r="G48">
            <v>79.099999999999994</v>
          </cell>
          <cell r="H48">
            <v>15.6</v>
          </cell>
          <cell r="I48">
            <v>35.799999999999997</v>
          </cell>
          <cell r="J48">
            <v>175.2</v>
          </cell>
          <cell r="K48">
            <v>3.6987945928013133E-2</v>
          </cell>
          <cell r="L48">
            <v>0</v>
          </cell>
          <cell r="M48">
            <v>190.45068368819656</v>
          </cell>
          <cell r="N48">
            <v>0</v>
          </cell>
          <cell r="O48">
            <v>0</v>
          </cell>
          <cell r="P48">
            <v>0</v>
          </cell>
          <cell r="Q48">
            <v>0</v>
          </cell>
        </row>
        <row r="49">
          <cell r="C49" t="str">
            <v>Pharma</v>
          </cell>
          <cell r="D49">
            <v>158.80000000000001</v>
          </cell>
          <cell r="E49">
            <v>299.89999999999998</v>
          </cell>
          <cell r="F49">
            <v>81.3</v>
          </cell>
          <cell r="G49">
            <v>81.3</v>
          </cell>
          <cell r="H49">
            <v>4.0999999999999996</v>
          </cell>
          <cell r="I49">
            <v>6.2</v>
          </cell>
          <cell r="J49">
            <v>388.1</v>
          </cell>
          <cell r="K49">
            <v>4.2118035541080179E-2</v>
          </cell>
          <cell r="L49">
            <v>0.06</v>
          </cell>
          <cell r="M49">
            <v>146.22333127687588</v>
          </cell>
          <cell r="N49">
            <v>1.4759999999999998</v>
          </cell>
          <cell r="O49">
            <v>0</v>
          </cell>
          <cell r="P49">
            <v>0.3</v>
          </cell>
          <cell r="Q49">
            <v>2.2999999999999998</v>
          </cell>
        </row>
        <row r="50">
          <cell r="C50" t="str">
            <v>THE (excl. Custom)</v>
          </cell>
          <cell r="D50">
            <v>591.20000000000005</v>
          </cell>
          <cell r="E50">
            <v>1159.9000000000001</v>
          </cell>
          <cell r="F50">
            <v>294.10000000000002</v>
          </cell>
          <cell r="G50">
            <v>326.2</v>
          </cell>
          <cell r="H50">
            <v>63.8</v>
          </cell>
          <cell r="I50">
            <v>131.19999999999999</v>
          </cell>
          <cell r="J50">
            <v>1552.3</v>
          </cell>
          <cell r="K50">
            <v>4.0498918788481886E-2</v>
          </cell>
          <cell r="L50">
            <v>2.5000000000000001E-2</v>
          </cell>
          <cell r="M50">
            <v>546.07357214507545</v>
          </cell>
          <cell r="N50">
            <v>0</v>
          </cell>
          <cell r="O50">
            <v>63.8</v>
          </cell>
          <cell r="P50">
            <v>0</v>
          </cell>
          <cell r="Q50">
            <v>0</v>
          </cell>
        </row>
        <row r="51">
          <cell r="C51" t="str">
            <v>West Print/CD/Other</v>
          </cell>
          <cell r="D51">
            <v>685.50802418589331</v>
          </cell>
          <cell r="E51">
            <v>1374.7938608127724</v>
          </cell>
          <cell r="F51">
            <v>590.89590616686201</v>
          </cell>
          <cell r="G51">
            <v>558.27807401524342</v>
          </cell>
          <cell r="H51">
            <v>6.4602049672831772</v>
          </cell>
          <cell r="I51">
            <v>16.004608319523363</v>
          </cell>
          <cell r="J51">
            <v>1489.8307294180031</v>
          </cell>
          <cell r="K51">
            <v>-3.4617358180734081E-3</v>
          </cell>
          <cell r="L51">
            <v>-0.01</v>
          </cell>
          <cell r="M51">
            <v>690.27887838519007</v>
          </cell>
          <cell r="N51">
            <v>1.9637739818018134</v>
          </cell>
          <cell r="O51">
            <v>0</v>
          </cell>
          <cell r="P51">
            <v>2.7698237199736204</v>
          </cell>
          <cell r="Q51">
            <v>1.7845702975352926</v>
          </cell>
        </row>
        <row r="52">
          <cell r="C52" t="str">
            <v>Compu-Mark</v>
          </cell>
          <cell r="D52">
            <v>59.168504417426703</v>
          </cell>
          <cell r="E52">
            <v>115.97028767750328</v>
          </cell>
          <cell r="F52">
            <v>34.545589253236514</v>
          </cell>
          <cell r="G52">
            <v>35.139025697367927</v>
          </cell>
          <cell r="H52">
            <v>1.132562901120711</v>
          </cell>
          <cell r="I52">
            <v>2.2198236502518784</v>
          </cell>
          <cell r="J52">
            <v>61.385382134858517</v>
          </cell>
          <cell r="K52">
            <v>4.4088770685316137E-2</v>
          </cell>
          <cell r="L52">
            <v>2.5000000000000001E-2</v>
          </cell>
          <cell r="M52">
            <v>54.276988352275353</v>
          </cell>
          <cell r="N52">
            <v>0.65930579808748324</v>
          </cell>
          <cell r="O52">
            <v>0</v>
          </cell>
          <cell r="P52">
            <v>0.28952223477759692</v>
          </cell>
          <cell r="Q52">
            <v>0.18870351603171151</v>
          </cell>
        </row>
        <row r="53">
          <cell r="C53" t="str">
            <v>Inst. Equities</v>
          </cell>
          <cell r="D53">
            <v>121.3</v>
          </cell>
          <cell r="E53">
            <v>232.1</v>
          </cell>
          <cell r="F53">
            <v>62.65</v>
          </cell>
          <cell r="G53">
            <v>61.823742259302932</v>
          </cell>
          <cell r="H53">
            <v>13.2</v>
          </cell>
          <cell r="I53">
            <v>24.2</v>
          </cell>
          <cell r="J53">
            <v>45.2</v>
          </cell>
          <cell r="K53">
            <v>3.5708453185547828E-2</v>
          </cell>
          <cell r="L53">
            <v>0.03</v>
          </cell>
          <cell r="M53">
            <v>113.07998940982125</v>
          </cell>
          <cell r="N53">
            <v>6.8</v>
          </cell>
          <cell r="O53">
            <v>0</v>
          </cell>
          <cell r="P53">
            <v>4</v>
          </cell>
          <cell r="Q53">
            <v>2.4</v>
          </cell>
        </row>
        <row r="54">
          <cell r="C54" t="str">
            <v>Investment Mgmt</v>
          </cell>
          <cell r="D54">
            <v>550.9</v>
          </cell>
          <cell r="E54">
            <v>1067.9000000000001</v>
          </cell>
          <cell r="F54">
            <v>424.49</v>
          </cell>
          <cell r="G54">
            <v>373.29969491283919</v>
          </cell>
          <cell r="H54">
            <v>36.200000000000003</v>
          </cell>
          <cell r="I54">
            <v>69.2</v>
          </cell>
          <cell r="J54">
            <v>1666.7</v>
          </cell>
          <cell r="K54">
            <v>4.0211516952201265E-2</v>
          </cell>
          <cell r="L54">
            <v>0.04</v>
          </cell>
          <cell r="M54">
            <v>509.13090089090991</v>
          </cell>
          <cell r="N54">
            <v>15.3</v>
          </cell>
          <cell r="O54">
            <v>0</v>
          </cell>
          <cell r="P54">
            <v>13.6</v>
          </cell>
          <cell r="Q54">
            <v>7.3</v>
          </cell>
        </row>
        <row r="55">
          <cell r="C55" t="str">
            <v>TTA Research &amp; Guidance</v>
          </cell>
          <cell r="D55">
            <v>254.80909403267378</v>
          </cell>
          <cell r="E55">
            <v>254.80909403267378</v>
          </cell>
          <cell r="F55">
            <v>63.849695955050478</v>
          </cell>
          <cell r="G55">
            <v>72.13552230759629</v>
          </cell>
          <cell r="H55">
            <v>14.369241070957798</v>
          </cell>
          <cell r="I55">
            <v>14.369241070957798</v>
          </cell>
          <cell r="J55">
            <v>403.64929105725088</v>
          </cell>
          <cell r="K55">
            <v>2.7236987549469127E-2</v>
          </cell>
          <cell r="L55">
            <v>0.06</v>
          </cell>
          <cell r="M55">
            <v>241.47580725094423</v>
          </cell>
          <cell r="N55">
            <v>5.9223976161972418</v>
          </cell>
          <cell r="O55">
            <v>-1.3235235910351729E-3</v>
          </cell>
          <cell r="P55">
            <v>4.2474729191740659</v>
          </cell>
          <cell r="Q55">
            <v>4.2006940591775255</v>
          </cell>
        </row>
        <row r="56">
          <cell r="C56" t="str">
            <v>TTA Corp. Software &amp; Svcs.</v>
          </cell>
          <cell r="D56">
            <v>153.0428148563627</v>
          </cell>
          <cell r="E56">
            <v>153.0428148563627</v>
          </cell>
          <cell r="F56">
            <v>49.333077943749679</v>
          </cell>
          <cell r="G56">
            <v>61.766303132123355</v>
          </cell>
          <cell r="H56">
            <v>5.4006450302864693</v>
          </cell>
          <cell r="I56">
            <v>5.4006450302864693</v>
          </cell>
          <cell r="J56">
            <v>327.171529669645</v>
          </cell>
          <cell r="K56">
            <v>4.7643746368774886E-2</v>
          </cell>
          <cell r="L56">
            <v>0.1</v>
          </cell>
          <cell r="M56">
            <v>139.43946090145261</v>
          </cell>
          <cell r="N56">
            <v>2.2259190374320919</v>
          </cell>
          <cell r="O56">
            <v>-4.974431891770439E-4</v>
          </cell>
          <cell r="P56">
            <v>1.5964025795751196</v>
          </cell>
          <cell r="Q56">
            <v>1.5788208564684347</v>
          </cell>
        </row>
        <row r="57">
          <cell r="B57" t="str">
            <v>Ongoing Total</v>
          </cell>
          <cell r="D57">
            <v>2779.5284374923567</v>
          </cell>
          <cell r="E57">
            <v>5061.7160573793126</v>
          </cell>
          <cell r="F57">
            <v>1691.0642693188988</v>
          </cell>
          <cell r="G57">
            <v>1649.0423623244731</v>
          </cell>
          <cell r="H57">
            <v>160.26265396964817</v>
          </cell>
          <cell r="I57">
            <v>304.59431807101947</v>
          </cell>
          <cell r="J57">
            <v>6109.5369322797569</v>
          </cell>
          <cell r="K57">
            <v>0.31103263918081103</v>
          </cell>
          <cell r="L57">
            <v>0.33</v>
          </cell>
          <cell r="M57">
            <v>2630.4296123007416</v>
          </cell>
          <cell r="N57">
            <v>34.347396433518632</v>
          </cell>
          <cell r="O57">
            <v>63.798179033219789</v>
          </cell>
          <cell r="P57">
            <v>26.803221453500402</v>
          </cell>
          <cell r="Q57">
            <v>19.752788729212966</v>
          </cell>
        </row>
        <row r="58">
          <cell r="A58" t="str">
            <v>LGHR Total</v>
          </cell>
          <cell r="D58">
            <v>2888.0284374923567</v>
          </cell>
          <cell r="E58">
            <v>5275.0160573793119</v>
          </cell>
          <cell r="F58">
            <v>1769.9642693188989</v>
          </cell>
          <cell r="G58">
            <v>1722.2423623244731</v>
          </cell>
          <cell r="H58">
            <v>163.96265396964816</v>
          </cell>
          <cell r="I58">
            <v>309.49431807101945</v>
          </cell>
          <cell r="J58">
            <v>6153.8369322797571</v>
          </cell>
          <cell r="K58">
            <v>0.34553155169836403</v>
          </cell>
          <cell r="L58">
            <v>0.37</v>
          </cell>
          <cell r="M58">
            <v>2731.8136681862493</v>
          </cell>
          <cell r="N58">
            <v>33.947396433518627</v>
          </cell>
          <cell r="O58">
            <v>63.798179033219789</v>
          </cell>
          <cell r="P58">
            <v>28.203221453500404</v>
          </cell>
          <cell r="Q58">
            <v>22.052788729212967</v>
          </cell>
        </row>
        <row r="59">
          <cell r="A59" t="str">
            <v>LGLR</v>
          </cell>
          <cell r="B59" t="str">
            <v>DiscOps</v>
          </cell>
          <cell r="C59" t="str">
            <v>Fakta (Sweden)</v>
          </cell>
          <cell r="D59">
            <v>16.564735977490159</v>
          </cell>
          <cell r="E59">
            <v>33.047165802816878</v>
          </cell>
          <cell r="F59">
            <v>1.7170905069084903</v>
          </cell>
          <cell r="G59">
            <v>1.4458676340549734</v>
          </cell>
          <cell r="H59">
            <v>1.2845863507285329</v>
          </cell>
          <cell r="I59">
            <v>3.3481670868408826</v>
          </cell>
          <cell r="J59">
            <v>14.766197614342728</v>
          </cell>
          <cell r="K59">
            <v>-1.6688860354025725E-2</v>
          </cell>
          <cell r="L59">
            <v>0.01</v>
          </cell>
          <cell r="M59">
            <v>17.131784380421902</v>
          </cell>
          <cell r="N59">
            <v>-1.6824393952428993E-2</v>
          </cell>
          <cell r="O59">
            <v>0</v>
          </cell>
          <cell r="P59">
            <v>0.30831869469596701</v>
          </cell>
          <cell r="Q59">
            <v>0.99437535951605782</v>
          </cell>
        </row>
        <row r="60">
          <cell r="C60" t="str">
            <v>NETg</v>
          </cell>
          <cell r="D60">
            <v>161.9</v>
          </cell>
          <cell r="E60">
            <v>313.8</v>
          </cell>
          <cell r="F60">
            <v>-23.2</v>
          </cell>
          <cell r="G60">
            <v>-27</v>
          </cell>
          <cell r="H60">
            <v>4</v>
          </cell>
          <cell r="I60">
            <v>7.4</v>
          </cell>
          <cell r="J60">
            <v>923.2</v>
          </cell>
          <cell r="K60">
            <v>1.1559686820308279E-2</v>
          </cell>
          <cell r="L60">
            <v>-0.02</v>
          </cell>
          <cell r="M60">
            <v>158.22088965290106</v>
          </cell>
          <cell r="N60">
            <v>1.9927335909375508</v>
          </cell>
          <cell r="O60">
            <v>-2.1752898680971136</v>
          </cell>
          <cell r="P60">
            <v>0.86851875551215962</v>
          </cell>
          <cell r="Q60">
            <v>3.3140375216474034</v>
          </cell>
        </row>
        <row r="61">
          <cell r="C61" t="str">
            <v>TLRI Hong Kong</v>
          </cell>
          <cell r="D61">
            <v>8.9803010602060596</v>
          </cell>
          <cell r="E61">
            <v>18.122502038210584</v>
          </cell>
          <cell r="F61">
            <v>-1.592066636927933</v>
          </cell>
          <cell r="G61">
            <v>-0.59960068495772956</v>
          </cell>
          <cell r="H61">
            <v>0.4</v>
          </cell>
          <cell r="I61">
            <v>0.7</v>
          </cell>
          <cell r="J61">
            <v>9.4732564949682647</v>
          </cell>
          <cell r="K61">
            <v>-1.1058866490211816E-2</v>
          </cell>
          <cell r="L61">
            <v>2.8000000000000001E-2</v>
          </cell>
          <cell r="M61">
            <v>9.1822690573817738</v>
          </cell>
          <cell r="N61">
            <v>0.20133024497199245</v>
          </cell>
          <cell r="O61">
            <v>0</v>
          </cell>
          <cell r="P61">
            <v>6.1957657752844356E-2</v>
          </cell>
          <cell r="Q61">
            <v>0.13732243490264751</v>
          </cell>
        </row>
        <row r="62">
          <cell r="C62" t="str">
            <v>TED US</v>
          </cell>
          <cell r="D62">
            <v>96.8</v>
          </cell>
          <cell r="E62">
            <v>188.1</v>
          </cell>
          <cell r="F62">
            <v>14.5</v>
          </cell>
          <cell r="G62">
            <v>7.7</v>
          </cell>
          <cell r="H62">
            <v>6</v>
          </cell>
          <cell r="I62">
            <v>10.4</v>
          </cell>
          <cell r="J62">
            <v>46.8</v>
          </cell>
          <cell r="K62">
            <v>1.4524519171419614E-2</v>
          </cell>
          <cell r="L62">
            <v>0.06</v>
          </cell>
          <cell r="M62">
            <v>94.048151098847711</v>
          </cell>
          <cell r="N62">
            <v>0.97090976889782854</v>
          </cell>
          <cell r="O62">
            <v>3.109240490316449</v>
          </cell>
          <cell r="P62">
            <v>1.092110981531722</v>
          </cell>
          <cell r="Q62">
            <v>0.8277387592540002</v>
          </cell>
        </row>
        <row r="63">
          <cell r="C63" t="str">
            <v>Prometric</v>
          </cell>
          <cell r="D63">
            <v>334.8</v>
          </cell>
          <cell r="E63">
            <v>645.79999999999995</v>
          </cell>
          <cell r="F63">
            <v>13.9</v>
          </cell>
          <cell r="G63">
            <v>7.9</v>
          </cell>
          <cell r="H63">
            <v>27.8</v>
          </cell>
          <cell r="I63">
            <v>63.4</v>
          </cell>
          <cell r="J63">
            <v>1104.2</v>
          </cell>
          <cell r="K63">
            <v>-1.1103645471376988E-2</v>
          </cell>
          <cell r="L63">
            <v>0.02</v>
          </cell>
          <cell r="M63">
            <v>342.36069355650181</v>
          </cell>
          <cell r="N63">
            <v>12.717573603177629</v>
          </cell>
          <cell r="O63">
            <v>-4.5848911435534507</v>
          </cell>
          <cell r="P63">
            <v>8.7408779670486947</v>
          </cell>
          <cell r="Q63">
            <v>10.926439573327128</v>
          </cell>
        </row>
        <row r="64">
          <cell r="C64" t="str">
            <v>Petersons</v>
          </cell>
          <cell r="D64">
            <v>37.9</v>
          </cell>
          <cell r="E64">
            <v>73.8</v>
          </cell>
          <cell r="F64">
            <v>-8.4</v>
          </cell>
          <cell r="G64">
            <v>-10.6</v>
          </cell>
          <cell r="H64">
            <v>1.6</v>
          </cell>
          <cell r="I64">
            <v>3.6</v>
          </cell>
          <cell r="J64">
            <v>70.900000000000006</v>
          </cell>
          <cell r="K64">
            <v>1.8846406481369593E-2</v>
          </cell>
          <cell r="L64">
            <v>1.0000000000000001E-5</v>
          </cell>
          <cell r="M64">
            <v>36.510835722432859</v>
          </cell>
          <cell r="N64">
            <v>0.38112375681013289</v>
          </cell>
          <cell r="O64">
            <v>0.24097097955772873</v>
          </cell>
          <cell r="P64">
            <v>0.2037433979817504</v>
          </cell>
          <cell r="Q64">
            <v>0.77416186565038803</v>
          </cell>
        </row>
        <row r="65">
          <cell r="B65" t="str">
            <v>DiscOps Total</v>
          </cell>
          <cell r="D65">
            <v>656.94503703769624</v>
          </cell>
          <cell r="E65">
            <v>1272.6696678410274</v>
          </cell>
          <cell r="F65">
            <v>-3.07497613001944</v>
          </cell>
          <cell r="G65">
            <v>-21.153733050902755</v>
          </cell>
          <cell r="H65">
            <v>41.084586350728536</v>
          </cell>
          <cell r="I65">
            <v>88.848167086840874</v>
          </cell>
          <cell r="J65">
            <v>2169.3394541093112</v>
          </cell>
          <cell r="K65">
            <v>6.0792401574829569E-3</v>
          </cell>
          <cell r="L65">
            <v>9.801E-2</v>
          </cell>
          <cell r="M65">
            <v>657.45462346848706</v>
          </cell>
          <cell r="N65">
            <v>16.246846570842703</v>
          </cell>
          <cell r="O65">
            <v>-3.4099695417763867</v>
          </cell>
          <cell r="P65">
            <v>11.275527454523138</v>
          </cell>
          <cell r="Q65">
            <v>16.974075514297624</v>
          </cell>
        </row>
        <row r="66">
          <cell r="B66" t="str">
            <v>Ongoing</v>
          </cell>
          <cell r="C66" t="str">
            <v>Elite</v>
          </cell>
          <cell r="D66">
            <v>125.25437823807475</v>
          </cell>
          <cell r="E66">
            <v>240.89163450748711</v>
          </cell>
          <cell r="F66">
            <v>8.8080825302736105</v>
          </cell>
          <cell r="G66">
            <v>11.338970831753572</v>
          </cell>
          <cell r="H66">
            <v>4.3978944003349278</v>
          </cell>
          <cell r="I66">
            <v>8.9703327067142169</v>
          </cell>
          <cell r="J66">
            <v>173.91029700839405</v>
          </cell>
          <cell r="K66">
            <v>4.3202707072964586E-3</v>
          </cell>
          <cell r="L66">
            <v>7.4999999999999997E-2</v>
          </cell>
          <cell r="M66">
            <v>124.17908593301796</v>
          </cell>
          <cell r="N66">
            <v>3.6047123008809745</v>
          </cell>
          <cell r="O66">
            <v>0</v>
          </cell>
          <cell r="P66">
            <v>0.43929045665708799</v>
          </cell>
          <cell r="Q66">
            <v>0.36438115158409751</v>
          </cell>
        </row>
        <row r="67">
          <cell r="C67" t="str">
            <v>Online</v>
          </cell>
          <cell r="D67">
            <v>134</v>
          </cell>
          <cell r="E67">
            <v>273.39999999999998</v>
          </cell>
          <cell r="F67">
            <v>1.1000000000000001</v>
          </cell>
          <cell r="G67">
            <v>-7.8</v>
          </cell>
          <cell r="H67">
            <v>3.4</v>
          </cell>
          <cell r="I67">
            <v>7.3</v>
          </cell>
          <cell r="J67">
            <v>203.5</v>
          </cell>
          <cell r="K67">
            <v>-6.0104261101264544E-2</v>
          </cell>
          <cell r="L67">
            <v>-0.05</v>
          </cell>
          <cell r="M67">
            <v>151.68597832928086</v>
          </cell>
          <cell r="N67">
            <v>0.3</v>
          </cell>
          <cell r="O67">
            <v>0</v>
          </cell>
          <cell r="P67">
            <v>1.1000000000000001</v>
          </cell>
          <cell r="Q67">
            <v>2</v>
          </cell>
        </row>
        <row r="68">
          <cell r="C68" t="str">
            <v>Reference - Print</v>
          </cell>
          <cell r="D68">
            <v>153.9</v>
          </cell>
          <cell r="E68">
            <v>313.7</v>
          </cell>
          <cell r="F68">
            <v>56.1</v>
          </cell>
          <cell r="G68">
            <v>69.5</v>
          </cell>
          <cell r="H68">
            <v>0.8</v>
          </cell>
          <cell r="I68">
            <v>2.5</v>
          </cell>
          <cell r="J68">
            <v>368.3</v>
          </cell>
          <cell r="K68">
            <v>-2.5073848950598721E-2</v>
          </cell>
          <cell r="L68">
            <v>0</v>
          </cell>
          <cell r="M68">
            <v>161.91801835070873</v>
          </cell>
          <cell r="N68">
            <v>0</v>
          </cell>
          <cell r="O68">
            <v>0</v>
          </cell>
          <cell r="P68">
            <v>0</v>
          </cell>
          <cell r="Q68">
            <v>0</v>
          </cell>
        </row>
        <row r="69">
          <cell r="C69" t="str">
            <v>ROW Consol</v>
          </cell>
          <cell r="D69">
            <v>0</v>
          </cell>
          <cell r="E69">
            <v>0</v>
          </cell>
          <cell r="F69">
            <v>0</v>
          </cell>
          <cell r="G69">
            <v>0</v>
          </cell>
          <cell r="H69">
            <v>0</v>
          </cell>
          <cell r="I69">
            <v>0</v>
          </cell>
          <cell r="J69">
            <v>0</v>
          </cell>
          <cell r="K69">
            <v>0</v>
          </cell>
          <cell r="L69">
            <v>0</v>
          </cell>
          <cell r="M69">
            <v>0</v>
          </cell>
          <cell r="N69">
            <v>0</v>
          </cell>
          <cell r="O69">
            <v>0</v>
          </cell>
          <cell r="P69">
            <v>0</v>
          </cell>
          <cell r="Q69">
            <v>0</v>
          </cell>
        </row>
        <row r="70">
          <cell r="C70" t="str">
            <v>TL UK</v>
          </cell>
          <cell r="D70">
            <v>58.1</v>
          </cell>
          <cell r="E70">
            <v>114.7</v>
          </cell>
          <cell r="F70">
            <v>20.100000000000001</v>
          </cell>
          <cell r="G70">
            <v>12.3</v>
          </cell>
          <cell r="H70">
            <v>4.3</v>
          </cell>
          <cell r="I70">
            <v>8.1999999999999993</v>
          </cell>
          <cell r="J70">
            <v>65.3</v>
          </cell>
          <cell r="K70">
            <v>-0.13951757716964375</v>
          </cell>
          <cell r="L70">
            <v>1.0000000000000001E-5</v>
          </cell>
          <cell r="M70">
            <v>78.467917291303706</v>
          </cell>
          <cell r="N70">
            <v>0.41924139978423514</v>
          </cell>
          <cell r="O70">
            <v>2.4690682243903952</v>
          </cell>
          <cell r="P70">
            <v>0.22412029352725718</v>
          </cell>
          <cell r="Q70">
            <v>1.0020234225675322</v>
          </cell>
        </row>
        <row r="71">
          <cell r="C71" t="str">
            <v>TLRI A/P Other</v>
          </cell>
          <cell r="D71">
            <v>93.560763061086988</v>
          </cell>
          <cell r="E71">
            <v>186.23231425679339</v>
          </cell>
          <cell r="F71">
            <v>18.364856900183131</v>
          </cell>
          <cell r="G71">
            <v>20.238903107759512</v>
          </cell>
          <cell r="H71">
            <v>6.82916548280605</v>
          </cell>
          <cell r="I71">
            <v>12.694943912618541</v>
          </cell>
          <cell r="J71">
            <v>103.67987052512395</v>
          </cell>
          <cell r="K71">
            <v>-3.5249881221358637E-3</v>
          </cell>
          <cell r="L71">
            <v>2.8000000000000001E-2</v>
          </cell>
          <cell r="M71">
            <v>94.223868311764818</v>
          </cell>
          <cell r="N71">
            <v>3.4372938990190427</v>
          </cell>
          <cell r="O71">
            <v>0</v>
          </cell>
          <cell r="P71">
            <v>1.0577977443030884</v>
          </cell>
          <cell r="Q71">
            <v>2.3444940811301027</v>
          </cell>
        </row>
        <row r="72">
          <cell r="C72" t="str">
            <v>Thomson &amp; Thomson</v>
          </cell>
          <cell r="D72">
            <v>56.995838110762072</v>
          </cell>
          <cell r="E72">
            <v>111.74939986789886</v>
          </cell>
          <cell r="F72">
            <v>14.993660587486891</v>
          </cell>
          <cell r="G72">
            <v>15.444362516715106</v>
          </cell>
          <cell r="H72">
            <v>1.0909752138930011</v>
          </cell>
          <cell r="I72">
            <v>2.1390303128163852</v>
          </cell>
          <cell r="J72">
            <v>59.131312122454098</v>
          </cell>
          <cell r="K72">
            <v>1.9550008219570758E-2</v>
          </cell>
          <cell r="L72">
            <v>2.5000000000000001E-2</v>
          </cell>
          <cell r="M72">
            <v>54.830988981522083</v>
          </cell>
          <cell r="N72">
            <v>0.63509610228061386</v>
          </cell>
          <cell r="O72">
            <v>0</v>
          </cell>
          <cell r="P72">
            <v>0.27889098406871027</v>
          </cell>
          <cell r="Q72">
            <v>0.18177432667213569</v>
          </cell>
        </row>
        <row r="73">
          <cell r="C73" t="str">
            <v>Sweet and Maxwell</v>
          </cell>
          <cell r="D73">
            <v>206.51818629975006</v>
          </cell>
          <cell r="E73">
            <v>394.43564753195363</v>
          </cell>
          <cell r="F73">
            <v>72.381183425033356</v>
          </cell>
          <cell r="G73">
            <v>76.669405951407526</v>
          </cell>
          <cell r="H73">
            <v>12.025400874970954</v>
          </cell>
          <cell r="I73">
            <v>22.771395573293304</v>
          </cell>
          <cell r="J73">
            <v>353.74997136151944</v>
          </cell>
          <cell r="K73">
            <v>4.7294974469776818E-2</v>
          </cell>
          <cell r="L73">
            <v>1E-3</v>
          </cell>
          <cell r="M73">
            <v>188.28696851943795</v>
          </cell>
          <cell r="N73">
            <v>4.320470848449629</v>
          </cell>
          <cell r="O73">
            <v>0</v>
          </cell>
          <cell r="P73">
            <v>4.9397719955347688</v>
          </cell>
          <cell r="Q73">
            <v>2.7824984787829017</v>
          </cell>
        </row>
        <row r="74">
          <cell r="C74" t="str">
            <v>Retail Wealth Mgmt</v>
          </cell>
          <cell r="D74">
            <v>493.7</v>
          </cell>
          <cell r="E74">
            <v>961</v>
          </cell>
          <cell r="F74">
            <v>-111.374</v>
          </cell>
          <cell r="G74">
            <v>-112.54719963692578</v>
          </cell>
          <cell r="H74">
            <v>40.200000000000003</v>
          </cell>
          <cell r="I74">
            <v>77.2</v>
          </cell>
          <cell r="J74">
            <v>622.4</v>
          </cell>
          <cell r="K74">
            <v>1.7091441316856137E-2</v>
          </cell>
          <cell r="L74">
            <v>0.03</v>
          </cell>
          <cell r="M74">
            <v>477.24691268517853</v>
          </cell>
          <cell r="N74">
            <v>6.9</v>
          </cell>
          <cell r="O74">
            <v>0</v>
          </cell>
          <cell r="P74">
            <v>18.940000000000001</v>
          </cell>
          <cell r="Q74">
            <v>14.4</v>
          </cell>
        </row>
        <row r="75">
          <cell r="B75" t="str">
            <v>Ongoing Total</v>
          </cell>
          <cell r="D75">
            <v>1322.0291657096739</v>
          </cell>
          <cell r="E75">
            <v>2596.1089961641328</v>
          </cell>
          <cell r="F75">
            <v>80.47378344297698</v>
          </cell>
          <cell r="G75">
            <v>85.144442770709915</v>
          </cell>
          <cell r="H75">
            <v>73.043435972004943</v>
          </cell>
          <cell r="I75">
            <v>141.77570250544244</v>
          </cell>
          <cell r="J75">
            <v>1949.9714510174917</v>
          </cell>
          <cell r="K75">
            <v>-0.1399639806301427</v>
          </cell>
          <cell r="L75">
            <v>0.10901</v>
          </cell>
          <cell r="M75">
            <v>1330.8397384022146</v>
          </cell>
          <cell r="N75">
            <v>19.616814550414496</v>
          </cell>
          <cell r="O75">
            <v>2.4690682243903952</v>
          </cell>
          <cell r="P75">
            <v>26.979871474090913</v>
          </cell>
          <cell r="Q75">
            <v>23.075171460736769</v>
          </cell>
        </row>
        <row r="76">
          <cell r="A76" t="str">
            <v>LGLR Total</v>
          </cell>
          <cell r="D76">
            <v>1978.9742027473703</v>
          </cell>
          <cell r="E76">
            <v>3868.77866400516</v>
          </cell>
          <cell r="F76">
            <v>77.398807312957558</v>
          </cell>
          <cell r="G76">
            <v>63.990709719807157</v>
          </cell>
          <cell r="H76">
            <v>114.12802232273346</v>
          </cell>
          <cell r="I76">
            <v>230.62386959228331</v>
          </cell>
          <cell r="J76">
            <v>4119.3109051268029</v>
          </cell>
          <cell r="K76">
            <v>-0.13388474047265975</v>
          </cell>
          <cell r="L76">
            <v>0.20701999999999998</v>
          </cell>
          <cell r="M76">
            <v>1988.294361870702</v>
          </cell>
          <cell r="N76">
            <v>35.863661121257195</v>
          </cell>
          <cell r="O76">
            <v>-0.94090131738599148</v>
          </cell>
          <cell r="P76">
            <v>38.255398928614056</v>
          </cell>
          <cell r="Q76">
            <v>40.049246975034393</v>
          </cell>
        </row>
        <row r="77">
          <cell r="A77" t="str">
            <v>Grand Total</v>
          </cell>
          <cell r="D77">
            <v>9283.4382690714083</v>
          </cell>
          <cell r="E77">
            <v>17438.972876602696</v>
          </cell>
          <cell r="F77">
            <v>3874.4158916412998</v>
          </cell>
          <cell r="G77">
            <v>3753.0554876206688</v>
          </cell>
          <cell r="H77">
            <v>636.76995576453692</v>
          </cell>
          <cell r="I77">
            <v>1227.9107165459393</v>
          </cell>
          <cell r="J77">
            <v>17916.877304588361</v>
          </cell>
          <cell r="K77">
            <v>6.7895728984524713</v>
          </cell>
          <cell r="L77">
            <v>2.11504</v>
          </cell>
          <cell r="M77">
            <v>8422.7860745115559</v>
          </cell>
          <cell r="N77">
            <v>206.0733933269143</v>
          </cell>
          <cell r="O77">
            <v>94.279123230506286</v>
          </cell>
          <cell r="P77">
            <v>165.01344550987784</v>
          </cell>
          <cell r="Q77">
            <v>155.3905387390013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urity Comparison"/>
      <sheetName val="Slides 1-3"/>
      <sheetName val="Concensus"/>
      <sheetName val="Tables"/>
      <sheetName val="Charts"/>
      <sheetName val="Capex"/>
      <sheetName val="Capex detail"/>
    </sheetNames>
    <sheetDataSet>
      <sheetData sheetId="0" refreshError="1"/>
      <sheetData sheetId="1" refreshError="1">
        <row r="1">
          <cell r="A1" t="str">
            <v>The Thomson Corporation</v>
          </cell>
        </row>
        <row r="2">
          <cell r="A2" t="str">
            <v>2006 Plan Presentation</v>
          </cell>
        </row>
        <row r="4">
          <cell r="K4" t="str">
            <v>% Change</v>
          </cell>
        </row>
        <row r="5">
          <cell r="C5" t="str">
            <v>2005LE</v>
          </cell>
          <cell r="E5" t="str">
            <v>2005 Plan</v>
          </cell>
          <cell r="G5" t="str">
            <v>+/- Plan</v>
          </cell>
          <cell r="I5" t="str">
            <v>2004A</v>
          </cell>
          <cell r="K5" t="str">
            <v>2004A</v>
          </cell>
        </row>
        <row r="7">
          <cell r="A7" t="str">
            <v>Revenues (1)</v>
          </cell>
          <cell r="C7">
            <v>8720.1794969999992</v>
          </cell>
          <cell r="E7">
            <v>8729</v>
          </cell>
          <cell r="G7">
            <v>31.879496999999176</v>
          </cell>
          <cell r="I7">
            <v>8057.3000000000011</v>
          </cell>
          <cell r="K7">
            <v>8.2270673426581897E-2</v>
          </cell>
        </row>
        <row r="9">
          <cell r="A9" t="str">
            <v>EBITDA (1)</v>
          </cell>
          <cell r="C9">
            <v>2407.1114970000003</v>
          </cell>
          <cell r="E9">
            <v>2442</v>
          </cell>
          <cell r="G9">
            <v>-34.888502999999673</v>
          </cell>
          <cell r="I9">
            <v>2233.4</v>
          </cell>
          <cell r="K9">
            <v>7.777894555386422E-2</v>
          </cell>
        </row>
        <row r="10">
          <cell r="A10" t="str">
            <v xml:space="preserve">    Margin</v>
          </cell>
          <cell r="C10">
            <v>0.27603921431068229</v>
          </cell>
          <cell r="E10">
            <v>0.27975713140107689</v>
          </cell>
          <cell r="I10">
            <v>0.27718962928027996</v>
          </cell>
        </row>
        <row r="11">
          <cell r="A11" t="str">
            <v xml:space="preserve">   </v>
          </cell>
        </row>
        <row r="12">
          <cell r="A12" t="str">
            <v>Adj. Operating Profit</v>
          </cell>
          <cell r="C12">
            <v>1766.2025340000002</v>
          </cell>
          <cell r="E12">
            <v>1742</v>
          </cell>
          <cell r="G12">
            <v>36.202534000000242</v>
          </cell>
          <cell r="I12">
            <v>1615</v>
          </cell>
          <cell r="K12">
            <v>9.3623860061919695E-2</v>
          </cell>
        </row>
        <row r="13">
          <cell r="A13" t="str">
            <v xml:space="preserve">    Margin</v>
          </cell>
          <cell r="C13">
            <v>0.20254199292659358</v>
          </cell>
          <cell r="E13">
            <v>0.19956466949249627</v>
          </cell>
          <cell r="G13">
            <v>2.9773234340973176E-3</v>
          </cell>
          <cell r="I13">
            <v>0.20043935313318353</v>
          </cell>
          <cell r="K13">
            <v>2.1026397934100494E-3</v>
          </cell>
        </row>
        <row r="15">
          <cell r="A15" t="str">
            <v>Earnings</v>
          </cell>
          <cell r="C15">
            <v>941.8706070400001</v>
          </cell>
          <cell r="E15">
            <v>913</v>
          </cell>
          <cell r="G15">
            <v>28.870607040000095</v>
          </cell>
          <cell r="I15">
            <v>1008</v>
          </cell>
          <cell r="K15">
            <v>-6.5604556507936396E-2</v>
          </cell>
        </row>
        <row r="17">
          <cell r="A17" t="str">
            <v>EPS</v>
          </cell>
          <cell r="C17">
            <v>1.4395087987773194</v>
          </cell>
          <cell r="E17">
            <v>1.39</v>
          </cell>
          <cell r="G17">
            <v>4.9508798777319507E-2</v>
          </cell>
          <cell r="I17">
            <v>1.54</v>
          </cell>
          <cell r="K17">
            <v>-6.5254026767974427E-2</v>
          </cell>
        </row>
        <row r="19">
          <cell r="A19" t="str">
            <v>Adjusted Earnings (2)</v>
          </cell>
          <cell r="C19">
            <v>928.86453184000015</v>
          </cell>
          <cell r="E19">
            <v>909</v>
          </cell>
          <cell r="G19">
            <v>29.464531840000156</v>
          </cell>
          <cell r="I19">
            <v>795.70018000000027</v>
          </cell>
          <cell r="K19">
            <v>0.16735493492033626</v>
          </cell>
        </row>
        <row r="21">
          <cell r="A21" t="str">
            <v>Adjusted EPS (2)</v>
          </cell>
          <cell r="C21">
            <v>1.4196309519180808</v>
          </cell>
          <cell r="E21">
            <v>1.39</v>
          </cell>
          <cell r="G21">
            <v>2.963095191808085E-2</v>
          </cell>
          <cell r="I21">
            <v>1.2142532885701212</v>
          </cell>
          <cell r="K21">
            <v>0.16913906289667779</v>
          </cell>
        </row>
        <row r="23">
          <cell r="A23" t="str">
            <v>FCF (3)</v>
          </cell>
          <cell r="C23">
            <v>1239.2419356312037</v>
          </cell>
          <cell r="E23">
            <v>1190</v>
          </cell>
          <cell r="G23">
            <v>49.24193563120366</v>
          </cell>
          <cell r="I23">
            <v>1123.0000600000008</v>
          </cell>
          <cell r="K23">
            <v>0.1035101241501295</v>
          </cell>
        </row>
        <row r="24">
          <cell r="A24" t="str">
            <v xml:space="preserve">    % of Revenues</v>
          </cell>
          <cell r="C24">
            <v>0.14211197556856939</v>
          </cell>
          <cell r="E24">
            <v>0.13632718524458701</v>
          </cell>
          <cell r="G24">
            <v>5.7847903239823806E-3</v>
          </cell>
          <cell r="I24">
            <v>0.13937672173060461</v>
          </cell>
          <cell r="K24">
            <v>2.7352538379647739E-3</v>
          </cell>
        </row>
        <row r="26">
          <cell r="A26" t="str">
            <v>Cap Ex</v>
          </cell>
          <cell r="C26">
            <v>626.38039903900835</v>
          </cell>
          <cell r="E26">
            <v>623</v>
          </cell>
          <cell r="G26">
            <v>3.3803990390083527</v>
          </cell>
          <cell r="I26">
            <v>619</v>
          </cell>
          <cell r="K26">
            <v>1.1923100224569216E-2</v>
          </cell>
        </row>
        <row r="27">
          <cell r="A27" t="str">
            <v xml:space="preserve">    % of Revenues</v>
          </cell>
          <cell r="C27">
            <v>7.1831135959357473E-2</v>
          </cell>
          <cell r="E27">
            <v>7.1371291098636727E-2</v>
          </cell>
          <cell r="G27">
            <v>-4.598448607207456E-4</v>
          </cell>
          <cell r="I27">
            <v>7.6824742779839389E-2</v>
          </cell>
          <cell r="K27">
            <v>4.9936068204819162E-3</v>
          </cell>
        </row>
        <row r="30">
          <cell r="C30" t="str">
            <v>2006 Plan</v>
          </cell>
          <cell r="E30" t="str">
            <v>2005 Plan</v>
          </cell>
          <cell r="G30" t="str">
            <v>2005LE</v>
          </cell>
          <cell r="K30" t="str">
            <v>% Change</v>
          </cell>
        </row>
        <row r="32">
          <cell r="A32" t="str">
            <v>Revenues (1)</v>
          </cell>
          <cell r="C32">
            <v>9286.5072271600002</v>
          </cell>
          <cell r="E32">
            <v>8729</v>
          </cell>
          <cell r="G32">
            <v>8720.1794969999992</v>
          </cell>
          <cell r="K32">
            <v>6.4944503763349593E-2</v>
          </cell>
        </row>
        <row r="34">
          <cell r="A34" t="str">
            <v>EBITDA (1)</v>
          </cell>
          <cell r="C34">
            <v>2566.9691450305431</v>
          </cell>
          <cell r="E34">
            <v>2442</v>
          </cell>
          <cell r="G34">
            <v>0</v>
          </cell>
          <cell r="K34" t="e">
            <v>#DIV/0!</v>
          </cell>
        </row>
        <row r="35">
          <cell r="A35" t="str">
            <v xml:space="preserve">    Margin</v>
          </cell>
          <cell r="C35" t="e">
            <v>#DIV/0!</v>
          </cell>
          <cell r="E35" t="e">
            <v>#DIV/0!</v>
          </cell>
          <cell r="G35">
            <v>-159.994337</v>
          </cell>
        </row>
        <row r="36">
          <cell r="A36" t="str">
            <v xml:space="preserve">   </v>
          </cell>
        </row>
        <row r="37">
          <cell r="A37" t="str">
            <v>Adj. Operating Profit</v>
          </cell>
          <cell r="C37">
            <v>1915.9070006377028</v>
          </cell>
          <cell r="E37">
            <v>8729</v>
          </cell>
          <cell r="G37">
            <v>1766.2025340000002</v>
          </cell>
          <cell r="K37">
            <v>8.4760645370981269E-2</v>
          </cell>
        </row>
        <row r="38">
          <cell r="A38" t="str">
            <v xml:space="preserve">    Margin</v>
          </cell>
          <cell r="C38">
            <v>0.20631082857872557</v>
          </cell>
          <cell r="E38" t="e">
            <v>#DIV/0!</v>
          </cell>
          <cell r="G38">
            <v>0.20254199292659358</v>
          </cell>
          <cell r="K38">
            <v>2.7688356521319854E-3</v>
          </cell>
        </row>
        <row r="40">
          <cell r="A40" t="str">
            <v>Adjusted Earnings (2)</v>
          </cell>
          <cell r="C40">
            <v>1097.1176485101619</v>
          </cell>
          <cell r="E40">
            <v>8729</v>
          </cell>
          <cell r="G40">
            <v>928.86453184000015</v>
          </cell>
          <cell r="K40">
            <v>0.18113848780173236</v>
          </cell>
        </row>
        <row r="42">
          <cell r="A42" t="str">
            <v>Adjusted EPS (2)</v>
          </cell>
          <cell r="C42">
            <v>1.7059735465941026</v>
          </cell>
          <cell r="E42">
            <v>8729</v>
          </cell>
          <cell r="G42">
            <v>1.4196309519180808</v>
          </cell>
          <cell r="K42">
            <v>0.20170213553680338</v>
          </cell>
        </row>
        <row r="44">
          <cell r="A44" t="str">
            <v>FCF (3)</v>
          </cell>
          <cell r="C44">
            <v>1316.7974547339293</v>
          </cell>
          <cell r="E44">
            <v>8729</v>
          </cell>
          <cell r="G44">
            <v>1239.2419356312037</v>
          </cell>
          <cell r="K44">
            <v>6.2583033121149878E-2</v>
          </cell>
        </row>
        <row r="45">
          <cell r="A45" t="str">
            <v xml:space="preserve">    % of Revenues</v>
          </cell>
          <cell r="C45">
            <v>0.14179684810697468</v>
          </cell>
          <cell r="E45" t="e">
            <v>#DIV/0!</v>
          </cell>
          <cell r="G45">
            <v>0.14211197556856939</v>
          </cell>
          <cell r="K45">
            <v>-3.1512746159470528E-4</v>
          </cell>
        </row>
        <row r="47">
          <cell r="A47" t="str">
            <v>Cap Ex</v>
          </cell>
          <cell r="C47">
            <v>648.70568748725941</v>
          </cell>
          <cell r="G47">
            <v>626.38039903900835</v>
          </cell>
          <cell r="K47">
            <v>3.5641741795404913E-2</v>
          </cell>
        </row>
        <row r="48">
          <cell r="A48" t="str">
            <v xml:space="preserve">    % of Revenues</v>
          </cell>
          <cell r="C48">
            <v>6.9854647352236718E-2</v>
          </cell>
          <cell r="E48" t="e">
            <v>#DIV/0!</v>
          </cell>
          <cell r="G48">
            <v>7.1831135959357473E-2</v>
          </cell>
          <cell r="K48">
            <v>-1.9764886071207549E-3</v>
          </cell>
        </row>
      </sheetData>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Disclaimer"/>
      <sheetName val="Version"/>
      <sheetName val="Control"/>
      <sheetName val="Macro"/>
      <sheetName val="Asm - production"/>
      <sheetName val="Asm - Capex &amp; Opex"/>
      <sheetName val="Asm - Au"/>
      <sheetName val="Model"/>
      <sheetName val="Debt"/>
      <sheetName val="Schedules"/>
      <sheetName val="Streaming"/>
      <sheetName val="Pres"/>
      <sheetName val="Support"/>
      <sheetName val="Comp"/>
      <sheetName val="2.4 Processing"/>
      <sheetName val="3.3 P&amp;L Report"/>
      <sheetName val="Opex &amp; Capex_qtr"/>
      <sheetName val="2.3 Mining"/>
      <sheetName val="1.4 Vol Assump"/>
      <sheetName val="Processing Physicals (Q)"/>
      <sheetName val="Processing Physicals"/>
      <sheetName val="1.4 Capex Inputs -202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vanced Development"/>
      <sheetName val="#REF"/>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Z Consol"/>
      <sheetName val="B-ACM Group"/>
      <sheetName val="C-Waihi NZ"/>
      <sheetName val="D-Martha Mining+JV"/>
      <sheetName val="IC Recon 31May04"/>
      <sheetName val="Avg Realised Price 31MAY04"/>
      <sheetName val="IC Recon Mar04"/>
      <sheetName val="Amortization 31MAY04"/>
      <sheetName val="A-NZ Consol 31Mar04"/>
      <sheetName val="E-Welcome-Tax"/>
      <sheetName val="F-Waihi -Tax"/>
      <sheetName val="G-Martha-Tax"/>
      <sheetName val="Movements"/>
      <sheetName val="Fwd Appropiations Estimates"/>
      <sheetName val="AUA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PQUERYDOC_0"/>
      <sheetName val="XPQUERYDOC_0-2"/>
      <sheetName val="XPQUERYDOC_0-3"/>
      <sheetName val="ACTLY"/>
      <sheetName val="XPQUERYDOC_1"/>
      <sheetName val="XPQUERYDOC_1-2"/>
      <sheetName val="XPQUERYDOC_1-3"/>
      <sheetName val="BUDCY"/>
      <sheetName val="Projects completed"/>
      <sheetName val="Sum Cat AP"/>
      <sheetName val="Merensky"/>
      <sheetName val="Sheet1"/>
      <sheetName val="XPQUERYDOC_2"/>
      <sheetName val="XPQUERYDOC_2-2"/>
      <sheetName val="XPQUERYDOC_2-3"/>
      <sheetName val="XPQUERYDOC_3-2"/>
      <sheetName val="XPQUERYDOC_3"/>
      <sheetName val="XPQUERYDOC_3-3"/>
      <sheetName val="LECY"/>
      <sheetName val="#REF"/>
      <sheetName val="Assumptions"/>
      <sheetName val="EAO-mec"/>
      <sheetName val="arsenico-rango_LOM 1 20051"/>
      <sheetName val="A"/>
      <sheetName val="A_Inputs"/>
      <sheetName val="Inventory"/>
      <sheetName val="InterCo"/>
      <sheetName val="Unit_costs data_C&amp;S"/>
      <sheetName val="DDs"/>
      <sheetName val="65 with % Complete"/>
      <sheetName val="106 Project Tracker"/>
      <sheetName val="15 Both PT &amp; SQL No Info"/>
      <sheetName val="41 Both PT &amp; SQL With Info"/>
      <sheetName val="48 On Tracker But Not On SQL"/>
      <sheetName val="49 SQL With Dates For 2015"/>
      <sheetName val="127 Proj For P6 Upload"/>
      <sheetName val="13 SQL 2015 VS Revised PT"/>
      <sheetName val="Jaques Fin"/>
      <sheetName val="STOPE INPUT"/>
      <sheetName val="Produccion 2006"/>
      <sheetName val="Lists"/>
      <sheetName val="Parameters"/>
      <sheetName val="MAIN"/>
    </sheetNames>
    <sheetDataSet>
      <sheetData sheetId="0" refreshError="1"/>
      <sheetData sheetId="1" refreshError="1"/>
      <sheetData sheetId="2" refreshError="1"/>
      <sheetData sheetId="3" refreshError="1">
        <row r="3">
          <cell r="B3" t="str">
            <v>Financial YTD</v>
          </cell>
        </row>
        <row r="4">
          <cell r="B4" t="str">
            <v>December 2000</v>
          </cell>
        </row>
        <row r="5">
          <cell r="A5" t="str">
            <v>(Increase) / decrease in inventories</v>
          </cell>
          <cell r="B5">
            <v>-100024.85225949997</v>
          </cell>
        </row>
        <row r="6">
          <cell r="A6" t="str">
            <v>ARC / MMRD cost</v>
          </cell>
          <cell r="B6">
            <v>9167.8760000000002</v>
          </cell>
        </row>
        <row r="7">
          <cell r="A7" t="str">
            <v>ASSU</v>
          </cell>
          <cell r="B7" t="str">
            <v>0</v>
          </cell>
        </row>
        <row r="8">
          <cell r="A8" t="str">
            <v>Acc for emp's leave pay &amp; benefits</v>
          </cell>
          <cell r="B8">
            <v>269932.55</v>
          </cell>
        </row>
        <row r="9">
          <cell r="A9" t="str">
            <v>Accrual non-mining</v>
          </cell>
          <cell r="B9" t="str">
            <v>0</v>
          </cell>
        </row>
        <row r="10">
          <cell r="A10" t="str">
            <v>Accrual of mining and refining ...</v>
          </cell>
          <cell r="B10" t="str">
            <v>0</v>
          </cell>
        </row>
        <row r="11">
          <cell r="A11" t="str">
            <v>Accrual of mining costs</v>
          </cell>
          <cell r="B11">
            <v>0</v>
          </cell>
        </row>
        <row r="12">
          <cell r="A12" t="str">
            <v>Accrual of refining costs</v>
          </cell>
          <cell r="B12">
            <v>0</v>
          </cell>
        </row>
        <row r="13">
          <cell r="A13" t="str">
            <v>Accumulated depreciation - mining</v>
          </cell>
          <cell r="B13">
            <v>1933395</v>
          </cell>
        </row>
        <row r="14">
          <cell r="A14" t="str">
            <v>Aids project</v>
          </cell>
          <cell r="B14" t="str">
            <v>0</v>
          </cell>
        </row>
        <row r="15">
          <cell r="A15" t="str">
            <v>Amortisation PMR</v>
          </cell>
          <cell r="B15">
            <v>19617</v>
          </cell>
        </row>
        <row r="16">
          <cell r="A16" t="str">
            <v>Amortisation RBMR</v>
          </cell>
          <cell r="B16">
            <v>18411</v>
          </cell>
        </row>
        <row r="17">
          <cell r="A17" t="str">
            <v>Amortisation charge BM's</v>
          </cell>
          <cell r="B17" t="str">
            <v>0</v>
          </cell>
        </row>
        <row r="18">
          <cell r="A18" t="str">
            <v>Amortisation charge PGM's</v>
          </cell>
          <cell r="B18">
            <v>0</v>
          </cell>
        </row>
        <row r="19">
          <cell r="A19" t="str">
            <v>Amortisation of mining assets</v>
          </cell>
          <cell r="B19">
            <v>325748.08</v>
          </cell>
        </row>
        <row r="20">
          <cell r="A20" t="str">
            <v>Amortisation refining assets</v>
          </cell>
          <cell r="B20">
            <v>38028</v>
          </cell>
        </row>
        <row r="21">
          <cell r="A21" t="str">
            <v>Amortisation smelting assets</v>
          </cell>
          <cell r="B21">
            <v>31993</v>
          </cell>
        </row>
        <row r="22">
          <cell r="A22" t="str">
            <v>Annual reports</v>
          </cell>
          <cell r="B22" t="str">
            <v>0</v>
          </cell>
        </row>
        <row r="23">
          <cell r="A23" t="str">
            <v>Assets under 5 years</v>
          </cell>
          <cell r="B23">
            <v>0</v>
          </cell>
        </row>
        <row r="24">
          <cell r="A24" t="str">
            <v>Associated companies</v>
          </cell>
          <cell r="B24" t="str">
            <v>0</v>
          </cell>
        </row>
        <row r="25">
          <cell r="A25" t="str">
            <v>Audit fees</v>
          </cell>
          <cell r="B25">
            <v>1990</v>
          </cell>
        </row>
        <row r="26">
          <cell r="A26" t="str">
            <v>Bank charges</v>
          </cell>
          <cell r="B26">
            <v>317</v>
          </cell>
        </row>
        <row r="27">
          <cell r="A27" t="str">
            <v>Base Metals comm and disc section</v>
          </cell>
          <cell r="B27" t="str">
            <v>0</v>
          </cell>
        </row>
        <row r="28">
          <cell r="A28" t="str">
            <v>Base metals commission and ...</v>
          </cell>
          <cell r="B28">
            <v>2013.970624605</v>
          </cell>
        </row>
        <row r="29">
          <cell r="A29" t="str">
            <v>Base metals gross sales revenue</v>
          </cell>
          <cell r="B29">
            <v>1290921.7732569061</v>
          </cell>
        </row>
        <row r="30">
          <cell r="A30" t="str">
            <v>C/flow accumulated leave</v>
          </cell>
          <cell r="B30" t="str">
            <v>0</v>
          </cell>
        </row>
        <row r="31">
          <cell r="A31" t="str">
            <v>C/flow amortisation</v>
          </cell>
          <cell r="B31" t="str">
            <v>0</v>
          </cell>
        </row>
        <row r="32">
          <cell r="A32" t="str">
            <v>C/flow environmental rehab ...</v>
          </cell>
          <cell r="B32" t="str">
            <v>0</v>
          </cell>
        </row>
        <row r="33">
          <cell r="A33" t="str">
            <v>C/flow intercompany RBMR</v>
          </cell>
          <cell r="B33" t="str">
            <v>0</v>
          </cell>
        </row>
        <row r="34">
          <cell r="A34" t="str">
            <v>C/flow intercompany account</v>
          </cell>
          <cell r="B34" t="str">
            <v>0</v>
          </cell>
        </row>
        <row r="35">
          <cell r="A35" t="str">
            <v>C/flow intercompany liability</v>
          </cell>
          <cell r="B35" t="str">
            <v>0</v>
          </cell>
        </row>
        <row r="36">
          <cell r="A36" t="str">
            <v>C/flow interest paid out</v>
          </cell>
          <cell r="B36" t="str">
            <v>0</v>
          </cell>
        </row>
        <row r="37">
          <cell r="A37" t="str">
            <v>C/flow mining assets</v>
          </cell>
          <cell r="B37" t="str">
            <v>0</v>
          </cell>
        </row>
        <row r="38">
          <cell r="A38" t="str">
            <v>C/flow mining projects</v>
          </cell>
          <cell r="B38" t="str">
            <v>0</v>
          </cell>
        </row>
        <row r="39">
          <cell r="A39" t="str">
            <v>C/flow other receivables</v>
          </cell>
          <cell r="B39" t="str">
            <v>0</v>
          </cell>
        </row>
        <row r="40">
          <cell r="A40" t="str">
            <v>C/flow provision for leave</v>
          </cell>
          <cell r="B40" t="str">
            <v>0</v>
          </cell>
        </row>
        <row r="41">
          <cell r="A41" t="str">
            <v>C/flow provisions post retirement</v>
          </cell>
          <cell r="B41" t="str">
            <v>0</v>
          </cell>
        </row>
        <row r="42">
          <cell r="A42" t="str">
            <v>C/flow royalty provision</v>
          </cell>
          <cell r="B42" t="str">
            <v>0</v>
          </cell>
        </row>
        <row r="43">
          <cell r="A43" t="str">
            <v>C/flow stores &amp; materials</v>
          </cell>
          <cell r="B43" t="str">
            <v>0</v>
          </cell>
        </row>
        <row r="44">
          <cell r="A44" t="str">
            <v>C/flow trade &amp; lease payables</v>
          </cell>
          <cell r="B44" t="str">
            <v>0</v>
          </cell>
        </row>
        <row r="45">
          <cell r="A45" t="str">
            <v>C/flow trade receivables</v>
          </cell>
          <cell r="B45" t="str">
            <v>0</v>
          </cell>
        </row>
        <row r="46">
          <cell r="A46" t="str">
            <v>Capital employed</v>
          </cell>
          <cell r="B46">
            <v>13830443.247714099</v>
          </cell>
        </row>
        <row r="47">
          <cell r="A47" t="str">
            <v>Capital reserve</v>
          </cell>
          <cell r="B47">
            <v>8887</v>
          </cell>
        </row>
        <row r="48">
          <cell r="A48" t="str">
            <v>Cash &amp; cash equivalents at begin of period</v>
          </cell>
          <cell r="B48" t="str">
            <v>0</v>
          </cell>
        </row>
        <row r="49">
          <cell r="A49" t="str">
            <v>Cash flow adjustments</v>
          </cell>
          <cell r="B49" t="str">
            <v>0</v>
          </cell>
        </row>
        <row r="50">
          <cell r="A50" t="str">
            <v>Cash flow decommissioning asset</v>
          </cell>
          <cell r="B50" t="str">
            <v>0</v>
          </cell>
        </row>
        <row r="51">
          <cell r="A51" t="str">
            <v>Cash flow fixed assets</v>
          </cell>
          <cell r="B51" t="str">
            <v>0</v>
          </cell>
        </row>
        <row r="52">
          <cell r="A52" t="str">
            <v>Cash flow interest/dividends ...</v>
          </cell>
          <cell r="B52" t="str">
            <v>0</v>
          </cell>
        </row>
        <row r="53">
          <cell r="A53" t="str">
            <v>Cash flow non-mining revenue</v>
          </cell>
          <cell r="B53" t="str">
            <v>0</v>
          </cell>
        </row>
        <row r="54">
          <cell r="A54" t="str">
            <v>Cash from operations</v>
          </cell>
          <cell r="B54" t="str">
            <v>0</v>
          </cell>
        </row>
        <row r="55">
          <cell r="A55" t="str">
            <v>Cash paid to suppliers and ...</v>
          </cell>
          <cell r="B55" t="str">
            <v>0</v>
          </cell>
        </row>
        <row r="56">
          <cell r="A56" t="str">
            <v>Cash receipts from customers</v>
          </cell>
          <cell r="B56" t="str">
            <v>0</v>
          </cell>
        </row>
        <row r="57">
          <cell r="A57" t="str">
            <v>Charter fees</v>
          </cell>
          <cell r="B57">
            <v>0</v>
          </cell>
        </row>
        <row r="58">
          <cell r="A58" t="str">
            <v>Chromite comm and disc section</v>
          </cell>
          <cell r="B58" t="str">
            <v>0</v>
          </cell>
        </row>
        <row r="59">
          <cell r="A59" t="str">
            <v>Chromite commission and discount</v>
          </cell>
          <cell r="B59">
            <v>193</v>
          </cell>
        </row>
        <row r="60">
          <cell r="A60" t="str">
            <v>Chromite gross sales revenue</v>
          </cell>
          <cell r="B60">
            <v>557</v>
          </cell>
        </row>
        <row r="61">
          <cell r="A61" t="str">
            <v>Cobalt Sulphate comm and disc section</v>
          </cell>
          <cell r="B61" t="str">
            <v>0</v>
          </cell>
        </row>
        <row r="62">
          <cell r="A62" t="str">
            <v>Cobalt sulphate commission and ...</v>
          </cell>
          <cell r="B62">
            <v>907</v>
          </cell>
        </row>
        <row r="63">
          <cell r="A63" t="str">
            <v>Cobalt sulphate gross sales revenue</v>
          </cell>
          <cell r="B63">
            <v>52958</v>
          </cell>
        </row>
        <row r="64">
          <cell r="A64" t="str">
            <v>Commissions &amp; Discounts</v>
          </cell>
          <cell r="B64">
            <v>648567.36624994501</v>
          </cell>
        </row>
        <row r="65">
          <cell r="A65" t="str">
            <v>Commissions and discounts indirect</v>
          </cell>
          <cell r="B65" t="str">
            <v>0</v>
          </cell>
        </row>
        <row r="66">
          <cell r="A66" t="str">
            <v>Commissions and discounts sections</v>
          </cell>
          <cell r="B66" t="str">
            <v>0</v>
          </cell>
        </row>
        <row r="67">
          <cell r="A67" t="str">
            <v>Computer costs - centralised</v>
          </cell>
          <cell r="B67">
            <v>79198.999530000001</v>
          </cell>
        </row>
        <row r="68">
          <cell r="A68" t="str">
            <v>Computer costs - direct</v>
          </cell>
          <cell r="B68" t="str">
            <v>0</v>
          </cell>
        </row>
        <row r="69">
          <cell r="A69" t="str">
            <v>Consultant and professional fees</v>
          </cell>
          <cell r="B69" t="str">
            <v>0</v>
          </cell>
        </row>
        <row r="70">
          <cell r="A70" t="str">
            <v>Consultants fees</v>
          </cell>
          <cell r="B70">
            <v>615</v>
          </cell>
        </row>
        <row r="71">
          <cell r="A71" t="str">
            <v>Contract costs</v>
          </cell>
          <cell r="B71">
            <v>0</v>
          </cell>
        </row>
        <row r="72">
          <cell r="A72" t="str">
            <v>Contract labour</v>
          </cell>
          <cell r="B72">
            <v>60664.571929999991</v>
          </cell>
        </row>
        <row r="73">
          <cell r="A73" t="str">
            <v>Contribution Sundry Costs</v>
          </cell>
          <cell r="B73" t="str">
            <v>0</v>
          </cell>
        </row>
        <row r="74">
          <cell r="A74" t="str">
            <v>Copper comm and disc section</v>
          </cell>
          <cell r="B74" t="str">
            <v>0</v>
          </cell>
        </row>
        <row r="75">
          <cell r="A75" t="str">
            <v>Copper commision and discounts</v>
          </cell>
          <cell r="B75">
            <v>36.970624604999998</v>
          </cell>
        </row>
        <row r="76">
          <cell r="A76" t="str">
            <v>Copper gross sales revenue</v>
          </cell>
          <cell r="B76">
            <v>132599.77325690602</v>
          </cell>
        </row>
        <row r="77">
          <cell r="A77" t="str">
            <v>Corporate 6% profit</v>
          </cell>
          <cell r="B77">
            <v>0</v>
          </cell>
        </row>
        <row r="78">
          <cell r="A78" t="str">
            <v>Corporate expense recoverables</v>
          </cell>
          <cell r="B78">
            <v>112787</v>
          </cell>
        </row>
        <row r="79">
          <cell r="A79" t="str">
            <v>Corporate office costs</v>
          </cell>
          <cell r="B79">
            <v>0</v>
          </cell>
        </row>
        <row r="80">
          <cell r="A80" t="str">
            <v>Cost of Sales</v>
          </cell>
          <cell r="B80">
            <v>6856044.6408138452</v>
          </cell>
        </row>
        <row r="81">
          <cell r="A81" t="str">
            <v>Current Taxation</v>
          </cell>
          <cell r="B81">
            <v>1749002.8106109397</v>
          </cell>
        </row>
        <row r="82">
          <cell r="A82" t="str">
            <v>Current assets</v>
          </cell>
          <cell r="B82">
            <v>9138156.7641892508</v>
          </cell>
        </row>
        <row r="83">
          <cell r="A83" t="str">
            <v>Current liabilities</v>
          </cell>
          <cell r="B83">
            <v>3672471.4432374998</v>
          </cell>
        </row>
        <row r="84">
          <cell r="A84" t="str">
            <v>Decommissioning asset</v>
          </cell>
          <cell r="B84">
            <v>75817</v>
          </cell>
        </row>
        <row r="85">
          <cell r="A85" t="str">
            <v>Deferred taxation B/S</v>
          </cell>
          <cell r="B85">
            <v>2097056.1</v>
          </cell>
        </row>
        <row r="86">
          <cell r="A86" t="str">
            <v>Deferred taxation I/S</v>
          </cell>
          <cell r="B86">
            <v>613142.93099999998</v>
          </cell>
        </row>
        <row r="87">
          <cell r="A87" t="str">
            <v>Depreciation of fixed assets</v>
          </cell>
          <cell r="B87" t="str">
            <v>0</v>
          </cell>
        </row>
        <row r="88">
          <cell r="A88" t="str">
            <v>Directors fees paid</v>
          </cell>
          <cell r="B88">
            <v>593.5</v>
          </cell>
        </row>
        <row r="89">
          <cell r="A89" t="str">
            <v>Disposal of fixed assets</v>
          </cell>
          <cell r="B89" t="str">
            <v>0</v>
          </cell>
        </row>
        <row r="90">
          <cell r="A90" t="str">
            <v>Dividends declared</v>
          </cell>
          <cell r="B90">
            <v>2457368.35268</v>
          </cell>
        </row>
        <row r="91">
          <cell r="A91" t="str">
            <v>Dividends paid cash flow</v>
          </cell>
          <cell r="B91" t="str">
            <v>0</v>
          </cell>
        </row>
        <row r="92">
          <cell r="A92" t="str">
            <v>Dividends received</v>
          </cell>
          <cell r="B92">
            <v>161455</v>
          </cell>
        </row>
        <row r="93">
          <cell r="A93" t="str">
            <v>Divisional director office</v>
          </cell>
          <cell r="B93" t="str">
            <v>0</v>
          </cell>
        </row>
        <row r="94">
          <cell r="A94" t="str">
            <v>Donations</v>
          </cell>
          <cell r="B94">
            <v>33014.963499999998</v>
          </cell>
        </row>
        <row r="95">
          <cell r="A95" t="str">
            <v>EMPR / Rehabilitation</v>
          </cell>
          <cell r="B95">
            <v>5472.0625599999976</v>
          </cell>
        </row>
        <row r="96">
          <cell r="A96" t="str">
            <v>Education &amp; training ADC</v>
          </cell>
          <cell r="B96">
            <v>46341.187030000001</v>
          </cell>
        </row>
        <row r="97">
          <cell r="A97" t="str">
            <v>Effect of exchange rate changes</v>
          </cell>
          <cell r="B97" t="str">
            <v>0</v>
          </cell>
        </row>
        <row r="98">
          <cell r="A98" t="str">
            <v>Employment of capital</v>
          </cell>
          <cell r="B98">
            <v>13830443.730951751</v>
          </cell>
        </row>
        <row r="99">
          <cell r="A99" t="str">
            <v>Environmental rehabilitation liability</v>
          </cell>
          <cell r="B99">
            <v>148814</v>
          </cell>
        </row>
        <row r="100">
          <cell r="A100" t="str">
            <v>Environmental rehabilitation trust ...</v>
          </cell>
          <cell r="B100">
            <v>52916</v>
          </cell>
        </row>
        <row r="101">
          <cell r="A101" t="str">
            <v>Equipment hire</v>
          </cell>
          <cell r="B101">
            <v>30052.193059999998</v>
          </cell>
        </row>
        <row r="102">
          <cell r="A102" t="str">
            <v>Expansion capex</v>
          </cell>
          <cell r="B102">
            <v>1350431.6776299998</v>
          </cell>
        </row>
        <row r="103">
          <cell r="A103" t="str">
            <v>Expansion capex - 10 year</v>
          </cell>
          <cell r="B103" t="str">
            <v>0</v>
          </cell>
        </row>
        <row r="104">
          <cell r="A104" t="str">
            <v>Expansion capex - 15 year</v>
          </cell>
          <cell r="B104">
            <v>1350431.6776299998</v>
          </cell>
        </row>
        <row r="105">
          <cell r="A105" t="str">
            <v>Expansion capex - 20 year</v>
          </cell>
          <cell r="B105" t="str">
            <v>0</v>
          </cell>
        </row>
        <row r="106">
          <cell r="A106" t="str">
            <v>Expansion capex - 25 year</v>
          </cell>
          <cell r="B106" t="str">
            <v>0</v>
          </cell>
        </row>
        <row r="107">
          <cell r="A107" t="str">
            <v>Expansion capex - 30 year</v>
          </cell>
          <cell r="B107" t="str">
            <v>0</v>
          </cell>
        </row>
        <row r="108">
          <cell r="A108" t="str">
            <v>Expansion capex bs</v>
          </cell>
          <cell r="B108">
            <v>88049</v>
          </cell>
        </row>
        <row r="109">
          <cell r="A109" t="str">
            <v>Explorations</v>
          </cell>
          <cell r="B109">
            <v>62690</v>
          </cell>
        </row>
        <row r="110">
          <cell r="A110" t="str">
            <v>FC comm and disc section</v>
          </cell>
          <cell r="B110" t="str">
            <v>0</v>
          </cell>
        </row>
        <row r="111">
          <cell r="A111" t="str">
            <v>FC commissions and discounts</v>
          </cell>
          <cell r="B111" t="str">
            <v>0</v>
          </cell>
        </row>
        <row r="112">
          <cell r="A112" t="str">
            <v>FC gross sales revenue</v>
          </cell>
          <cell r="B112">
            <v>2509.3837700000004</v>
          </cell>
        </row>
        <row r="113">
          <cell r="A113" t="str">
            <v>FNB loan</v>
          </cell>
          <cell r="B113" t="str">
            <v>0</v>
          </cell>
        </row>
        <row r="114">
          <cell r="A114" t="str">
            <v>Final dividend declared</v>
          </cell>
          <cell r="B114">
            <v>496216.73399999994</v>
          </cell>
        </row>
        <row r="115">
          <cell r="A115" t="str">
            <v>Finance charges</v>
          </cell>
          <cell r="B115" t="str">
            <v>0</v>
          </cell>
        </row>
        <row r="116">
          <cell r="A116" t="str">
            <v>Fixed assets</v>
          </cell>
          <cell r="B116">
            <v>104392</v>
          </cell>
        </row>
        <row r="117">
          <cell r="A117" t="str">
            <v>Fixed assets (Stores and materials)</v>
          </cell>
          <cell r="B117">
            <v>95660</v>
          </cell>
        </row>
        <row r="118">
          <cell r="A118" t="str">
            <v>Foreign translation reserve</v>
          </cell>
          <cell r="B118" t="str">
            <v>0</v>
          </cell>
        </row>
        <row r="119">
          <cell r="A119" t="str">
            <v>Furniture and other B/S</v>
          </cell>
          <cell r="B119">
            <v>8732</v>
          </cell>
        </row>
        <row r="120">
          <cell r="A120" t="str">
            <v>Gain and loss on disposal of assets</v>
          </cell>
          <cell r="B120" t="str">
            <v>0</v>
          </cell>
        </row>
        <row r="121">
          <cell r="A121" t="str">
            <v>General expenses</v>
          </cell>
          <cell r="B121">
            <v>8626.4475700000003</v>
          </cell>
        </row>
        <row r="122">
          <cell r="A122" t="str">
            <v>Gold comm and disc section</v>
          </cell>
          <cell r="B122" t="str">
            <v>0</v>
          </cell>
        </row>
        <row r="123">
          <cell r="A123" t="str">
            <v>Gold commission and discounts</v>
          </cell>
          <cell r="B123">
            <v>4.3765849720004439</v>
          </cell>
        </row>
        <row r="124">
          <cell r="A124" t="str">
            <v>Gold gross sales revenue</v>
          </cell>
          <cell r="B124">
            <v>190100.75105081502</v>
          </cell>
        </row>
        <row r="125">
          <cell r="A125" t="str">
            <v>Goodwill</v>
          </cell>
          <cell r="B125">
            <v>-219629</v>
          </cell>
        </row>
        <row r="126">
          <cell r="A126" t="str">
            <v>Goodwill reserve</v>
          </cell>
          <cell r="B126">
            <v>0</v>
          </cell>
        </row>
        <row r="127">
          <cell r="A127" t="str">
            <v>Gross sales revenue</v>
          </cell>
          <cell r="B127">
            <v>16185564.044070942</v>
          </cell>
        </row>
        <row r="128">
          <cell r="A128" t="str">
            <v>Group companies</v>
          </cell>
          <cell r="B128">
            <v>0</v>
          </cell>
        </row>
        <row r="129">
          <cell r="A129" t="str">
            <v>HR expenses - other</v>
          </cell>
          <cell r="B129" t="str">
            <v>0</v>
          </cell>
        </row>
        <row r="130">
          <cell r="A130" t="str">
            <v>HR expenses - training</v>
          </cell>
          <cell r="B130">
            <v>388.09</v>
          </cell>
        </row>
        <row r="131">
          <cell r="A131" t="str">
            <v>Head office buying and selling fees</v>
          </cell>
          <cell r="B131">
            <v>0</v>
          </cell>
        </row>
        <row r="132">
          <cell r="A132" t="str">
            <v>Head office engineering fees</v>
          </cell>
          <cell r="B132">
            <v>0</v>
          </cell>
        </row>
        <row r="133">
          <cell r="A133" t="str">
            <v>Head office fees other</v>
          </cell>
          <cell r="B133">
            <v>0</v>
          </cell>
        </row>
        <row r="134">
          <cell r="A134" t="str">
            <v>Head office fees reimbursables</v>
          </cell>
          <cell r="B134">
            <v>0</v>
          </cell>
        </row>
        <row r="135">
          <cell r="A135" t="str">
            <v>Hedging loss</v>
          </cell>
          <cell r="B135">
            <v>382443.58649999998</v>
          </cell>
        </row>
        <row r="136">
          <cell r="A136" t="str">
            <v>Hoboken refining charge</v>
          </cell>
          <cell r="B136">
            <v>74204.012173093986</v>
          </cell>
        </row>
        <row r="137">
          <cell r="A137" t="str">
            <v>Income Taxation paid</v>
          </cell>
          <cell r="B137" t="str">
            <v>0</v>
          </cell>
        </row>
        <row r="138">
          <cell r="A138" t="str">
            <v>Increase/(decrease) in borrowings</v>
          </cell>
          <cell r="B138" t="str">
            <v>0</v>
          </cell>
        </row>
        <row r="139">
          <cell r="A139" t="str">
            <v>Increase/(decrease) in longterm tax liability</v>
          </cell>
          <cell r="B139" t="str">
            <v>0</v>
          </cell>
        </row>
        <row r="140">
          <cell r="A140" t="str">
            <v>Increase/(decrease) in share premium</v>
          </cell>
          <cell r="B140" t="str">
            <v>0</v>
          </cell>
        </row>
        <row r="141">
          <cell r="A141" t="str">
            <v>Insurance - centralised</v>
          </cell>
          <cell r="B141">
            <v>15900.867760000003</v>
          </cell>
        </row>
        <row r="142">
          <cell r="A142" t="str">
            <v>Insurance - direct</v>
          </cell>
          <cell r="B142" t="str">
            <v>0</v>
          </cell>
        </row>
        <row r="143">
          <cell r="A143" t="str">
            <v>Insurance debtor</v>
          </cell>
          <cell r="B143">
            <v>27226</v>
          </cell>
        </row>
        <row r="144">
          <cell r="A144" t="str">
            <v>Inter Co account liability</v>
          </cell>
          <cell r="B144">
            <v>0</v>
          </cell>
        </row>
        <row r="145">
          <cell r="A145" t="str">
            <v>Inter Co accounts</v>
          </cell>
          <cell r="B145">
            <v>0</v>
          </cell>
        </row>
        <row r="146">
          <cell r="A146" t="str">
            <v>Inter co account RBMR</v>
          </cell>
          <cell r="B146" t="str">
            <v>0</v>
          </cell>
        </row>
        <row r="147">
          <cell r="A147" t="str">
            <v>Inter group admin fees</v>
          </cell>
          <cell r="B147" t="str">
            <v>0</v>
          </cell>
        </row>
        <row r="148">
          <cell r="A148" t="str">
            <v>Intercompany current account</v>
          </cell>
          <cell r="B148">
            <v>0</v>
          </cell>
        </row>
        <row r="149">
          <cell r="A149" t="str">
            <v>Interest paid</v>
          </cell>
          <cell r="B149" t="str">
            <v>0</v>
          </cell>
        </row>
        <row r="150">
          <cell r="A150" t="str">
            <v>Interest paid FNB</v>
          </cell>
          <cell r="B150">
            <v>6758.2439999999997</v>
          </cell>
        </row>
        <row r="151">
          <cell r="A151" t="str">
            <v>Interest provision accounts</v>
          </cell>
          <cell r="B151">
            <v>17872</v>
          </cell>
        </row>
        <row r="152">
          <cell r="A152" t="str">
            <v>Interest received</v>
          </cell>
          <cell r="B152">
            <v>298492.22310444003</v>
          </cell>
        </row>
        <row r="153">
          <cell r="A153" t="str">
            <v>Interest/dividends received</v>
          </cell>
          <cell r="B153">
            <v>459947.22310443991</v>
          </cell>
        </row>
        <row r="154">
          <cell r="A154" t="str">
            <v>Interim dividends declared</v>
          </cell>
          <cell r="B154">
            <v>1625674.6186800001</v>
          </cell>
        </row>
        <row r="155">
          <cell r="A155" t="str">
            <v>Investment in subsidiaries &amp; other investments</v>
          </cell>
          <cell r="B155" t="str">
            <v>0</v>
          </cell>
        </row>
        <row r="156">
          <cell r="A156" t="str">
            <v>Investments</v>
          </cell>
          <cell r="B156">
            <v>694287</v>
          </cell>
        </row>
        <row r="157">
          <cell r="A157" t="str">
            <v>Iridium comm and disc section</v>
          </cell>
          <cell r="B157" t="str">
            <v>0</v>
          </cell>
        </row>
        <row r="158">
          <cell r="A158" t="str">
            <v>Iridium commission and discounts</v>
          </cell>
          <cell r="B158">
            <v>4851.8436083020006</v>
          </cell>
        </row>
        <row r="159">
          <cell r="A159" t="str">
            <v>Iridium gross sales revenue</v>
          </cell>
          <cell r="B159">
            <v>204312.56020372504</v>
          </cell>
        </row>
        <row r="160">
          <cell r="A160" t="str">
            <v>JIC Mining</v>
          </cell>
          <cell r="B160">
            <v>91830.058000000005</v>
          </cell>
        </row>
        <row r="161">
          <cell r="A161" t="str">
            <v>JM compensation agreement</v>
          </cell>
          <cell r="B161" t="str">
            <v>0</v>
          </cell>
        </row>
        <row r="162">
          <cell r="A162" t="str">
            <v>Jewelry</v>
          </cell>
          <cell r="B162">
            <v>147665</v>
          </cell>
        </row>
        <row r="163">
          <cell r="A163" t="str">
            <v>Land and buildings</v>
          </cell>
          <cell r="B163">
            <v>45485</v>
          </cell>
        </row>
        <row r="164">
          <cell r="A164" t="str">
            <v>Lease State</v>
          </cell>
          <cell r="B164">
            <v>196096.538</v>
          </cell>
        </row>
        <row r="165">
          <cell r="A165" t="str">
            <v>Leased metals payable</v>
          </cell>
          <cell r="B165" t="str">
            <v>0</v>
          </cell>
        </row>
        <row r="166">
          <cell r="A166" t="str">
            <v>Legal fees allowable</v>
          </cell>
          <cell r="B166">
            <v>1413</v>
          </cell>
        </row>
        <row r="167">
          <cell r="A167" t="str">
            <v>Levies</v>
          </cell>
          <cell r="B167" t="str">
            <v>0</v>
          </cell>
        </row>
        <row r="168">
          <cell r="A168" t="str">
            <v>Listed investments</v>
          </cell>
          <cell r="B168">
            <v>496700</v>
          </cell>
        </row>
        <row r="169">
          <cell r="A169" t="str">
            <v>Listing fees</v>
          </cell>
          <cell r="B169" t="str">
            <v>0</v>
          </cell>
        </row>
        <row r="170">
          <cell r="A170" t="str">
            <v>London office expenses</v>
          </cell>
          <cell r="B170" t="str">
            <v>0</v>
          </cell>
        </row>
        <row r="171">
          <cell r="A171" t="str">
            <v>Long term liability</v>
          </cell>
          <cell r="B171">
            <v>19290</v>
          </cell>
        </row>
        <row r="172">
          <cell r="A172" t="str">
            <v>Long term liability inter co</v>
          </cell>
          <cell r="B172">
            <v>0</v>
          </cell>
        </row>
        <row r="173">
          <cell r="A173" t="str">
            <v xml:space="preserve">Long term taxation liability </v>
          </cell>
          <cell r="B173" t="str">
            <v>0</v>
          </cell>
        </row>
        <row r="174">
          <cell r="A174" t="str">
            <v>MDP labour</v>
          </cell>
          <cell r="B174">
            <v>1632154.9909999999</v>
          </cell>
        </row>
        <row r="175">
          <cell r="A175" t="str">
            <v>MRR dividend charge</v>
          </cell>
          <cell r="B175">
            <v>0</v>
          </cell>
        </row>
        <row r="176">
          <cell r="A176" t="str">
            <v>Major projects not capitalised - Expansion</v>
          </cell>
          <cell r="B176" t="str">
            <v>0</v>
          </cell>
        </row>
        <row r="177">
          <cell r="A177" t="str">
            <v>Major projects not capitalised - On-going</v>
          </cell>
          <cell r="B177" t="str">
            <v>0</v>
          </cell>
        </row>
        <row r="178">
          <cell r="A178" t="str">
            <v>Management fee</v>
          </cell>
          <cell r="B178">
            <v>-0.40705106701352634</v>
          </cell>
        </row>
        <row r="179">
          <cell r="A179" t="str">
            <v>Market research &amp; development</v>
          </cell>
          <cell r="B179">
            <v>14143</v>
          </cell>
        </row>
        <row r="180">
          <cell r="A180" t="str">
            <v>Metal inventories</v>
          </cell>
          <cell r="B180">
            <v>1142207.559963</v>
          </cell>
        </row>
        <row r="181">
          <cell r="A181" t="str">
            <v>Metal leased costs</v>
          </cell>
          <cell r="B181">
            <v>-2362</v>
          </cell>
        </row>
        <row r="182">
          <cell r="A182" t="str">
            <v>Mine accounts</v>
          </cell>
          <cell r="B182">
            <v>27503</v>
          </cell>
        </row>
        <row r="183">
          <cell r="A183" t="str">
            <v>Mine accounts creditor</v>
          </cell>
          <cell r="B183">
            <v>112509</v>
          </cell>
        </row>
        <row r="184">
          <cell r="A184" t="str">
            <v>Minerals education trust fund</v>
          </cell>
          <cell r="B184" t="str">
            <v>0</v>
          </cell>
        </row>
        <row r="185">
          <cell r="A185" t="str">
            <v>Mining assets</v>
          </cell>
          <cell r="B185">
            <v>7688855.4100000001</v>
          </cell>
        </row>
        <row r="186">
          <cell r="A186" t="str">
            <v>Mining assets at cost</v>
          </cell>
          <cell r="B186">
            <v>7777218.4100000001</v>
          </cell>
        </row>
        <row r="187">
          <cell r="A187" t="str">
            <v>Mining optimisation phase 2</v>
          </cell>
          <cell r="B187" t="str">
            <v>0</v>
          </cell>
        </row>
        <row r="188">
          <cell r="A188" t="str">
            <v>Mining projects</v>
          </cell>
          <cell r="B188">
            <v>21036</v>
          </cell>
        </row>
        <row r="189">
          <cell r="A189" t="str">
            <v>Mining stores</v>
          </cell>
          <cell r="B189" t="str">
            <v>0</v>
          </cell>
        </row>
        <row r="190">
          <cell r="A190" t="str">
            <v>Minority shareholders' interest B/S</v>
          </cell>
          <cell r="B190" t="str">
            <v>0</v>
          </cell>
        </row>
        <row r="191">
          <cell r="A191" t="str">
            <v>Moolmans capex B/S</v>
          </cell>
          <cell r="B191" t="str">
            <v>0</v>
          </cell>
        </row>
        <row r="192">
          <cell r="A192" t="str">
            <v>Motor vehicles</v>
          </cell>
          <cell r="B192">
            <v>50175</v>
          </cell>
        </row>
        <row r="193">
          <cell r="A193" t="str">
            <v>NCM gross sales revenue</v>
          </cell>
          <cell r="B193" t="str">
            <v>0</v>
          </cell>
        </row>
        <row r="194">
          <cell r="A194" t="str">
            <v>Net cash from/(used in) financing activities</v>
          </cell>
          <cell r="B194" t="str">
            <v>0</v>
          </cell>
        </row>
        <row r="195">
          <cell r="A195" t="str">
            <v>Net cash from/(used in) investing activities</v>
          </cell>
          <cell r="B195" t="str">
            <v>0</v>
          </cell>
        </row>
        <row r="196">
          <cell r="A196" t="str">
            <v>Net cash, deposits and short term ...</v>
          </cell>
          <cell r="B196">
            <v>6122797.9522525007</v>
          </cell>
        </row>
        <row r="197">
          <cell r="A197" t="str">
            <v>Net current assets / (liabilities)</v>
          </cell>
          <cell r="B197">
            <v>5465685.3209517505</v>
          </cell>
        </row>
        <row r="198">
          <cell r="A198" t="str">
            <v>Net expenditure on capital account</v>
          </cell>
          <cell r="B198">
            <v>8364758.4100000001</v>
          </cell>
        </row>
        <row r="199">
          <cell r="A199" t="str">
            <v>Net increase/(decrease) in cash and cash equivalents...</v>
          </cell>
          <cell r="B199" t="str">
            <v>0</v>
          </cell>
        </row>
        <row r="200">
          <cell r="A200" t="str">
            <v>Net investment income</v>
          </cell>
          <cell r="B200">
            <v>1169417.7890479711</v>
          </cell>
        </row>
        <row r="201">
          <cell r="A201" t="str">
            <v>Net refining fee PGM's</v>
          </cell>
          <cell r="B201">
            <v>0</v>
          </cell>
        </row>
        <row r="202">
          <cell r="A202" t="str">
            <v>Net refining fee basemetals</v>
          </cell>
          <cell r="B202">
            <v>0</v>
          </cell>
        </row>
        <row r="203">
          <cell r="A203" t="str">
            <v>New way of working costs</v>
          </cell>
          <cell r="B203" t="str">
            <v>0</v>
          </cell>
        </row>
        <row r="204">
          <cell r="A204" t="str">
            <v>Nickel comm and disc section</v>
          </cell>
          <cell r="B204" t="str">
            <v>0</v>
          </cell>
        </row>
        <row r="205">
          <cell r="A205" t="str">
            <v>Nickel commission and discounts</v>
          </cell>
          <cell r="B205">
            <v>1070</v>
          </cell>
        </row>
        <row r="206">
          <cell r="A206" t="str">
            <v>Nickel gross sales revenue</v>
          </cell>
          <cell r="B206">
            <v>1105364</v>
          </cell>
        </row>
        <row r="207">
          <cell r="A207" t="str">
            <v>Non-distributable reserve</v>
          </cell>
          <cell r="B207">
            <v>8887</v>
          </cell>
        </row>
        <row r="208">
          <cell r="A208" t="str">
            <v>Non-mining revenue</v>
          </cell>
          <cell r="B208">
            <v>125645.196418209</v>
          </cell>
        </row>
        <row r="209">
          <cell r="A209" t="str">
            <v>On surplus funds</v>
          </cell>
          <cell r="B209">
            <v>298492.22310444003</v>
          </cell>
        </row>
        <row r="210">
          <cell r="A210" t="str">
            <v>On-Mine costs sections</v>
          </cell>
          <cell r="B210" t="str">
            <v>0</v>
          </cell>
        </row>
        <row r="211">
          <cell r="A211" t="str">
            <v>On-going capex bs</v>
          </cell>
          <cell r="B211">
            <v>1756983</v>
          </cell>
        </row>
        <row r="212">
          <cell r="A212" t="str">
            <v>On-mine costs</v>
          </cell>
          <cell r="B212">
            <v>5260323.757127651</v>
          </cell>
        </row>
        <row r="213">
          <cell r="A213" t="str">
            <v>Ongoing capex</v>
          </cell>
          <cell r="B213">
            <v>569383.70760999992</v>
          </cell>
        </row>
        <row r="214">
          <cell r="A214" t="str">
            <v>Ongoing capex - 10 year</v>
          </cell>
          <cell r="B214" t="str">
            <v>0</v>
          </cell>
        </row>
        <row r="215">
          <cell r="A215" t="str">
            <v>Ongoing capex - 15 year</v>
          </cell>
          <cell r="B215">
            <v>569383.70760999992</v>
          </cell>
        </row>
        <row r="216">
          <cell r="A216" t="str">
            <v>Ongoing capex - 20 year</v>
          </cell>
          <cell r="B216" t="str">
            <v>0</v>
          </cell>
        </row>
        <row r="217">
          <cell r="A217" t="str">
            <v>Ongoing capex - 25 year</v>
          </cell>
          <cell r="B217" t="str">
            <v>0</v>
          </cell>
        </row>
        <row r="218">
          <cell r="A218" t="str">
            <v>Ongoing capex - 30 year</v>
          </cell>
          <cell r="B218" t="str">
            <v>0</v>
          </cell>
        </row>
        <row r="219">
          <cell r="A219" t="str">
            <v>Opencast mining</v>
          </cell>
          <cell r="B219">
            <v>157900.12</v>
          </cell>
        </row>
        <row r="220">
          <cell r="A220" t="str">
            <v>Operations head office costs</v>
          </cell>
          <cell r="B220">
            <v>91637.924069999979</v>
          </cell>
        </row>
        <row r="221">
          <cell r="A221" t="str">
            <v>Ordinary shareholders' interest</v>
          </cell>
          <cell r="B221">
            <v>11714097.147714101</v>
          </cell>
        </row>
        <row r="222">
          <cell r="A222" t="str">
            <v>Osmium comm and disc section</v>
          </cell>
          <cell r="B222" t="str">
            <v>0</v>
          </cell>
        </row>
        <row r="223">
          <cell r="A223" t="str">
            <v>Osmium commission and discounts</v>
          </cell>
          <cell r="B223">
            <v>0</v>
          </cell>
        </row>
        <row r="224">
          <cell r="A224" t="str">
            <v>Osmium gross sales revenue</v>
          </cell>
          <cell r="B224">
            <v>0</v>
          </cell>
        </row>
        <row r="225">
          <cell r="A225" t="str">
            <v>Other Metals comm and disc section</v>
          </cell>
          <cell r="B225" t="str">
            <v>0</v>
          </cell>
        </row>
        <row r="226">
          <cell r="A226" t="str">
            <v>Other PGM's commission and ...</v>
          </cell>
          <cell r="B226">
            <v>271830.44103243202</v>
          </cell>
        </row>
        <row r="227">
          <cell r="A227" t="str">
            <v>Other PGM's gross sales revenue</v>
          </cell>
          <cell r="B227">
            <v>7719703.0031847982</v>
          </cell>
        </row>
        <row r="228">
          <cell r="A228" t="str">
            <v>Other PGMS com and disc sections</v>
          </cell>
          <cell r="B228" t="str">
            <v>0</v>
          </cell>
        </row>
        <row r="229">
          <cell r="A229" t="str">
            <v>Other costs</v>
          </cell>
          <cell r="B229">
            <v>688938.91796563973</v>
          </cell>
        </row>
        <row r="230">
          <cell r="A230" t="str">
            <v>Other costs other</v>
          </cell>
          <cell r="B230">
            <v>12603.28399999965</v>
          </cell>
        </row>
        <row r="231">
          <cell r="A231" t="str">
            <v>Other debtor</v>
          </cell>
          <cell r="B231">
            <v>272959.22495175002</v>
          </cell>
        </row>
        <row r="232">
          <cell r="A232" t="str">
            <v>Other indirect costs</v>
          </cell>
          <cell r="B232" t="str">
            <v>0</v>
          </cell>
        </row>
        <row r="233">
          <cell r="A233" t="str">
            <v>Other long term liability</v>
          </cell>
          <cell r="B233">
            <v>19290</v>
          </cell>
        </row>
        <row r="234">
          <cell r="A234" t="str">
            <v>Other metals commission and ...</v>
          </cell>
          <cell r="B234">
            <v>193</v>
          </cell>
        </row>
        <row r="235">
          <cell r="A235" t="str">
            <v>Other metals gross sales revenue</v>
          </cell>
          <cell r="B235">
            <v>43338.042550000013</v>
          </cell>
        </row>
        <row r="236">
          <cell r="A236" t="str">
            <v>Other net income</v>
          </cell>
          <cell r="B236" t="str">
            <v>0</v>
          </cell>
        </row>
        <row r="237">
          <cell r="A237" t="str">
            <v>Other product gross sales revenue</v>
          </cell>
          <cell r="B237">
            <v>9053962.8189917058</v>
          </cell>
        </row>
        <row r="238">
          <cell r="A238" t="str">
            <v>Other products com and disc section</v>
          </cell>
          <cell r="B238" t="str">
            <v>0</v>
          </cell>
        </row>
        <row r="239">
          <cell r="A239" t="str">
            <v>Other products commission and ...</v>
          </cell>
          <cell r="B239">
            <v>274037.41165703698</v>
          </cell>
        </row>
        <row r="240">
          <cell r="A240" t="str">
            <v>Other receivables B/S</v>
          </cell>
          <cell r="B240">
            <v>345560.22495175013</v>
          </cell>
        </row>
        <row r="241">
          <cell r="A241" t="str">
            <v xml:space="preserve">Other rehabilitation </v>
          </cell>
          <cell r="B241">
            <v>0</v>
          </cell>
        </row>
        <row r="242">
          <cell r="A242" t="str">
            <v>Other shared services</v>
          </cell>
          <cell r="B242" t="str">
            <v>0</v>
          </cell>
        </row>
        <row r="243">
          <cell r="A243" t="str">
            <v>Other sundry costs</v>
          </cell>
          <cell r="B243">
            <v>75984.609360000002</v>
          </cell>
        </row>
        <row r="244">
          <cell r="A244" t="str">
            <v>PGM Insurance</v>
          </cell>
          <cell r="B244">
            <v>8802</v>
          </cell>
        </row>
        <row r="245">
          <cell r="A245" t="str">
            <v>PMT operating sundry costs</v>
          </cell>
          <cell r="B245">
            <v>18428.726116707003</v>
          </cell>
        </row>
        <row r="246">
          <cell r="A246" t="str">
            <v>Palladium comm and disc section</v>
          </cell>
          <cell r="B246" t="str">
            <v>0</v>
          </cell>
        </row>
        <row r="247">
          <cell r="A247" t="str">
            <v>Palladium commission and discounts</v>
          </cell>
          <cell r="B247">
            <v>167689.27273636</v>
          </cell>
        </row>
        <row r="248">
          <cell r="A248" t="str">
            <v>Palladium gross sales revenue</v>
          </cell>
          <cell r="B248">
            <v>4560599.5826822184</v>
          </cell>
        </row>
        <row r="249">
          <cell r="A249" t="str">
            <v>Plant and equipment</v>
          </cell>
          <cell r="B249">
            <v>0</v>
          </cell>
        </row>
        <row r="250">
          <cell r="A250" t="str">
            <v>Platinum comm and disc section</v>
          </cell>
          <cell r="B250" t="str">
            <v>0</v>
          </cell>
        </row>
        <row r="251">
          <cell r="A251" t="str">
            <v>Platinum commission and discounts</v>
          </cell>
          <cell r="B251">
            <v>374529.95459290803</v>
          </cell>
        </row>
        <row r="252">
          <cell r="A252" t="str">
            <v>Platinum gross sales revenue</v>
          </cell>
          <cell r="B252">
            <v>7131601.2250792393</v>
          </cell>
        </row>
        <row r="253">
          <cell r="A253" t="str">
            <v>Pool accounts</v>
          </cell>
          <cell r="B253">
            <v>13484.348029999999</v>
          </cell>
        </row>
        <row r="254">
          <cell r="A254" t="str">
            <v>Post retirement medical aid benefit</v>
          </cell>
          <cell r="B254">
            <v>290159</v>
          </cell>
        </row>
        <row r="255">
          <cell r="A255" t="str">
            <v>Printing &amp; stationary</v>
          </cell>
          <cell r="B255">
            <v>180</v>
          </cell>
        </row>
        <row r="256">
          <cell r="A256" t="str">
            <v>Printing, stationery and subscriptions</v>
          </cell>
          <cell r="B256" t="str">
            <v>0</v>
          </cell>
        </row>
        <row r="257">
          <cell r="A257" t="str">
            <v>Prior year adjustment</v>
          </cell>
          <cell r="B257" t="str">
            <v>0</v>
          </cell>
        </row>
        <row r="258">
          <cell r="A258" t="str">
            <v>Proceeds from issuance of capital</v>
          </cell>
          <cell r="B258" t="str">
            <v>0</v>
          </cell>
        </row>
        <row r="259">
          <cell r="A259" t="str">
            <v>Proceeds on sale of investments</v>
          </cell>
          <cell r="B259" t="str">
            <v>0</v>
          </cell>
        </row>
        <row r="260">
          <cell r="A260" t="str">
            <v>Proceeds on sale of plant &amp; equipment</v>
          </cell>
          <cell r="B260" t="str">
            <v>0</v>
          </cell>
        </row>
        <row r="261">
          <cell r="A261" t="str">
            <v>Profit before taxation</v>
          </cell>
          <cell r="B261">
            <v>9850370.8037387747</v>
          </cell>
        </row>
        <row r="262">
          <cell r="A262" t="str">
            <v>Profit element charge MRR</v>
          </cell>
          <cell r="B262">
            <v>0</v>
          </cell>
        </row>
        <row r="263">
          <cell r="A263" t="str">
            <v>Profit element charge RBMR</v>
          </cell>
          <cell r="B263">
            <v>0</v>
          </cell>
        </row>
        <row r="264">
          <cell r="A264" t="str">
            <v>Profit on Metal sales Contrib</v>
          </cell>
          <cell r="B264" t="str">
            <v>0</v>
          </cell>
        </row>
        <row r="265">
          <cell r="A265" t="str">
            <v>Profit on metal sales</v>
          </cell>
          <cell r="B265">
            <v>8680952.037007153</v>
          </cell>
        </row>
        <row r="266">
          <cell r="A266" t="str">
            <v>Profit on metal sales contributions</v>
          </cell>
          <cell r="B266" t="str">
            <v>0</v>
          </cell>
        </row>
        <row r="267">
          <cell r="A267" t="str">
            <v>Project breakthrough</v>
          </cell>
          <cell r="B267">
            <v>5772.3939976499996</v>
          </cell>
        </row>
        <row r="268">
          <cell r="A268" t="str">
            <v>Prospecting</v>
          </cell>
          <cell r="B268">
            <v>2012.5798</v>
          </cell>
        </row>
        <row r="269">
          <cell r="A269" t="str">
            <v>Provisions including post retirement</v>
          </cell>
          <cell r="B269">
            <v>438973</v>
          </cell>
        </row>
        <row r="270">
          <cell r="A270" t="str">
            <v>Provisions liability</v>
          </cell>
          <cell r="B270">
            <v>337704</v>
          </cell>
        </row>
        <row r="271">
          <cell r="A271" t="str">
            <v>Pt $/R exchange rate</v>
          </cell>
          <cell r="B271" t="str">
            <v>0</v>
          </cell>
        </row>
        <row r="272">
          <cell r="A272" t="str">
            <v>Pt Ounces Met &amp; Conc</v>
          </cell>
          <cell r="B272" t="str">
            <v>0</v>
          </cell>
        </row>
        <row r="273">
          <cell r="A273" t="str">
            <v>Public relations department</v>
          </cell>
          <cell r="B273" t="str">
            <v>0</v>
          </cell>
        </row>
        <row r="274">
          <cell r="A274" t="str">
            <v>Purchase of Platinum</v>
          </cell>
          <cell r="B274" t="str">
            <v>0</v>
          </cell>
        </row>
        <row r="275">
          <cell r="A275" t="str">
            <v>Purchase of concentrate gold</v>
          </cell>
          <cell r="B275" t="str">
            <v>0</v>
          </cell>
        </row>
        <row r="276">
          <cell r="A276" t="str">
            <v>Purchase of concentrate osmium</v>
          </cell>
          <cell r="B276" t="str">
            <v>0</v>
          </cell>
        </row>
        <row r="277">
          <cell r="A277" t="str">
            <v>Purchase of concentrate rhodium</v>
          </cell>
          <cell r="B277" t="str">
            <v>0</v>
          </cell>
        </row>
        <row r="278">
          <cell r="A278" t="str">
            <v>Purchase of property , plant &amp; equipment</v>
          </cell>
          <cell r="B278" t="str">
            <v>0</v>
          </cell>
        </row>
        <row r="279">
          <cell r="A279" t="str">
            <v>Purchases of concentrate PGMs</v>
          </cell>
          <cell r="B279" t="str">
            <v>0</v>
          </cell>
        </row>
        <row r="280">
          <cell r="A280" t="str">
            <v>Purchases of concentrate base metals</v>
          </cell>
          <cell r="B280" t="str">
            <v>0</v>
          </cell>
        </row>
        <row r="281">
          <cell r="A281" t="str">
            <v>Purchases of concentrate chromite</v>
          </cell>
          <cell r="B281" t="str">
            <v>0</v>
          </cell>
        </row>
        <row r="282">
          <cell r="A282" t="str">
            <v>Purchases of concentrate cobalt</v>
          </cell>
          <cell r="B282" t="str">
            <v>0</v>
          </cell>
        </row>
        <row r="283">
          <cell r="A283" t="str">
            <v>Purchases of concentrate copper</v>
          </cell>
          <cell r="B283" t="str">
            <v>0</v>
          </cell>
        </row>
        <row r="284">
          <cell r="A284" t="str">
            <v>Purchases of concentrate iridium</v>
          </cell>
          <cell r="B284" t="str">
            <v>0</v>
          </cell>
        </row>
        <row r="285">
          <cell r="A285" t="str">
            <v>Purchases of concentrate nickel</v>
          </cell>
          <cell r="B285" t="str">
            <v>0</v>
          </cell>
        </row>
        <row r="286">
          <cell r="A286" t="str">
            <v>Purchases of concentrate palladium</v>
          </cell>
          <cell r="B286" t="str">
            <v>0</v>
          </cell>
        </row>
        <row r="287">
          <cell r="A287" t="str">
            <v>Purchases of concentrate platinum</v>
          </cell>
          <cell r="B287" t="str">
            <v>0</v>
          </cell>
        </row>
        <row r="288">
          <cell r="A288" t="str">
            <v>Purchases of concentrate ruthenium</v>
          </cell>
          <cell r="B288" t="str">
            <v>0</v>
          </cell>
        </row>
        <row r="289">
          <cell r="A289" t="str">
            <v>Purchases of concentrate silver</v>
          </cell>
          <cell r="B289" t="str">
            <v>0</v>
          </cell>
        </row>
        <row r="290">
          <cell r="A290" t="str">
            <v>Purchases of concentrate total</v>
          </cell>
          <cell r="B290" t="str">
            <v>0</v>
          </cell>
        </row>
        <row r="291">
          <cell r="A291" t="str">
            <v>RBMR dividend charge</v>
          </cell>
          <cell r="B291" t="str">
            <v>0</v>
          </cell>
        </row>
        <row r="292">
          <cell r="A292" t="str">
            <v>RDP</v>
          </cell>
          <cell r="B292">
            <v>1489.9989800000001</v>
          </cell>
        </row>
        <row r="293">
          <cell r="A293" t="str">
            <v>RPM indirect sectional costs</v>
          </cell>
          <cell r="B293">
            <v>0</v>
          </cell>
        </row>
        <row r="294">
          <cell r="A294" t="str">
            <v>RSC Levies</v>
          </cell>
          <cell r="B294">
            <v>17325</v>
          </cell>
        </row>
        <row r="295">
          <cell r="A295" t="str">
            <v>Refined Pt Ounces</v>
          </cell>
          <cell r="B295" t="str">
            <v>0</v>
          </cell>
        </row>
        <row r="296">
          <cell r="A296" t="str">
            <v>Refining Dividends</v>
          </cell>
          <cell r="B296">
            <v>0</v>
          </cell>
        </row>
        <row r="297">
          <cell r="A297" t="str">
            <v>Refining costs / revenue NCM</v>
          </cell>
          <cell r="B297" t="str">
            <v>0</v>
          </cell>
        </row>
        <row r="298">
          <cell r="A298" t="str">
            <v>Refining creditors</v>
          </cell>
          <cell r="B298" t="str">
            <v>0</v>
          </cell>
        </row>
        <row r="299">
          <cell r="A299" t="str">
            <v>Refining direct production costs</v>
          </cell>
          <cell r="B299">
            <v>527862.74483999994</v>
          </cell>
        </row>
        <row r="300">
          <cell r="A300" t="str">
            <v>Refining overheads</v>
          </cell>
          <cell r="B300">
            <v>0.22000000000002728</v>
          </cell>
        </row>
        <row r="301">
          <cell r="A301" t="str">
            <v>Refining stores</v>
          </cell>
          <cell r="B301" t="str">
            <v>0</v>
          </cell>
        </row>
        <row r="302">
          <cell r="A302" t="str">
            <v>Rental Office Equip</v>
          </cell>
          <cell r="B302">
            <v>187</v>
          </cell>
        </row>
        <row r="303">
          <cell r="A303" t="str">
            <v>Research</v>
          </cell>
          <cell r="B303">
            <v>102681.2451</v>
          </cell>
        </row>
        <row r="304">
          <cell r="A304" t="str">
            <v>Results and Reviews</v>
          </cell>
          <cell r="B304" t="str">
            <v>0</v>
          </cell>
        </row>
        <row r="305">
          <cell r="A305" t="str">
            <v>Retained earnings</v>
          </cell>
          <cell r="B305">
            <v>9847071.4115088396</v>
          </cell>
        </row>
        <row r="306">
          <cell r="A306" t="str">
            <v>Retained earnings YTD</v>
          </cell>
          <cell r="B306">
            <v>4460582.8032988375</v>
          </cell>
        </row>
        <row r="307">
          <cell r="A307" t="str">
            <v>Retained earnings b/f</v>
          </cell>
          <cell r="B307">
            <v>5386488.6082100002</v>
          </cell>
        </row>
        <row r="308">
          <cell r="A308" t="str">
            <v>Retrenchment costs</v>
          </cell>
          <cell r="B308" t="str">
            <v>0</v>
          </cell>
        </row>
        <row r="309">
          <cell r="A309" t="str">
            <v>Rhodium comm and disc sections</v>
          </cell>
          <cell r="B309" t="str">
            <v>0</v>
          </cell>
        </row>
        <row r="310">
          <cell r="A310" t="str">
            <v>Rhodium commission and discounts</v>
          </cell>
          <cell r="B310">
            <v>96498.011405245983</v>
          </cell>
        </row>
        <row r="311">
          <cell r="A311" t="str">
            <v>Rhodium gross sales revenue</v>
          </cell>
          <cell r="B311">
            <v>2645349.9305289341</v>
          </cell>
        </row>
        <row r="312">
          <cell r="A312" t="str">
            <v>Royalty Provision</v>
          </cell>
          <cell r="B312">
            <v>157449</v>
          </cell>
        </row>
        <row r="313">
          <cell r="A313" t="str">
            <v>Royalty costs</v>
          </cell>
          <cell r="B313">
            <v>131141</v>
          </cell>
        </row>
        <row r="314">
          <cell r="A314" t="str">
            <v>Ruthenium comm and disc section</v>
          </cell>
          <cell r="B314" t="str">
            <v>0</v>
          </cell>
        </row>
        <row r="315">
          <cell r="A315" t="str">
            <v>Ruthenium commission and ...</v>
          </cell>
          <cell r="B315">
            <v>2783.8025079330009</v>
          </cell>
        </row>
        <row r="316">
          <cell r="A316" t="str">
            <v>Ruthenium gross sales revenue</v>
          </cell>
          <cell r="B316">
            <v>116064.4786838</v>
          </cell>
        </row>
        <row r="317">
          <cell r="A317" t="str">
            <v>S&amp;W Medical Div Contr</v>
          </cell>
          <cell r="B317">
            <v>0</v>
          </cell>
        </row>
        <row r="318">
          <cell r="A318" t="str">
            <v>S&amp;W Medical aid Cont</v>
          </cell>
          <cell r="B318">
            <v>0</v>
          </cell>
        </row>
        <row r="319">
          <cell r="A319" t="str">
            <v>SLC comm and disc section</v>
          </cell>
          <cell r="B319" t="str">
            <v>0</v>
          </cell>
        </row>
        <row r="320">
          <cell r="A320" t="str">
            <v>SLC commission and discount</v>
          </cell>
          <cell r="B320" t="str">
            <v>0</v>
          </cell>
        </row>
        <row r="321">
          <cell r="A321" t="str">
            <v>SLC gross sales revenue</v>
          </cell>
          <cell r="B321">
            <v>-1918.3412199999893</v>
          </cell>
        </row>
        <row r="322">
          <cell r="A322" t="str">
            <v>STC</v>
          </cell>
          <cell r="B322">
            <v>228245.39344000001</v>
          </cell>
        </row>
        <row r="323">
          <cell r="A323" t="str">
            <v>Sales of concentrate PGMs</v>
          </cell>
          <cell r="B323" t="str">
            <v>0</v>
          </cell>
        </row>
        <row r="324">
          <cell r="A324" t="str">
            <v>Sales of concentrate Total</v>
          </cell>
          <cell r="B324" t="str">
            <v>0</v>
          </cell>
        </row>
        <row r="325">
          <cell r="A325" t="str">
            <v>Sales of concentrate base metals</v>
          </cell>
          <cell r="B325" t="str">
            <v>0</v>
          </cell>
        </row>
        <row r="326">
          <cell r="A326" t="str">
            <v>Sales of concentrate chromite</v>
          </cell>
          <cell r="B326" t="str">
            <v>0</v>
          </cell>
        </row>
        <row r="327">
          <cell r="A327" t="str">
            <v>Sales of concentrate cobalt</v>
          </cell>
          <cell r="B327" t="str">
            <v>0</v>
          </cell>
        </row>
        <row r="328">
          <cell r="A328" t="str">
            <v>Sales of concentrate copper</v>
          </cell>
          <cell r="B328" t="str">
            <v>0</v>
          </cell>
        </row>
        <row r="329">
          <cell r="A329" t="str">
            <v>Sales of concentrate gold</v>
          </cell>
          <cell r="B329" t="str">
            <v>0</v>
          </cell>
        </row>
        <row r="330">
          <cell r="A330" t="str">
            <v>Sales of concentrate iridium</v>
          </cell>
          <cell r="B330" t="str">
            <v>0</v>
          </cell>
        </row>
        <row r="331">
          <cell r="A331" t="str">
            <v>Sales of concentrate nickel</v>
          </cell>
          <cell r="B331" t="str">
            <v>0</v>
          </cell>
        </row>
        <row r="332">
          <cell r="A332" t="str">
            <v>Sales of concentrate osmium</v>
          </cell>
          <cell r="B332" t="str">
            <v>0</v>
          </cell>
        </row>
        <row r="333">
          <cell r="A333" t="str">
            <v>Sales of concentrate palladium</v>
          </cell>
          <cell r="B333" t="str">
            <v>0</v>
          </cell>
        </row>
        <row r="334">
          <cell r="A334" t="str">
            <v>Sales of concentrate platinum</v>
          </cell>
          <cell r="B334" t="str">
            <v>0</v>
          </cell>
        </row>
        <row r="335">
          <cell r="A335" t="str">
            <v>Sales of concentrate rhodium</v>
          </cell>
          <cell r="B335" t="str">
            <v>0</v>
          </cell>
        </row>
        <row r="336">
          <cell r="A336" t="str">
            <v>Sales of concentrate ruthenium</v>
          </cell>
          <cell r="B336" t="str">
            <v>0</v>
          </cell>
        </row>
        <row r="337">
          <cell r="A337" t="str">
            <v>Sales of concentrate silver</v>
          </cell>
          <cell r="B337" t="str">
            <v>0</v>
          </cell>
        </row>
        <row r="338">
          <cell r="A338" t="str">
            <v>Sales translation adjustment</v>
          </cell>
          <cell r="B338" t="str">
            <v>0</v>
          </cell>
        </row>
        <row r="339">
          <cell r="A339" t="str">
            <v>Section 36 Capex</v>
          </cell>
          <cell r="B339" t="str">
            <v>0</v>
          </cell>
        </row>
        <row r="340">
          <cell r="A340" t="str">
            <v>Security costs</v>
          </cell>
          <cell r="B340">
            <v>8704.9403299999976</v>
          </cell>
        </row>
        <row r="341">
          <cell r="A341" t="str">
            <v>Service and maintenance</v>
          </cell>
          <cell r="B341">
            <v>20798.647550000002</v>
          </cell>
        </row>
        <row r="342">
          <cell r="A342" t="str">
            <v>Share capital</v>
          </cell>
          <cell r="B342">
            <v>21701</v>
          </cell>
        </row>
        <row r="343">
          <cell r="A343" t="str">
            <v>Share election reserve</v>
          </cell>
          <cell r="B343" t="str">
            <v>0</v>
          </cell>
        </row>
        <row r="344">
          <cell r="A344" t="str">
            <v>Share premium</v>
          </cell>
          <cell r="B344">
            <v>1836432</v>
          </cell>
        </row>
        <row r="345">
          <cell r="A345" t="str">
            <v>Shareholders for dividend</v>
          </cell>
          <cell r="B345" t="str">
            <v>0</v>
          </cell>
        </row>
        <row r="346">
          <cell r="A346" t="str">
            <v>Shareholders' equity</v>
          </cell>
          <cell r="B346">
            <v>11714097.147714101</v>
          </cell>
        </row>
        <row r="347">
          <cell r="A347" t="str">
            <v>Short term investments</v>
          </cell>
          <cell r="B347" t="str">
            <v>0</v>
          </cell>
        </row>
        <row r="348">
          <cell r="A348" t="str">
            <v>Short term portion of loan</v>
          </cell>
          <cell r="B348">
            <v>14648</v>
          </cell>
        </row>
        <row r="349">
          <cell r="A349" t="str">
            <v>Silver comm and disc section</v>
          </cell>
          <cell r="B349" t="str">
            <v>0</v>
          </cell>
        </row>
        <row r="350">
          <cell r="A350" t="str">
            <v>Silver commission and discounts</v>
          </cell>
          <cell r="B350">
            <v>3.1341896190000003</v>
          </cell>
        </row>
        <row r="351">
          <cell r="A351" t="str">
            <v>Silver gross sales revenue</v>
          </cell>
          <cell r="B351">
            <v>3275.7000353069998</v>
          </cell>
        </row>
        <row r="352">
          <cell r="A352" t="str">
            <v>Smelter stores</v>
          </cell>
          <cell r="B352" t="str">
            <v>0</v>
          </cell>
        </row>
        <row r="353">
          <cell r="A353" t="str">
            <v>Smelting</v>
          </cell>
          <cell r="B353">
            <v>368917.20500000002</v>
          </cell>
        </row>
        <row r="354">
          <cell r="A354" t="str">
            <v>Smelting adjustment</v>
          </cell>
          <cell r="B354" t="str">
            <v>0</v>
          </cell>
        </row>
        <row r="355">
          <cell r="A355" t="str">
            <v>Smelting costs</v>
          </cell>
          <cell r="B355">
            <v>336924.20500000002</v>
          </cell>
        </row>
        <row r="356">
          <cell r="A356" t="str">
            <v>Smelting costs controllable</v>
          </cell>
          <cell r="B356" t="str">
            <v>0</v>
          </cell>
        </row>
        <row r="357">
          <cell r="A357" t="str">
            <v>Sodium Sulphate comm and disc section</v>
          </cell>
          <cell r="B357" t="str">
            <v>0</v>
          </cell>
        </row>
        <row r="358">
          <cell r="A358" t="str">
            <v>Sodium sulphate commission and ...</v>
          </cell>
          <cell r="B358" t="str">
            <v>0</v>
          </cell>
        </row>
        <row r="359">
          <cell r="A359" t="str">
            <v>Sodium sulphate gross sales revenue</v>
          </cell>
          <cell r="B359">
            <v>38692</v>
          </cell>
        </row>
        <row r="360">
          <cell r="A360" t="str">
            <v>Sports and welfare</v>
          </cell>
          <cell r="B360">
            <v>1188.2542600000002</v>
          </cell>
        </row>
        <row r="361">
          <cell r="A361" t="str">
            <v>Standard bank loan</v>
          </cell>
          <cell r="B361" t="str">
            <v>0</v>
          </cell>
        </row>
        <row r="362">
          <cell r="A362" t="str">
            <v>Storage</v>
          </cell>
          <cell r="B362" t="str">
            <v>0</v>
          </cell>
        </row>
        <row r="363">
          <cell r="A363" t="str">
            <v>Store obsolete</v>
          </cell>
          <cell r="B363">
            <v>0</v>
          </cell>
        </row>
        <row r="364">
          <cell r="A364" t="str">
            <v>Stores &amp; materials</v>
          </cell>
          <cell r="B364">
            <v>208704</v>
          </cell>
        </row>
        <row r="365">
          <cell r="A365" t="str">
            <v>Stores Costs</v>
          </cell>
          <cell r="B365">
            <v>1348235.0350000001</v>
          </cell>
        </row>
        <row r="366">
          <cell r="A366" t="str">
            <v>Stores deficit</v>
          </cell>
          <cell r="B366">
            <v>0</v>
          </cell>
        </row>
        <row r="367">
          <cell r="A367" t="str">
            <v>Subsidiary companies</v>
          </cell>
          <cell r="B367">
            <v>0</v>
          </cell>
        </row>
        <row r="368">
          <cell r="A368" t="str">
            <v>Sulphuric Acid comm and disc section</v>
          </cell>
          <cell r="B368" t="str">
            <v>0</v>
          </cell>
        </row>
        <row r="369">
          <cell r="A369" t="str">
            <v>Sulphuric acid commission and ...</v>
          </cell>
          <cell r="B369" t="str">
            <v>0</v>
          </cell>
        </row>
        <row r="370">
          <cell r="A370" t="str">
            <v>Sulphuric acid gross sales revenue</v>
          </cell>
          <cell r="B370">
            <v>3498</v>
          </cell>
        </row>
        <row r="371">
          <cell r="A371" t="str">
            <v>Sundry costs</v>
          </cell>
          <cell r="B371">
            <v>776330.29212765011</v>
          </cell>
        </row>
        <row r="372">
          <cell r="A372" t="str">
            <v>Sundry creditor</v>
          </cell>
          <cell r="B372">
            <v>524657.86405025003</v>
          </cell>
        </row>
        <row r="373">
          <cell r="A373" t="str">
            <v>TPT of concentrate</v>
          </cell>
          <cell r="B373">
            <v>28887.714819999997</v>
          </cell>
        </row>
        <row r="374">
          <cell r="A374" t="str">
            <v>Tax and Lease</v>
          </cell>
          <cell r="B374">
            <v>2932418.6730209393</v>
          </cell>
        </row>
        <row r="375">
          <cell r="A375" t="str">
            <v>Taxation and lease creditors</v>
          </cell>
          <cell r="B375">
            <v>1816598.02918725</v>
          </cell>
        </row>
        <row r="376">
          <cell r="A376" t="str">
            <v>Telephone, Telex expenses</v>
          </cell>
          <cell r="B376">
            <v>12466.932449999998</v>
          </cell>
        </row>
        <row r="377">
          <cell r="A377" t="str">
            <v>Total capital expenditure</v>
          </cell>
          <cell r="B377">
            <v>1919815.3852400002</v>
          </cell>
        </row>
        <row r="378">
          <cell r="A378" t="str">
            <v>Total capital expenditure ytd</v>
          </cell>
          <cell r="B378">
            <v>1845032</v>
          </cell>
        </row>
        <row r="379">
          <cell r="A379" t="str">
            <v>Total dividends declared</v>
          </cell>
          <cell r="B379">
            <v>2457368.35268</v>
          </cell>
        </row>
        <row r="380">
          <cell r="A380" t="str">
            <v>Total head office fees</v>
          </cell>
          <cell r="B380">
            <v>0</v>
          </cell>
        </row>
        <row r="381">
          <cell r="A381" t="str">
            <v>Total package implementation</v>
          </cell>
          <cell r="B381" t="str">
            <v>0</v>
          </cell>
        </row>
        <row r="382">
          <cell r="A382" t="str">
            <v>Trade accounts payable</v>
          </cell>
          <cell r="B382">
            <v>637166.86405025003</v>
          </cell>
        </row>
        <row r="383">
          <cell r="A383" t="str">
            <v>Trade accounts receivables</v>
          </cell>
          <cell r="B383">
            <v>1265971.0270219999</v>
          </cell>
        </row>
        <row r="384">
          <cell r="A384" t="str">
            <v>Trade accounts receivables external</v>
          </cell>
          <cell r="B384">
            <v>1265971.0270219999</v>
          </cell>
        </row>
        <row r="385">
          <cell r="A385" t="str">
            <v>Trade accounts receivables internal</v>
          </cell>
          <cell r="B385">
            <v>0</v>
          </cell>
        </row>
        <row r="386">
          <cell r="A386" t="str">
            <v>Trade and other payables</v>
          </cell>
          <cell r="B386">
            <v>989518.86405025003</v>
          </cell>
        </row>
        <row r="387">
          <cell r="A387" t="str">
            <v>Translation Gain or (loss) foreign entities</v>
          </cell>
          <cell r="B387">
            <v>208140.02702532231</v>
          </cell>
        </row>
        <row r="388">
          <cell r="A388" t="str">
            <v>Transport PGMs</v>
          </cell>
          <cell r="B388">
            <v>4494.0200000000004</v>
          </cell>
        </row>
        <row r="389">
          <cell r="A389" t="str">
            <v>Transport base metals</v>
          </cell>
          <cell r="B389">
            <v>18217.97</v>
          </cell>
        </row>
        <row r="390">
          <cell r="A390" t="str">
            <v>Transport expenses</v>
          </cell>
          <cell r="B390" t="str">
            <v>0</v>
          </cell>
        </row>
        <row r="391">
          <cell r="A391" t="str">
            <v>Travelling expenditure</v>
          </cell>
          <cell r="B391">
            <v>10293.136579999999</v>
          </cell>
        </row>
        <row r="392">
          <cell r="A392" t="str">
            <v>Treatment &amp; refining controllable</v>
          </cell>
          <cell r="B392" t="str">
            <v>0</v>
          </cell>
        </row>
        <row r="393">
          <cell r="A393" t="str">
            <v>Treatment and refining</v>
          </cell>
          <cell r="B393">
            <v>637889.61298005609</v>
          </cell>
        </row>
        <row r="394">
          <cell r="A394" t="str">
            <v>Treatment and refining charge RPM</v>
          </cell>
          <cell r="B394">
            <v>-2205.3640330379999</v>
          </cell>
        </row>
        <row r="395">
          <cell r="A395" t="str">
            <v>UMO labour</v>
          </cell>
          <cell r="B395">
            <v>791424.90299999993</v>
          </cell>
        </row>
        <row r="396">
          <cell r="A396" t="str">
            <v>Unappropriated Profit b/f</v>
          </cell>
          <cell r="B396">
            <v>5386488.608</v>
          </cell>
        </row>
        <row r="397">
          <cell r="A397" t="str">
            <v>Unlisted investments</v>
          </cell>
          <cell r="B397">
            <v>197587</v>
          </cell>
        </row>
        <row r="398">
          <cell r="A398" t="str">
            <v>Utilities</v>
          </cell>
          <cell r="B398">
            <v>386430.73599999998</v>
          </cell>
        </row>
        <row r="399">
          <cell r="A399" t="str">
            <v>Vehicle rent</v>
          </cell>
          <cell r="B399">
            <v>78.492000000000004</v>
          </cell>
        </row>
        <row r="400">
          <cell r="A400" t="str">
            <v>Wesbank long term liability</v>
          </cell>
          <cell r="B400" t="str">
            <v>0</v>
          </cell>
        </row>
        <row r="401">
          <cell r="A401" t="str">
            <v>Withholding Tax 7,5%</v>
          </cell>
          <cell r="B401">
            <v>145931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ne Total"/>
      <sheetName val="Philip"/>
      <sheetName val="Smith"/>
      <sheetName val="Decline"/>
      <sheetName val="R 1Cayzer"/>
      <sheetName val="Other"/>
      <sheetName val="Tailings"/>
      <sheetName val="Base Info"/>
      <sheetName val="Tender Sum"/>
      <sheetName val="Production Sch"/>
      <sheetName val="Overheads-Misc"/>
      <sheetName val="Tam 1"/>
      <sheetName val="Estab"/>
      <sheetName val="Drill Rates"/>
      <sheetName val="Expl"/>
      <sheetName val="Fuel Oils"/>
      <sheetName val="Blast Patns"/>
      <sheetName val="Ops Labr"/>
      <sheetName val="Overheads-Cap"/>
      <sheetName val="Manpwr"/>
      <sheetName val="Proj Info"/>
      <sheetName val="Fixed Rates"/>
    </sheetNames>
    <sheetDataSet>
      <sheetData sheetId="0" refreshError="1"/>
      <sheetData sheetId="1" refreshError="1">
        <row r="7">
          <cell r="FM7">
            <v>36373</v>
          </cell>
        </row>
        <row r="8">
          <cell r="FM8">
            <v>36404</v>
          </cell>
        </row>
        <row r="9">
          <cell r="FM9">
            <v>36434</v>
          </cell>
        </row>
        <row r="10">
          <cell r="FM10">
            <v>36465</v>
          </cell>
        </row>
        <row r="11">
          <cell r="FM11">
            <v>36495</v>
          </cell>
        </row>
        <row r="12">
          <cell r="FM12">
            <v>1</v>
          </cell>
        </row>
        <row r="13">
          <cell r="FM13">
            <v>32</v>
          </cell>
        </row>
        <row r="14">
          <cell r="FM14">
            <v>61</v>
          </cell>
        </row>
        <row r="15">
          <cell r="FM15">
            <v>92</v>
          </cell>
        </row>
        <row r="16">
          <cell r="FM16">
            <v>122</v>
          </cell>
        </row>
        <row r="17">
          <cell r="FM17">
            <v>153</v>
          </cell>
        </row>
        <row r="18">
          <cell r="FM18" t="str">
            <v>1st Qtr</v>
          </cell>
        </row>
        <row r="19">
          <cell r="FM19" t="str">
            <v>2nd Qtr</v>
          </cell>
        </row>
        <row r="20">
          <cell r="FM20" t="str">
            <v>3rd Qtr</v>
          </cell>
        </row>
        <row r="21">
          <cell r="FM21" t="str">
            <v>4th Qtr</v>
          </cell>
        </row>
        <row r="22">
          <cell r="FM22" t="str">
            <v>TOTAL YEAR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7"/>
      <sheetName val="A"/>
      <sheetName val="Current"/>
      <sheetName val="Chart 1A"/>
      <sheetName val="Chart1"/>
      <sheetName val="Chart2"/>
      <sheetName val="Chart3"/>
      <sheetName val="Chart4"/>
      <sheetName val="Chart5"/>
      <sheetName val="Chart6"/>
      <sheetName val="Chart 2A"/>
      <sheetName val="Chart 3A"/>
    </sheetNames>
    <sheetDataSet>
      <sheetData sheetId="0" refreshError="1"/>
      <sheetData sheetId="1" refreshError="1">
        <row r="1">
          <cell r="A1" t="str">
            <v>FISC.YR</v>
          </cell>
        </row>
        <row r="8">
          <cell r="A8" t="str">
            <v>1969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apex"/>
      <sheetName val="Capex report"/>
      <sheetName val="Capex Detailed"/>
      <sheetName val="Capex Committment"/>
      <sheetName val="Input Capital"/>
      <sheetName val="Summary"/>
      <sheetName val="Print"/>
      <sheetName val="Module2"/>
      <sheetName val="Module3"/>
      <sheetName val="Module4"/>
      <sheetName val="Module1"/>
      <sheetName val="Module6"/>
      <sheetName val="Module7"/>
      <sheetName val="Module8"/>
      <sheetName val="Output Capit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ction OK"/>
      <sheetName val="GAM 2"/>
      <sheetName val="GAM 1"/>
      <sheetName val="Extraction Pitch"/>
      <sheetName val="Extraction Pitch (Fr)"/>
      <sheetName val="Extraction CAGR SE (2)"/>
      <sheetName val="Extraction CAGR SE"/>
      <sheetName val="Extraction CAGR Colisee"/>
      <sheetName val="Extraction Laura"/>
      <sheetName val="Menu - choix"/>
      <sheetName val="Chart1"/>
      <sheetName val="CONSENSUS"/>
      <sheetName val="Input"/>
      <sheetName val="Output"/>
      <sheetName val="Select Reg (3)"/>
      <sheetName val="RegLin (3)"/>
      <sheetName val="Valo"/>
      <sheetName val="Graphe"/>
      <sheetName val="Marges"/>
      <sheetName val="Croissances"/>
      <sheetName val="Beta"/>
      <sheetName val="Beta v2"/>
      <sheetName val="Select Reg"/>
      <sheetName val="RegLin"/>
      <sheetName val="Select Reg (2)"/>
      <sheetName val="RegLin (2)"/>
      <sheetName val="Select Reg EBIT &amp; NetInc"/>
      <sheetName val="RegLin EBITAetNetInc"/>
      <sheetName val="Select Reg EBITDA"/>
      <sheetName val="RegLin EBITDA"/>
      <sheetName val="(x)04-05"/>
      <sheetName val="Extraction Colisée"/>
      <sheetName val="Electricity integrated"/>
      <sheetName val="Extraction"/>
      <sheetName val="Rentabilité"/>
      <sheetName val="Régression"/>
      <sheetName val="Electricity Generation"/>
      <sheetName val="Electricity Supply"/>
      <sheetName val="Electricity Transmission"/>
      <sheetName val="Export"/>
    </sheetNames>
    <sheetDataSet>
      <sheetData sheetId="0"/>
      <sheetData sheetId="1"/>
      <sheetData sheetId="2"/>
      <sheetData sheetId="3"/>
      <sheetData sheetId="4"/>
      <sheetData sheetId="5"/>
      <sheetData sheetId="6"/>
      <sheetData sheetId="7"/>
      <sheetData sheetId="8"/>
      <sheetData sheetId="9"/>
      <sheetData sheetId="10" refreshError="1"/>
      <sheetData sheetId="11">
        <row r="1">
          <cell r="A1" t="str">
            <v>COMPARABLE QUOTED COMPANIES - LAURA</v>
          </cell>
          <cell r="AB1">
            <v>37642</v>
          </cell>
          <cell r="BG1">
            <v>37642</v>
          </cell>
          <cell r="CC1">
            <v>37642</v>
          </cell>
        </row>
        <row r="2">
          <cell r="A2" t="str">
            <v>in millions</v>
          </cell>
        </row>
        <row r="3">
          <cell r="A3" t="str">
            <v>Consolidated data</v>
          </cell>
        </row>
        <row r="4">
          <cell r="A4" t="str">
            <v>Market consensus</v>
          </cell>
        </row>
        <row r="6">
          <cell r="F6" t="str">
            <v>Financials</v>
          </cell>
          <cell r="Z6" t="str">
            <v>Net fin.</v>
          </cell>
          <cell r="AA6" t="str">
            <v>Minority</v>
          </cell>
          <cell r="AB6" t="str">
            <v>Non-op</v>
          </cell>
          <cell r="AC6" t="str">
            <v>Sharehold.</v>
          </cell>
          <cell r="AD6" t="str">
            <v>Other financials</v>
          </cell>
          <cell r="CE6" t="str">
            <v>Zone de calcul des moyennes conditionnelles : ne pas effacer les zones en noir</v>
          </cell>
        </row>
        <row r="7">
          <cell r="A7" t="str">
            <v>In millions - consolidated</v>
          </cell>
          <cell r="D7" t="str">
            <v>Date</v>
          </cell>
          <cell r="E7" t="str">
            <v>Currency</v>
          </cell>
          <cell r="F7" t="str">
            <v>Net Sales</v>
          </cell>
          <cell r="J7" t="str">
            <v>EBITDA</v>
          </cell>
          <cell r="N7" t="str">
            <v>EBITA</v>
          </cell>
          <cell r="R7" t="str">
            <v>Net income</v>
          </cell>
          <cell r="V7" t="str">
            <v>Net income post gw</v>
          </cell>
          <cell r="Z7" t="str">
            <v>debt</v>
          </cell>
          <cell r="AA7" t="str">
            <v>interest</v>
          </cell>
          <cell r="AB7" t="str">
            <v>assets</v>
          </cell>
          <cell r="AC7" t="str">
            <v>funds</v>
          </cell>
          <cell r="AD7" t="str">
            <v>EBIT - published</v>
          </cell>
          <cell r="AH7" t="str">
            <v>D&amp;A (excl. Goodwill)</v>
          </cell>
          <cell r="AL7" t="str">
            <v>Goodwill Amortisation</v>
          </cell>
          <cell r="AP7" t="str">
            <v>SME</v>
          </cell>
          <cell r="AT7" t="str">
            <v>PBT - published</v>
          </cell>
          <cell r="AX7" t="str">
            <v>Taxes</v>
          </cell>
          <cell r="BB7" t="str">
            <v>Effective tax rate</v>
          </cell>
          <cell r="BF7" t="str">
            <v>Exceptionnals before tax</v>
          </cell>
          <cell r="BJ7" t="str">
            <v>Charges nucléaires &amp; retraite</v>
          </cell>
          <cell r="BN7" t="str">
            <v>Minority interests</v>
          </cell>
          <cell r="BR7" t="str">
            <v>Net income - published</v>
          </cell>
          <cell r="BV7" t="str">
            <v>Comments</v>
          </cell>
          <cell r="BW7" t="str">
            <v>EBIT</v>
          </cell>
          <cell r="CE7" t="str">
            <v>A recréer si insertion de nouvelles colonnes pour autres multiples</v>
          </cell>
        </row>
        <row r="8">
          <cell r="F8">
            <v>1</v>
          </cell>
          <cell r="G8">
            <v>2</v>
          </cell>
          <cell r="H8">
            <v>3</v>
          </cell>
          <cell r="I8">
            <v>4</v>
          </cell>
          <cell r="J8">
            <v>1</v>
          </cell>
          <cell r="K8">
            <v>2</v>
          </cell>
          <cell r="L8">
            <v>3</v>
          </cell>
          <cell r="M8">
            <v>4</v>
          </cell>
          <cell r="N8">
            <v>1</v>
          </cell>
          <cell r="O8">
            <v>2</v>
          </cell>
          <cell r="P8">
            <v>3</v>
          </cell>
          <cell r="Q8">
            <v>4</v>
          </cell>
          <cell r="R8">
            <v>1</v>
          </cell>
          <cell r="S8">
            <v>2</v>
          </cell>
          <cell r="T8">
            <v>3</v>
          </cell>
          <cell r="U8">
            <v>4</v>
          </cell>
          <cell r="V8">
            <v>1</v>
          </cell>
          <cell r="W8">
            <v>2</v>
          </cell>
          <cell r="X8">
            <v>3</v>
          </cell>
          <cell r="Y8">
            <v>4</v>
          </cell>
          <cell r="Z8">
            <v>1</v>
          </cell>
          <cell r="AA8">
            <v>1</v>
          </cell>
          <cell r="AB8">
            <v>1</v>
          </cell>
          <cell r="AC8">
            <v>1</v>
          </cell>
          <cell r="AD8">
            <v>1</v>
          </cell>
          <cell r="AE8">
            <v>2</v>
          </cell>
          <cell r="AF8">
            <v>3</v>
          </cell>
          <cell r="AG8">
            <v>4</v>
          </cell>
          <cell r="AH8">
            <v>1</v>
          </cell>
          <cell r="AI8">
            <v>2</v>
          </cell>
          <cell r="AJ8">
            <v>3</v>
          </cell>
          <cell r="AK8">
            <v>4</v>
          </cell>
          <cell r="AL8">
            <v>1</v>
          </cell>
          <cell r="AM8">
            <v>2</v>
          </cell>
          <cell r="AN8">
            <v>3</v>
          </cell>
          <cell r="AO8">
            <v>4</v>
          </cell>
          <cell r="AP8">
            <v>1</v>
          </cell>
          <cell r="AQ8">
            <v>2</v>
          </cell>
          <cell r="AR8">
            <v>3</v>
          </cell>
          <cell r="AS8">
            <v>4</v>
          </cell>
          <cell r="AT8">
            <v>1</v>
          </cell>
          <cell r="AU8">
            <v>2</v>
          </cell>
          <cell r="AV8">
            <v>3</v>
          </cell>
          <cell r="AW8">
            <v>4</v>
          </cell>
          <cell r="AX8">
            <v>1</v>
          </cell>
          <cell r="AY8">
            <v>2</v>
          </cell>
          <cell r="AZ8">
            <v>3</v>
          </cell>
          <cell r="BA8">
            <v>4</v>
          </cell>
          <cell r="BB8">
            <v>1</v>
          </cell>
          <cell r="BC8">
            <v>2</v>
          </cell>
          <cell r="BD8">
            <v>3</v>
          </cell>
          <cell r="BE8">
            <v>4</v>
          </cell>
          <cell r="BF8">
            <v>1</v>
          </cell>
          <cell r="BG8">
            <v>2</v>
          </cell>
          <cell r="BH8">
            <v>3</v>
          </cell>
          <cell r="BI8">
            <v>4</v>
          </cell>
          <cell r="BJ8">
            <v>1</v>
          </cell>
          <cell r="BK8">
            <v>2</v>
          </cell>
          <cell r="BL8">
            <v>3</v>
          </cell>
          <cell r="BM8">
            <v>4</v>
          </cell>
          <cell r="BN8">
            <v>1</v>
          </cell>
          <cell r="BO8">
            <v>2</v>
          </cell>
          <cell r="BP8">
            <v>3</v>
          </cell>
          <cell r="BQ8">
            <v>4</v>
          </cell>
          <cell r="BR8">
            <v>1</v>
          </cell>
          <cell r="BS8">
            <v>2</v>
          </cell>
          <cell r="BT8">
            <v>3</v>
          </cell>
          <cell r="BU8">
            <v>4</v>
          </cell>
          <cell r="BW8">
            <v>1</v>
          </cell>
          <cell r="BX8">
            <v>2</v>
          </cell>
          <cell r="BY8">
            <v>3</v>
          </cell>
          <cell r="BZ8">
            <v>4</v>
          </cell>
        </row>
        <row r="11">
          <cell r="A11" t="str">
            <v>Nom de la société</v>
          </cell>
          <cell r="E11" t="str">
            <v>EUR</v>
          </cell>
          <cell r="F11" t="str">
            <v>nc</v>
          </cell>
          <cell r="G11" t="str">
            <v>nc</v>
          </cell>
          <cell r="H11" t="str">
            <v>nc</v>
          </cell>
          <cell r="I11" t="str">
            <v>nc</v>
          </cell>
          <cell r="J11" t="str">
            <v>nc</v>
          </cell>
          <cell r="K11" t="str">
            <v>nc</v>
          </cell>
          <cell r="L11" t="str">
            <v>nc</v>
          </cell>
          <cell r="M11" t="str">
            <v>nc</v>
          </cell>
          <cell r="N11" t="str">
            <v>nc</v>
          </cell>
          <cell r="O11" t="str">
            <v>nc</v>
          </cell>
          <cell r="P11" t="str">
            <v>nc</v>
          </cell>
          <cell r="Q11" t="str">
            <v>nc</v>
          </cell>
          <cell r="R11" t="str">
            <v>nc</v>
          </cell>
          <cell r="S11" t="str">
            <v>nc</v>
          </cell>
          <cell r="T11" t="str">
            <v>nc</v>
          </cell>
          <cell r="U11" t="str">
            <v>nc</v>
          </cell>
          <cell r="V11" t="str">
            <v>nc</v>
          </cell>
          <cell r="W11" t="str">
            <v>nc</v>
          </cell>
          <cell r="X11" t="str">
            <v>nc</v>
          </cell>
          <cell r="Y11" t="str">
            <v>nc</v>
          </cell>
          <cell r="Z11">
            <v>0</v>
          </cell>
          <cell r="AA11">
            <v>0</v>
          </cell>
          <cell r="AB11">
            <v>0</v>
          </cell>
          <cell r="AC11">
            <v>0</v>
          </cell>
        </row>
        <row r="13">
          <cell r="A13" t="str">
            <v>Distribution &amp; Supply</v>
          </cell>
        </row>
        <row r="15">
          <cell r="A15" t="str">
            <v>Gas Natural</v>
          </cell>
          <cell r="E15" t="str">
            <v>EUR</v>
          </cell>
        </row>
        <row r="16">
          <cell r="Z16" t="str">
            <v>Dette nette estimée à fin 2002 (post IPO Enagas)</v>
          </cell>
        </row>
        <row r="17">
          <cell r="A17" t="str">
            <v>Rapport Annuel</v>
          </cell>
          <cell r="C17">
            <v>1</v>
          </cell>
          <cell r="D17">
            <v>37256</v>
          </cell>
          <cell r="F17">
            <v>5531</v>
          </cell>
          <cell r="J17">
            <v>1472.548</v>
          </cell>
          <cell r="N17">
            <v>1021.833</v>
          </cell>
          <cell r="R17">
            <v>559.09548892019041</v>
          </cell>
          <cell r="V17">
            <v>555.89148892019045</v>
          </cell>
          <cell r="AA17">
            <v>141.601</v>
          </cell>
          <cell r="AB17">
            <v>0</v>
          </cell>
          <cell r="AC17">
            <v>3677.7190000000001</v>
          </cell>
        </row>
        <row r="18">
          <cell r="A18" t="str">
            <v>SG</v>
          </cell>
          <cell r="C18">
            <v>0</v>
          </cell>
          <cell r="D18" t="str">
            <v>13/11/01</v>
          </cell>
          <cell r="F18">
            <v>6265</v>
          </cell>
          <cell r="G18">
            <v>6986</v>
          </cell>
          <cell r="H18">
            <v>5830</v>
          </cell>
          <cell r="I18">
            <v>5933</v>
          </cell>
          <cell r="J18">
            <v>1519</v>
          </cell>
          <cell r="K18">
            <v>1694</v>
          </cell>
          <cell r="L18">
            <v>1842</v>
          </cell>
          <cell r="M18">
            <v>1944</v>
          </cell>
          <cell r="N18">
            <v>1048</v>
          </cell>
          <cell r="O18">
            <v>1187</v>
          </cell>
          <cell r="P18">
            <v>1300</v>
          </cell>
          <cell r="Q18">
            <v>1368</v>
          </cell>
          <cell r="R18">
            <v>564</v>
          </cell>
          <cell r="S18">
            <v>638</v>
          </cell>
          <cell r="T18">
            <v>714</v>
          </cell>
          <cell r="U18">
            <v>766</v>
          </cell>
          <cell r="V18">
            <v>564</v>
          </cell>
          <cell r="W18">
            <v>638</v>
          </cell>
          <cell r="X18">
            <v>714</v>
          </cell>
          <cell r="Y18">
            <v>766</v>
          </cell>
        </row>
        <row r="19">
          <cell r="A19" t="str">
            <v>ING Baring</v>
          </cell>
          <cell r="C19">
            <v>0</v>
          </cell>
          <cell r="D19">
            <v>37300</v>
          </cell>
          <cell r="F19">
            <v>5412.2</v>
          </cell>
          <cell r="G19">
            <v>5856.2</v>
          </cell>
          <cell r="H19">
            <v>6235.5</v>
          </cell>
          <cell r="I19">
            <v>6553.8</v>
          </cell>
          <cell r="J19">
            <v>1522</v>
          </cell>
          <cell r="K19">
            <v>1768.3</v>
          </cell>
          <cell r="L19">
            <v>1973.8000000000002</v>
          </cell>
          <cell r="M19">
            <v>2135.6999999999998</v>
          </cell>
          <cell r="N19">
            <v>1077.8</v>
          </cell>
          <cell r="O19">
            <v>1276.2</v>
          </cell>
          <cell r="P19">
            <v>1450.7</v>
          </cell>
          <cell r="Q19">
            <v>1581.7</v>
          </cell>
          <cell r="R19">
            <v>588.54000000000008</v>
          </cell>
          <cell r="S19">
            <v>705.23434568293851</v>
          </cell>
          <cell r="T19">
            <v>839.25001968969048</v>
          </cell>
          <cell r="U19">
            <v>938.74996480360414</v>
          </cell>
          <cell r="V19">
            <v>586.79000000000008</v>
          </cell>
          <cell r="W19">
            <v>703.48426617904283</v>
          </cell>
          <cell r="X19">
            <v>837.5</v>
          </cell>
          <cell r="Y19">
            <v>937</v>
          </cell>
        </row>
        <row r="20">
          <cell r="A20" t="str">
            <v>CSFB</v>
          </cell>
          <cell r="C20">
            <v>0</v>
          </cell>
          <cell r="D20">
            <v>37314</v>
          </cell>
          <cell r="F20">
            <v>5531</v>
          </cell>
          <cell r="G20">
            <v>5376.3</v>
          </cell>
          <cell r="H20">
            <v>5732.2</v>
          </cell>
          <cell r="I20">
            <v>6128.5</v>
          </cell>
          <cell r="J20">
            <v>1484.4</v>
          </cell>
          <cell r="K20">
            <v>1512.1999999999998</v>
          </cell>
          <cell r="L20">
            <v>1670.4</v>
          </cell>
          <cell r="M20">
            <v>1801.8000000000002</v>
          </cell>
          <cell r="N20">
            <v>1019.1</v>
          </cell>
          <cell r="O20">
            <v>1027.3</v>
          </cell>
          <cell r="P20">
            <v>1131.7</v>
          </cell>
          <cell r="Q20">
            <v>1213.7</v>
          </cell>
          <cell r="R20">
            <v>558.37172995780588</v>
          </cell>
          <cell r="S20">
            <v>593.70878243512982</v>
          </cell>
          <cell r="T20">
            <v>650.00068172134638</v>
          </cell>
          <cell r="U20">
            <v>697.07543653129289</v>
          </cell>
          <cell r="V20">
            <v>556.29905063291142</v>
          </cell>
          <cell r="W20">
            <v>591.66886227544921</v>
          </cell>
          <cell r="X20">
            <v>648</v>
          </cell>
          <cell r="Y20">
            <v>695.1</v>
          </cell>
        </row>
        <row r="21">
          <cell r="A21" t="str">
            <v>MS</v>
          </cell>
          <cell r="C21">
            <v>0</v>
          </cell>
          <cell r="D21">
            <v>37314</v>
          </cell>
          <cell r="J21">
            <v>1547</v>
          </cell>
          <cell r="K21">
            <v>1685</v>
          </cell>
          <cell r="L21">
            <v>1912</v>
          </cell>
          <cell r="M21">
            <v>2145</v>
          </cell>
          <cell r="N21">
            <v>1019</v>
          </cell>
          <cell r="O21">
            <v>1153</v>
          </cell>
          <cell r="P21">
            <v>1332</v>
          </cell>
          <cell r="Q21">
            <v>1520</v>
          </cell>
          <cell r="R21">
            <v>558.41820580474939</v>
          </cell>
          <cell r="S21">
            <v>630.14468085106387</v>
          </cell>
          <cell r="T21">
            <v>753.14400000000001</v>
          </cell>
          <cell r="U21">
            <v>890.14511278195494</v>
          </cell>
          <cell r="V21">
            <v>556.19788918205813</v>
          </cell>
          <cell r="W21">
            <v>628</v>
          </cell>
          <cell r="X21">
            <v>751</v>
          </cell>
          <cell r="Y21">
            <v>888</v>
          </cell>
        </row>
        <row r="22">
          <cell r="A22" t="str">
            <v>BSCH</v>
          </cell>
          <cell r="C22">
            <v>0</v>
          </cell>
          <cell r="D22" t="str">
            <v>30/10/01</v>
          </cell>
          <cell r="F22">
            <v>5870</v>
          </cell>
          <cell r="G22">
            <v>6163</v>
          </cell>
          <cell r="H22">
            <v>6780</v>
          </cell>
          <cell r="J22">
            <v>1518</v>
          </cell>
          <cell r="K22">
            <v>1703</v>
          </cell>
          <cell r="L22">
            <v>1900</v>
          </cell>
          <cell r="N22">
            <v>1039</v>
          </cell>
          <cell r="O22">
            <v>1185</v>
          </cell>
          <cell r="P22">
            <v>1341</v>
          </cell>
          <cell r="R22">
            <v>566</v>
          </cell>
          <cell r="S22">
            <v>652</v>
          </cell>
          <cell r="T22">
            <v>744</v>
          </cell>
          <cell r="V22">
            <v>563</v>
          </cell>
          <cell r="W22">
            <v>649</v>
          </cell>
          <cell r="X22">
            <v>741</v>
          </cell>
        </row>
        <row r="23">
          <cell r="A23" t="str">
            <v>BCP Investimiento</v>
          </cell>
          <cell r="C23">
            <v>0</v>
          </cell>
          <cell r="D23">
            <v>37178</v>
          </cell>
          <cell r="F23">
            <v>5354</v>
          </cell>
          <cell r="G23">
            <v>5967</v>
          </cell>
          <cell r="H23">
            <v>6865</v>
          </cell>
          <cell r="I23">
            <v>7518</v>
          </cell>
          <cell r="J23">
            <v>1460</v>
          </cell>
          <cell r="K23">
            <v>1589</v>
          </cell>
          <cell r="L23">
            <v>1744</v>
          </cell>
          <cell r="M23">
            <v>1878</v>
          </cell>
          <cell r="N23">
            <v>1010</v>
          </cell>
          <cell r="O23">
            <v>1075</v>
          </cell>
          <cell r="P23">
            <v>1114</v>
          </cell>
          <cell r="Q23">
            <v>1174</v>
          </cell>
          <cell r="R23">
            <v>541.40289505428223</v>
          </cell>
          <cell r="S23">
            <v>593</v>
          </cell>
          <cell r="T23">
            <v>622</v>
          </cell>
          <cell r="U23">
            <v>668</v>
          </cell>
          <cell r="V23">
            <v>539.40289505428223</v>
          </cell>
          <cell r="W23">
            <v>590</v>
          </cell>
          <cell r="X23">
            <v>619</v>
          </cell>
          <cell r="Y23">
            <v>665</v>
          </cell>
        </row>
        <row r="24">
          <cell r="A24" t="str">
            <v>Crédit Lyonnais</v>
          </cell>
          <cell r="C24">
            <v>0</v>
          </cell>
          <cell r="D24">
            <v>37321</v>
          </cell>
          <cell r="F24">
            <v>5535.04</v>
          </cell>
          <cell r="G24">
            <v>6248.48</v>
          </cell>
          <cell r="H24">
            <v>7047.18</v>
          </cell>
          <cell r="I24">
            <v>7886.0599999999995</v>
          </cell>
          <cell r="J24">
            <v>1484</v>
          </cell>
          <cell r="K24">
            <v>1658</v>
          </cell>
          <cell r="L24">
            <v>1857</v>
          </cell>
          <cell r="M24">
            <v>2076</v>
          </cell>
          <cell r="N24">
            <v>1024</v>
          </cell>
          <cell r="O24">
            <v>1127</v>
          </cell>
          <cell r="P24">
            <v>1259</v>
          </cell>
          <cell r="Q24">
            <v>1405</v>
          </cell>
          <cell r="R24">
            <v>559.19788918205802</v>
          </cell>
          <cell r="S24">
            <v>613</v>
          </cell>
          <cell r="T24">
            <v>702</v>
          </cell>
          <cell r="U24">
            <v>832</v>
          </cell>
          <cell r="V24">
            <v>556.19788918205802</v>
          </cell>
          <cell r="W24">
            <v>610</v>
          </cell>
          <cell r="X24">
            <v>699</v>
          </cell>
          <cell r="Y24">
            <v>829</v>
          </cell>
        </row>
        <row r="25">
          <cell r="A25" t="str">
            <v>Lehman Brothers</v>
          </cell>
          <cell r="C25">
            <v>1</v>
          </cell>
          <cell r="D25">
            <v>37452</v>
          </cell>
          <cell r="F25">
            <v>5535.04</v>
          </cell>
          <cell r="G25">
            <v>5458.8940000000002</v>
          </cell>
          <cell r="H25">
            <v>5432.14</v>
          </cell>
          <cell r="I25">
            <v>5902.8339999999998</v>
          </cell>
          <cell r="J25">
            <v>1483.9</v>
          </cell>
          <cell r="K25">
            <v>1292.2</v>
          </cell>
          <cell r="L25">
            <v>1254</v>
          </cell>
          <cell r="M25">
            <v>1383.4</v>
          </cell>
          <cell r="N25">
            <v>1018.6</v>
          </cell>
          <cell r="O25">
            <v>840.7</v>
          </cell>
          <cell r="P25">
            <v>821.5</v>
          </cell>
          <cell r="Q25">
            <v>932</v>
          </cell>
          <cell r="R25">
            <v>555.94533333333334</v>
          </cell>
          <cell r="S25">
            <v>405.82166326341195</v>
          </cell>
          <cell r="T25">
            <v>555.5</v>
          </cell>
          <cell r="U25">
            <v>635.79999999999995</v>
          </cell>
          <cell r="V25">
            <v>555.94533333333334</v>
          </cell>
          <cell r="W25">
            <v>405.82166326341195</v>
          </cell>
          <cell r="X25">
            <v>555.5</v>
          </cell>
          <cell r="Y25">
            <v>635.79999999999995</v>
          </cell>
          <cell r="Z25">
            <v>2011.8</v>
          </cell>
        </row>
        <row r="26">
          <cell r="A26" t="str">
            <v>BNP Paribas</v>
          </cell>
          <cell r="C26">
            <v>1</v>
          </cell>
          <cell r="D26">
            <v>37530</v>
          </cell>
          <cell r="F26">
            <v>5531</v>
          </cell>
          <cell r="G26">
            <v>4540</v>
          </cell>
          <cell r="H26">
            <v>3436</v>
          </cell>
          <cell r="I26">
            <v>3608</v>
          </cell>
          <cell r="J26">
            <v>1469</v>
          </cell>
          <cell r="K26">
            <v>1288</v>
          </cell>
          <cell r="L26">
            <v>1240</v>
          </cell>
          <cell r="M26">
            <v>1334</v>
          </cell>
          <cell r="N26">
            <v>1019</v>
          </cell>
          <cell r="O26">
            <v>916</v>
          </cell>
          <cell r="P26">
            <v>922</v>
          </cell>
          <cell r="Q26">
            <v>994</v>
          </cell>
          <cell r="R26">
            <v>555.38</v>
          </cell>
          <cell r="S26">
            <v>588.76</v>
          </cell>
          <cell r="T26">
            <v>672</v>
          </cell>
          <cell r="U26">
            <v>731</v>
          </cell>
          <cell r="Z26">
            <v>1031</v>
          </cell>
        </row>
        <row r="27">
          <cell r="A27" t="str">
            <v>SSSB</v>
          </cell>
          <cell r="C27">
            <v>1</v>
          </cell>
          <cell r="D27">
            <v>37476</v>
          </cell>
          <cell r="F27">
            <v>5531</v>
          </cell>
          <cell r="G27">
            <v>5207</v>
          </cell>
          <cell r="H27">
            <v>5383</v>
          </cell>
          <cell r="I27">
            <v>5487</v>
          </cell>
          <cell r="J27">
            <v>1480</v>
          </cell>
          <cell r="K27">
            <v>1544</v>
          </cell>
          <cell r="L27">
            <v>1491</v>
          </cell>
          <cell r="M27">
            <v>1560</v>
          </cell>
          <cell r="N27">
            <v>1015</v>
          </cell>
          <cell r="O27">
            <v>977</v>
          </cell>
          <cell r="P27">
            <v>1035</v>
          </cell>
          <cell r="Q27">
            <v>1064</v>
          </cell>
          <cell r="R27">
            <v>547.93700000000001</v>
          </cell>
          <cell r="S27">
            <v>496.54299999999995</v>
          </cell>
          <cell r="T27">
            <v>632</v>
          </cell>
          <cell r="U27">
            <v>633</v>
          </cell>
          <cell r="Z27">
            <v>1925</v>
          </cell>
        </row>
        <row r="28">
          <cell r="A28" t="str">
            <v>SCH</v>
          </cell>
          <cell r="C28">
            <v>1</v>
          </cell>
          <cell r="D28">
            <v>37476</v>
          </cell>
          <cell r="F28">
            <v>5531</v>
          </cell>
          <cell r="G28">
            <v>5669</v>
          </cell>
          <cell r="H28">
            <v>6094</v>
          </cell>
          <cell r="I28">
            <v>6551</v>
          </cell>
          <cell r="J28">
            <v>1484</v>
          </cell>
          <cell r="K28">
            <v>1423</v>
          </cell>
          <cell r="L28">
            <v>1412</v>
          </cell>
          <cell r="M28">
            <v>1608</v>
          </cell>
          <cell r="N28">
            <v>1019</v>
          </cell>
          <cell r="O28">
            <v>1006</v>
          </cell>
          <cell r="P28">
            <v>1036</v>
          </cell>
          <cell r="Q28">
            <v>1191</v>
          </cell>
          <cell r="R28">
            <v>558.29999999999995</v>
          </cell>
          <cell r="S28">
            <v>641.5</v>
          </cell>
          <cell r="T28">
            <v>730.6</v>
          </cell>
          <cell r="U28">
            <v>838.7</v>
          </cell>
          <cell r="V28">
            <v>555.29999999999995</v>
          </cell>
          <cell r="W28">
            <v>638.5</v>
          </cell>
          <cell r="X28">
            <v>727.6</v>
          </cell>
          <cell r="Y28">
            <v>835.7</v>
          </cell>
          <cell r="Z28">
            <v>1606</v>
          </cell>
        </row>
        <row r="29">
          <cell r="A29" t="str">
            <v>Delta Lloyd</v>
          </cell>
          <cell r="C29">
            <v>0</v>
          </cell>
          <cell r="D29">
            <v>37399</v>
          </cell>
          <cell r="F29">
            <v>5531</v>
          </cell>
          <cell r="G29">
            <v>5732</v>
          </cell>
          <cell r="H29">
            <v>6445</v>
          </cell>
          <cell r="J29">
            <v>1484</v>
          </cell>
          <cell r="K29">
            <v>1605</v>
          </cell>
          <cell r="L29">
            <v>1725</v>
          </cell>
          <cell r="N29">
            <v>1019</v>
          </cell>
          <cell r="O29">
            <v>1105</v>
          </cell>
          <cell r="P29">
            <v>1190</v>
          </cell>
          <cell r="R29">
            <v>555.20000000000005</v>
          </cell>
          <cell r="S29">
            <v>622</v>
          </cell>
          <cell r="T29">
            <v>676</v>
          </cell>
          <cell r="V29">
            <v>552.20000000000005</v>
          </cell>
          <cell r="W29">
            <v>617</v>
          </cell>
          <cell r="X29">
            <v>670</v>
          </cell>
        </row>
        <row r="31">
          <cell r="A31" t="str">
            <v>Moyenne</v>
          </cell>
          <cell r="F31">
            <v>5531</v>
          </cell>
          <cell r="G31">
            <v>5218.7235000000001</v>
          </cell>
          <cell r="H31">
            <v>5086.2849999999999</v>
          </cell>
          <cell r="I31">
            <v>5387.2084999999997</v>
          </cell>
          <cell r="J31">
            <v>1472.548</v>
          </cell>
          <cell r="K31">
            <v>1386.8</v>
          </cell>
          <cell r="L31">
            <v>1349.25</v>
          </cell>
          <cell r="M31">
            <v>1471.35</v>
          </cell>
          <cell r="N31">
            <v>1021.833</v>
          </cell>
          <cell r="O31">
            <v>934.92499999999995</v>
          </cell>
          <cell r="P31">
            <v>953.625</v>
          </cell>
          <cell r="Q31">
            <v>1045.25</v>
          </cell>
          <cell r="R31">
            <v>559.09548892019041</v>
          </cell>
          <cell r="S31">
            <v>533.156165815853</v>
          </cell>
          <cell r="T31">
            <v>647.52499999999998</v>
          </cell>
          <cell r="U31">
            <v>709.625</v>
          </cell>
          <cell r="V31">
            <v>555.89148892019045</v>
          </cell>
          <cell r="W31">
            <v>522.16083163170595</v>
          </cell>
          <cell r="X31">
            <v>641.54999999999995</v>
          </cell>
          <cell r="Y31">
            <v>735.75</v>
          </cell>
          <cell r="Z31">
            <v>1643.45</v>
          </cell>
          <cell r="AA31">
            <v>141.601</v>
          </cell>
          <cell r="AB31">
            <v>0</v>
          </cell>
          <cell r="AC31">
            <v>3677.7190000000001</v>
          </cell>
        </row>
        <row r="33">
          <cell r="A33" t="str">
            <v>Italgas</v>
          </cell>
          <cell r="E33" t="str">
            <v>EUR</v>
          </cell>
        </row>
        <row r="35">
          <cell r="A35" t="str">
            <v>Rapport Annuel</v>
          </cell>
          <cell r="C35">
            <v>1</v>
          </cell>
          <cell r="D35">
            <v>37256</v>
          </cell>
          <cell r="F35">
            <v>3572</v>
          </cell>
          <cell r="J35">
            <v>671</v>
          </cell>
          <cell r="N35">
            <v>468</v>
          </cell>
          <cell r="R35">
            <v>170.71671388101984</v>
          </cell>
          <cell r="V35">
            <v>170.71671388101984</v>
          </cell>
          <cell r="Z35">
            <v>985</v>
          </cell>
          <cell r="AA35">
            <v>287</v>
          </cell>
          <cell r="AB35">
            <v>0</v>
          </cell>
          <cell r="AC35">
            <v>1402</v>
          </cell>
        </row>
        <row r="36">
          <cell r="A36" t="str">
            <v>GS</v>
          </cell>
          <cell r="C36">
            <v>0</v>
          </cell>
          <cell r="D36">
            <v>37308</v>
          </cell>
          <cell r="F36">
            <v>3285</v>
          </cell>
          <cell r="G36">
            <v>2709</v>
          </cell>
          <cell r="H36">
            <v>2762</v>
          </cell>
          <cell r="I36">
            <v>2789</v>
          </cell>
          <cell r="J36">
            <v>633</v>
          </cell>
          <cell r="K36">
            <v>616</v>
          </cell>
          <cell r="L36">
            <v>637</v>
          </cell>
          <cell r="M36">
            <v>643</v>
          </cell>
          <cell r="N36">
            <v>431</v>
          </cell>
          <cell r="O36">
            <v>416</v>
          </cell>
          <cell r="P36">
            <v>431</v>
          </cell>
          <cell r="Q36">
            <v>430</v>
          </cell>
          <cell r="R36">
            <v>196.28409090909091</v>
          </cell>
          <cell r="S36">
            <v>207</v>
          </cell>
          <cell r="T36">
            <v>218</v>
          </cell>
          <cell r="U36">
            <v>219</v>
          </cell>
          <cell r="V36">
            <v>196.28409090909091</v>
          </cell>
          <cell r="W36">
            <v>207</v>
          </cell>
          <cell r="X36">
            <v>218</v>
          </cell>
          <cell r="Y36">
            <v>219</v>
          </cell>
        </row>
        <row r="37">
          <cell r="A37" t="str">
            <v>DB</v>
          </cell>
          <cell r="C37">
            <v>0</v>
          </cell>
          <cell r="D37">
            <v>37237</v>
          </cell>
          <cell r="F37">
            <v>3086</v>
          </cell>
          <cell r="G37">
            <v>3227</v>
          </cell>
          <cell r="H37">
            <v>3302</v>
          </cell>
          <cell r="I37">
            <v>3368</v>
          </cell>
          <cell r="J37">
            <v>639</v>
          </cell>
          <cell r="K37">
            <v>666</v>
          </cell>
          <cell r="L37">
            <v>690</v>
          </cell>
          <cell r="M37">
            <v>710</v>
          </cell>
          <cell r="N37">
            <v>465</v>
          </cell>
          <cell r="O37">
            <v>490</v>
          </cell>
          <cell r="P37">
            <v>510</v>
          </cell>
          <cell r="Q37">
            <v>526</v>
          </cell>
          <cell r="R37">
            <v>201</v>
          </cell>
          <cell r="S37">
            <v>224</v>
          </cell>
          <cell r="T37">
            <v>253</v>
          </cell>
          <cell r="U37">
            <v>275</v>
          </cell>
          <cell r="V37">
            <v>201</v>
          </cell>
          <cell r="W37">
            <v>224</v>
          </cell>
          <cell r="X37">
            <v>253</v>
          </cell>
          <cell r="Y37">
            <v>275</v>
          </cell>
        </row>
        <row r="38">
          <cell r="A38" t="str">
            <v>SG</v>
          </cell>
          <cell r="C38">
            <v>1</v>
          </cell>
          <cell r="D38">
            <v>37472</v>
          </cell>
          <cell r="F38">
            <v>3777</v>
          </cell>
          <cell r="G38">
            <v>3227</v>
          </cell>
          <cell r="H38">
            <v>3245</v>
          </cell>
          <cell r="I38">
            <v>3304</v>
          </cell>
          <cell r="J38">
            <v>619</v>
          </cell>
          <cell r="K38">
            <v>600</v>
          </cell>
          <cell r="L38">
            <v>624</v>
          </cell>
          <cell r="M38">
            <v>642</v>
          </cell>
          <cell r="N38">
            <v>432</v>
          </cell>
          <cell r="O38">
            <v>411</v>
          </cell>
          <cell r="P38">
            <v>429</v>
          </cell>
          <cell r="Q38">
            <v>443</v>
          </cell>
          <cell r="R38">
            <v>215.3512747875354</v>
          </cell>
          <cell r="S38">
            <v>195.85401459854015</v>
          </cell>
          <cell r="T38">
            <v>211.91799544419135</v>
          </cell>
          <cell r="U38">
            <v>223.00867678958787</v>
          </cell>
          <cell r="V38">
            <v>215.3512747875354</v>
          </cell>
          <cell r="W38">
            <v>195.85401459854015</v>
          </cell>
          <cell r="X38">
            <v>211.91799544419135</v>
          </cell>
          <cell r="Y38">
            <v>223.00867678958787</v>
          </cell>
        </row>
        <row r="39">
          <cell r="A39" t="str">
            <v>Centrosim</v>
          </cell>
          <cell r="C39">
            <v>0</v>
          </cell>
          <cell r="D39">
            <v>37424</v>
          </cell>
          <cell r="F39">
            <v>3572</v>
          </cell>
          <cell r="G39">
            <v>3423</v>
          </cell>
          <cell r="H39">
            <v>3469</v>
          </cell>
          <cell r="I39">
            <v>3522</v>
          </cell>
          <cell r="J39">
            <v>655</v>
          </cell>
          <cell r="K39">
            <v>584</v>
          </cell>
          <cell r="L39">
            <v>594</v>
          </cell>
          <cell r="M39">
            <v>608</v>
          </cell>
          <cell r="N39">
            <v>468</v>
          </cell>
          <cell r="O39">
            <v>406</v>
          </cell>
          <cell r="P39">
            <v>412</v>
          </cell>
          <cell r="Q39">
            <v>422</v>
          </cell>
          <cell r="R39">
            <v>170.71671388101984</v>
          </cell>
          <cell r="S39">
            <v>185</v>
          </cell>
          <cell r="T39">
            <v>192</v>
          </cell>
          <cell r="U39">
            <v>200</v>
          </cell>
          <cell r="V39">
            <v>170.71671388101984</v>
          </cell>
          <cell r="W39">
            <v>185</v>
          </cell>
          <cell r="X39">
            <v>192</v>
          </cell>
          <cell r="Y39">
            <v>200</v>
          </cell>
        </row>
        <row r="40">
          <cell r="A40" t="str">
            <v>JP Morgan</v>
          </cell>
          <cell r="C40">
            <v>1</v>
          </cell>
          <cell r="D40">
            <v>37368</v>
          </cell>
          <cell r="F40">
            <v>3813</v>
          </cell>
          <cell r="G40">
            <v>3853</v>
          </cell>
          <cell r="H40">
            <v>3988</v>
          </cell>
          <cell r="I40">
            <v>4136</v>
          </cell>
          <cell r="J40">
            <v>655</v>
          </cell>
          <cell r="K40">
            <v>660</v>
          </cell>
          <cell r="L40">
            <v>681</v>
          </cell>
          <cell r="M40">
            <v>699</v>
          </cell>
          <cell r="N40">
            <v>468</v>
          </cell>
          <cell r="O40">
            <v>466</v>
          </cell>
          <cell r="P40">
            <v>479</v>
          </cell>
          <cell r="Q40">
            <v>489</v>
          </cell>
          <cell r="R40">
            <v>169</v>
          </cell>
          <cell r="S40">
            <v>210</v>
          </cell>
          <cell r="T40">
            <v>217</v>
          </cell>
          <cell r="U40">
            <v>223</v>
          </cell>
          <cell r="V40">
            <v>169</v>
          </cell>
          <cell r="W40">
            <v>210</v>
          </cell>
          <cell r="X40">
            <v>217</v>
          </cell>
          <cell r="Y40">
            <v>223</v>
          </cell>
        </row>
        <row r="41">
          <cell r="A41" t="str">
            <v>Morgan Stanley</v>
          </cell>
          <cell r="C41">
            <v>1</v>
          </cell>
          <cell r="D41">
            <v>37537</v>
          </cell>
          <cell r="F41">
            <v>3813</v>
          </cell>
          <cell r="G41">
            <v>3673</v>
          </cell>
          <cell r="H41">
            <v>3132</v>
          </cell>
          <cell r="I41">
            <v>3171</v>
          </cell>
          <cell r="J41">
            <v>655</v>
          </cell>
          <cell r="K41">
            <v>712</v>
          </cell>
          <cell r="L41">
            <v>676</v>
          </cell>
          <cell r="M41">
            <v>685</v>
          </cell>
          <cell r="N41">
            <v>468</v>
          </cell>
          <cell r="O41">
            <v>522</v>
          </cell>
          <cell r="P41">
            <v>482</v>
          </cell>
          <cell r="Q41">
            <v>485</v>
          </cell>
          <cell r="R41">
            <v>219.56373937677054</v>
          </cell>
          <cell r="S41">
            <v>262.38016528925618</v>
          </cell>
          <cell r="T41">
            <v>241</v>
          </cell>
          <cell r="U41">
            <v>242</v>
          </cell>
        </row>
        <row r="42">
          <cell r="A42" t="str">
            <v>Merrill Lynch</v>
          </cell>
          <cell r="C42">
            <v>1</v>
          </cell>
          <cell r="D42">
            <v>37440</v>
          </cell>
          <cell r="F42">
            <v>3714.2</v>
          </cell>
          <cell r="G42">
            <v>3710.2</v>
          </cell>
          <cell r="H42">
            <v>3814.3</v>
          </cell>
          <cell r="I42">
            <v>3890.7</v>
          </cell>
          <cell r="J42">
            <v>654.70000000000005</v>
          </cell>
          <cell r="K42">
            <v>590.5</v>
          </cell>
          <cell r="L42">
            <v>640.1</v>
          </cell>
          <cell r="M42">
            <v>656.8</v>
          </cell>
          <cell r="N42">
            <v>451.7</v>
          </cell>
          <cell r="O42">
            <v>405.5</v>
          </cell>
          <cell r="P42">
            <v>457.1</v>
          </cell>
          <cell r="Q42">
            <v>466.8</v>
          </cell>
          <cell r="R42">
            <v>171.21562234193365</v>
          </cell>
          <cell r="S42">
            <v>180</v>
          </cell>
          <cell r="T42">
            <v>211.3</v>
          </cell>
          <cell r="U42">
            <v>214</v>
          </cell>
        </row>
        <row r="43">
          <cell r="A43" t="str">
            <v>Banca IMI</v>
          </cell>
          <cell r="C43">
            <v>1</v>
          </cell>
          <cell r="D43">
            <v>37440</v>
          </cell>
          <cell r="F43">
            <v>3684</v>
          </cell>
          <cell r="G43">
            <v>3643</v>
          </cell>
          <cell r="H43">
            <v>3784</v>
          </cell>
          <cell r="I43">
            <v>3931</v>
          </cell>
          <cell r="J43">
            <v>619</v>
          </cell>
          <cell r="K43">
            <v>658</v>
          </cell>
          <cell r="L43">
            <v>677</v>
          </cell>
          <cell r="M43">
            <v>698</v>
          </cell>
          <cell r="N43">
            <v>432</v>
          </cell>
          <cell r="O43">
            <v>473</v>
          </cell>
          <cell r="P43">
            <v>496</v>
          </cell>
          <cell r="Q43">
            <v>522</v>
          </cell>
          <cell r="R43">
            <v>140</v>
          </cell>
          <cell r="S43">
            <v>209</v>
          </cell>
          <cell r="T43">
            <v>225</v>
          </cell>
          <cell r="U43">
            <v>243</v>
          </cell>
        </row>
        <row r="44">
          <cell r="A44" t="str">
            <v>Centrosim</v>
          </cell>
          <cell r="C44">
            <v>1</v>
          </cell>
          <cell r="D44">
            <v>37424</v>
          </cell>
          <cell r="F44">
            <v>3572</v>
          </cell>
          <cell r="G44">
            <v>3423</v>
          </cell>
          <cell r="H44">
            <v>3469</v>
          </cell>
          <cell r="I44">
            <v>3522</v>
          </cell>
          <cell r="J44">
            <v>697</v>
          </cell>
          <cell r="K44">
            <v>624</v>
          </cell>
          <cell r="L44">
            <v>634</v>
          </cell>
          <cell r="M44">
            <v>649</v>
          </cell>
          <cell r="N44">
            <v>468</v>
          </cell>
          <cell r="O44">
            <v>406</v>
          </cell>
          <cell r="P44">
            <v>412</v>
          </cell>
          <cell r="Q44">
            <v>422</v>
          </cell>
          <cell r="R44">
            <v>170.71600000000001</v>
          </cell>
          <cell r="S44">
            <v>185</v>
          </cell>
          <cell r="T44">
            <v>192</v>
          </cell>
          <cell r="U44">
            <v>200</v>
          </cell>
        </row>
        <row r="45">
          <cell r="A45" t="str">
            <v>Moyenne</v>
          </cell>
          <cell r="F45">
            <v>3572</v>
          </cell>
          <cell r="G45">
            <v>3588.2000000000003</v>
          </cell>
          <cell r="H45">
            <v>3572.0499999999997</v>
          </cell>
          <cell r="I45">
            <v>3659.1166666666668</v>
          </cell>
          <cell r="J45">
            <v>671</v>
          </cell>
          <cell r="K45">
            <v>640.75</v>
          </cell>
          <cell r="L45">
            <v>655.35</v>
          </cell>
          <cell r="M45">
            <v>671.63333333333333</v>
          </cell>
          <cell r="N45">
            <v>468</v>
          </cell>
          <cell r="O45">
            <v>447.25</v>
          </cell>
          <cell r="P45">
            <v>459.18333333333334</v>
          </cell>
          <cell r="Q45">
            <v>471.3</v>
          </cell>
          <cell r="R45">
            <v>170.71671388101984</v>
          </cell>
          <cell r="S45">
            <v>207.03902998129942</v>
          </cell>
          <cell r="T45">
            <v>216.3696659073652</v>
          </cell>
          <cell r="U45">
            <v>224.16811279826462</v>
          </cell>
          <cell r="V45">
            <v>170.71671388101984</v>
          </cell>
          <cell r="W45">
            <v>202.92700729927009</v>
          </cell>
          <cell r="X45">
            <v>214.45899772209566</v>
          </cell>
          <cell r="Y45">
            <v>223.00433839479393</v>
          </cell>
          <cell r="Z45">
            <v>985</v>
          </cell>
          <cell r="AA45">
            <v>287</v>
          </cell>
          <cell r="AB45">
            <v>0</v>
          </cell>
          <cell r="AC45">
            <v>1402</v>
          </cell>
        </row>
        <row r="47">
          <cell r="A47" t="str">
            <v>Bewag</v>
          </cell>
          <cell r="E47" t="str">
            <v>EUR</v>
          </cell>
        </row>
        <row r="49">
          <cell r="A49" t="str">
            <v>Rapport Annuel</v>
          </cell>
          <cell r="C49">
            <v>1</v>
          </cell>
          <cell r="D49">
            <v>37072</v>
          </cell>
          <cell r="F49">
            <v>1979</v>
          </cell>
          <cell r="J49">
            <v>616.39299999999992</v>
          </cell>
          <cell r="N49">
            <v>247.37499999999997</v>
          </cell>
          <cell r="R49">
            <v>101.50273890258939</v>
          </cell>
          <cell r="V49">
            <v>101.50273890258939</v>
          </cell>
          <cell r="Z49">
            <v>132.95499999999998</v>
          </cell>
          <cell r="AC49">
            <v>1965.99</v>
          </cell>
        </row>
        <row r="50">
          <cell r="A50" t="str">
            <v>BNP Paribas</v>
          </cell>
          <cell r="C50">
            <v>0</v>
          </cell>
          <cell r="D50">
            <v>36892</v>
          </cell>
          <cell r="F50">
            <v>1873.3</v>
          </cell>
          <cell r="G50">
            <v>2006</v>
          </cell>
          <cell r="H50">
            <v>2111</v>
          </cell>
          <cell r="I50">
            <v>2244</v>
          </cell>
          <cell r="J50">
            <v>562.79999999999995</v>
          </cell>
          <cell r="K50">
            <v>557.1</v>
          </cell>
          <cell r="L50">
            <v>595.79999999999995</v>
          </cell>
          <cell r="M50">
            <v>636</v>
          </cell>
          <cell r="N50">
            <v>242.8</v>
          </cell>
          <cell r="O50">
            <v>251.4</v>
          </cell>
          <cell r="P50">
            <v>300.3</v>
          </cell>
          <cell r="Q50">
            <v>350.7</v>
          </cell>
          <cell r="R50">
            <v>128.30000000000001</v>
          </cell>
          <cell r="S50">
            <v>134.5</v>
          </cell>
          <cell r="T50">
            <v>166.8</v>
          </cell>
          <cell r="U50">
            <v>208</v>
          </cell>
          <cell r="V50">
            <v>128.30000000000001</v>
          </cell>
          <cell r="W50">
            <v>134.5</v>
          </cell>
          <cell r="X50">
            <v>166.8</v>
          </cell>
          <cell r="Y50">
            <v>208</v>
          </cell>
          <cell r="Z50">
            <v>493.5</v>
          </cell>
        </row>
        <row r="51">
          <cell r="A51" t="str">
            <v>ML</v>
          </cell>
          <cell r="C51">
            <v>1</v>
          </cell>
          <cell r="D51">
            <v>37223</v>
          </cell>
          <cell r="F51">
            <v>1979</v>
          </cell>
          <cell r="G51">
            <v>2513</v>
          </cell>
          <cell r="H51">
            <v>2612</v>
          </cell>
          <cell r="I51">
            <v>2742</v>
          </cell>
          <cell r="J51">
            <v>627</v>
          </cell>
          <cell r="K51">
            <v>547</v>
          </cell>
          <cell r="L51">
            <v>532</v>
          </cell>
          <cell r="M51">
            <v>528</v>
          </cell>
          <cell r="N51">
            <v>258</v>
          </cell>
          <cell r="O51">
            <v>257</v>
          </cell>
          <cell r="P51">
            <v>262</v>
          </cell>
          <cell r="Q51">
            <v>278</v>
          </cell>
          <cell r="R51">
            <v>148</v>
          </cell>
          <cell r="S51">
            <v>177</v>
          </cell>
          <cell r="T51">
            <v>186</v>
          </cell>
          <cell r="U51">
            <v>193</v>
          </cell>
          <cell r="V51">
            <v>148</v>
          </cell>
          <cell r="W51">
            <v>177</v>
          </cell>
          <cell r="X51">
            <v>186</v>
          </cell>
          <cell r="Y51">
            <v>193</v>
          </cell>
          <cell r="Z51">
            <v>133</v>
          </cell>
        </row>
        <row r="52">
          <cell r="A52" t="str">
            <v>Broker 3</v>
          </cell>
          <cell r="C52">
            <v>1</v>
          </cell>
        </row>
        <row r="53">
          <cell r="A53" t="str">
            <v>Broker 4</v>
          </cell>
          <cell r="C53">
            <v>1</v>
          </cell>
        </row>
        <row r="54">
          <cell r="A54" t="str">
            <v>Broker 5</v>
          </cell>
          <cell r="C54">
            <v>1</v>
          </cell>
        </row>
        <row r="55">
          <cell r="A55" t="str">
            <v>Broker 6</v>
          </cell>
          <cell r="C55">
            <v>1</v>
          </cell>
        </row>
        <row r="56">
          <cell r="A56" t="str">
            <v>Moyenne</v>
          </cell>
          <cell r="F56">
            <v>1979</v>
          </cell>
          <cell r="G56">
            <v>2513</v>
          </cell>
          <cell r="H56">
            <v>2612</v>
          </cell>
          <cell r="I56">
            <v>2742</v>
          </cell>
          <cell r="J56">
            <v>644.17999999999995</v>
          </cell>
          <cell r="K56">
            <v>574.78700000000003</v>
          </cell>
          <cell r="L56">
            <v>559.78700000000003</v>
          </cell>
          <cell r="M56">
            <v>555.78700000000003</v>
          </cell>
          <cell r="N56">
            <v>275.16199999999998</v>
          </cell>
          <cell r="O56">
            <v>284.78699999999998</v>
          </cell>
          <cell r="P56">
            <v>289.78699999999998</v>
          </cell>
          <cell r="Q56">
            <v>305.78699999999998</v>
          </cell>
          <cell r="R56">
            <v>101.50273890258939</v>
          </cell>
          <cell r="S56">
            <v>177</v>
          </cell>
          <cell r="T56">
            <v>186</v>
          </cell>
          <cell r="U56">
            <v>193</v>
          </cell>
          <cell r="V56">
            <v>101.50273890258939</v>
          </cell>
          <cell r="W56">
            <v>177</v>
          </cell>
          <cell r="X56">
            <v>186</v>
          </cell>
          <cell r="Y56">
            <v>193</v>
          </cell>
          <cell r="Z56">
            <v>132.95499999999998</v>
          </cell>
          <cell r="AA56" t="str">
            <v>nc</v>
          </cell>
          <cell r="AB56" t="str">
            <v>nc</v>
          </cell>
          <cell r="AC56" t="str">
            <v>nc</v>
          </cell>
        </row>
        <row r="58">
          <cell r="A58" t="str">
            <v>Scot. &amp; Southern Energy</v>
          </cell>
          <cell r="E58" t="str">
            <v>GBP</v>
          </cell>
        </row>
        <row r="60">
          <cell r="A60" t="str">
            <v>Rapport Annuel</v>
          </cell>
          <cell r="C60">
            <v>1</v>
          </cell>
          <cell r="D60">
            <v>37346</v>
          </cell>
          <cell r="F60">
            <v>4005.6</v>
          </cell>
          <cell r="J60">
            <v>799.8</v>
          </cell>
          <cell r="N60">
            <v>613.5</v>
          </cell>
          <cell r="R60">
            <v>442.6</v>
          </cell>
          <cell r="V60">
            <v>431.1</v>
          </cell>
          <cell r="Z60">
            <v>1207.3</v>
          </cell>
          <cell r="AA60">
            <v>0.2</v>
          </cell>
          <cell r="AB60">
            <v>236.29999999999998</v>
          </cell>
          <cell r="AC60">
            <v>1706.1</v>
          </cell>
        </row>
        <row r="61">
          <cell r="A61" t="str">
            <v>SG</v>
          </cell>
          <cell r="C61">
            <v>0</v>
          </cell>
          <cell r="D61">
            <v>37351</v>
          </cell>
          <cell r="F61">
            <v>3848</v>
          </cell>
          <cell r="G61">
            <v>3927</v>
          </cell>
          <cell r="H61">
            <v>4009</v>
          </cell>
          <cell r="J61">
            <v>745.4</v>
          </cell>
          <cell r="K61">
            <v>771.2</v>
          </cell>
          <cell r="L61">
            <v>786.6</v>
          </cell>
          <cell r="M61" t="str">
            <v>nc</v>
          </cell>
          <cell r="N61">
            <v>638.19999999999993</v>
          </cell>
          <cell r="O61">
            <v>664</v>
          </cell>
          <cell r="P61">
            <v>678.4</v>
          </cell>
          <cell r="Q61" t="str">
            <v>nc</v>
          </cell>
          <cell r="R61">
            <v>466.33600000000001</v>
          </cell>
          <cell r="S61">
            <v>492.87200000000007</v>
          </cell>
          <cell r="T61">
            <v>504</v>
          </cell>
          <cell r="U61" t="str">
            <v>nc</v>
          </cell>
          <cell r="V61">
            <v>454.536</v>
          </cell>
          <cell r="W61">
            <v>481.07200000000006</v>
          </cell>
          <cell r="X61">
            <v>492.2</v>
          </cell>
          <cell r="Y61" t="str">
            <v>nc</v>
          </cell>
        </row>
        <row r="62">
          <cell r="A62" t="str">
            <v>Commerzbank</v>
          </cell>
          <cell r="C62">
            <v>0</v>
          </cell>
          <cell r="D62">
            <v>37166</v>
          </cell>
          <cell r="F62">
            <v>3461</v>
          </cell>
          <cell r="G62">
            <v>3541</v>
          </cell>
          <cell r="H62">
            <v>3758</v>
          </cell>
          <cell r="I62">
            <v>3940</v>
          </cell>
          <cell r="J62">
            <v>863</v>
          </cell>
          <cell r="K62">
            <v>908</v>
          </cell>
          <cell r="L62">
            <v>975</v>
          </cell>
          <cell r="M62">
            <v>999</v>
          </cell>
          <cell r="N62">
            <v>678</v>
          </cell>
          <cell r="O62">
            <v>715</v>
          </cell>
          <cell r="P62">
            <v>774</v>
          </cell>
          <cell r="Q62">
            <v>791</v>
          </cell>
          <cell r="R62">
            <v>474</v>
          </cell>
          <cell r="S62">
            <v>528</v>
          </cell>
          <cell r="T62">
            <v>606</v>
          </cell>
          <cell r="U62">
            <v>663</v>
          </cell>
          <cell r="V62">
            <v>462</v>
          </cell>
          <cell r="W62">
            <v>516</v>
          </cell>
          <cell r="X62">
            <v>594</v>
          </cell>
          <cell r="Y62">
            <v>651</v>
          </cell>
        </row>
        <row r="63">
          <cell r="A63" t="str">
            <v>SSSB</v>
          </cell>
          <cell r="C63">
            <v>0</v>
          </cell>
          <cell r="D63">
            <v>37114</v>
          </cell>
          <cell r="F63">
            <v>3575</v>
          </cell>
          <cell r="G63">
            <v>3660.4</v>
          </cell>
          <cell r="H63">
            <v>3753.3</v>
          </cell>
          <cell r="I63">
            <v>3856</v>
          </cell>
          <cell r="J63">
            <v>799.2</v>
          </cell>
          <cell r="K63">
            <v>826.1</v>
          </cell>
          <cell r="L63">
            <v>841.2</v>
          </cell>
          <cell r="M63">
            <v>857.1</v>
          </cell>
          <cell r="N63">
            <v>623.70000000000005</v>
          </cell>
          <cell r="O63">
            <v>647.5</v>
          </cell>
          <cell r="P63">
            <v>659.6</v>
          </cell>
          <cell r="Q63">
            <v>672.5</v>
          </cell>
          <cell r="R63">
            <v>430.8</v>
          </cell>
          <cell r="S63">
            <v>455.20000000000005</v>
          </cell>
          <cell r="T63">
            <v>472.40000000000003</v>
          </cell>
          <cell r="U63">
            <v>490.40000000000003</v>
          </cell>
          <cell r="V63">
            <v>419.2</v>
          </cell>
          <cell r="W63">
            <v>443.6</v>
          </cell>
          <cell r="X63">
            <v>460.8</v>
          </cell>
          <cell r="Y63">
            <v>478.8</v>
          </cell>
        </row>
        <row r="64">
          <cell r="A64" t="str">
            <v>Cazenove</v>
          </cell>
          <cell r="C64">
            <v>1</v>
          </cell>
          <cell r="D64">
            <v>37404</v>
          </cell>
          <cell r="F64">
            <v>4005.6</v>
          </cell>
          <cell r="G64">
            <v>4443.3</v>
          </cell>
          <cell r="H64">
            <v>4774</v>
          </cell>
          <cell r="I64">
            <v>5316.8</v>
          </cell>
          <cell r="J64">
            <v>799.8</v>
          </cell>
          <cell r="K64">
            <v>812.2</v>
          </cell>
          <cell r="L64">
            <v>843.4</v>
          </cell>
          <cell r="M64">
            <v>918.2</v>
          </cell>
          <cell r="N64">
            <v>613.5</v>
          </cell>
          <cell r="O64">
            <v>652.6</v>
          </cell>
          <cell r="P64">
            <v>679.8</v>
          </cell>
          <cell r="Q64">
            <v>721.9</v>
          </cell>
          <cell r="R64">
            <v>442.6</v>
          </cell>
          <cell r="S64">
            <v>468.9</v>
          </cell>
          <cell r="T64">
            <v>489.8</v>
          </cell>
          <cell r="U64">
            <v>522.4</v>
          </cell>
          <cell r="V64">
            <v>431.1</v>
          </cell>
          <cell r="W64">
            <v>457.4</v>
          </cell>
          <cell r="X64">
            <v>478.3</v>
          </cell>
          <cell r="Y64">
            <v>510.9</v>
          </cell>
        </row>
        <row r="65">
          <cell r="A65" t="str">
            <v>Broker 5</v>
          </cell>
          <cell r="C65">
            <v>1</v>
          </cell>
        </row>
        <row r="66">
          <cell r="A66" t="str">
            <v>Broker 6</v>
          </cell>
          <cell r="C66">
            <v>1</v>
          </cell>
        </row>
        <row r="67">
          <cell r="A67" t="str">
            <v>Moyenne</v>
          </cell>
          <cell r="F67">
            <v>4005.6</v>
          </cell>
          <cell r="G67">
            <v>4443.3</v>
          </cell>
          <cell r="H67">
            <v>4774</v>
          </cell>
          <cell r="I67">
            <v>5316.8</v>
          </cell>
          <cell r="J67">
            <v>821.09999999999991</v>
          </cell>
          <cell r="K67">
            <v>833.5</v>
          </cell>
          <cell r="L67">
            <v>864.69999999999993</v>
          </cell>
          <cell r="M67">
            <v>939.5</v>
          </cell>
          <cell r="N67">
            <v>634.79999999999995</v>
          </cell>
          <cell r="O67">
            <v>673.9</v>
          </cell>
          <cell r="P67">
            <v>701.09999999999991</v>
          </cell>
          <cell r="Q67">
            <v>743.19999999999993</v>
          </cell>
          <cell r="R67">
            <v>442.6</v>
          </cell>
          <cell r="S67">
            <v>468.9</v>
          </cell>
          <cell r="T67">
            <v>489.8</v>
          </cell>
          <cell r="U67">
            <v>522.4</v>
          </cell>
          <cell r="V67">
            <v>431.1</v>
          </cell>
          <cell r="W67">
            <v>468.9</v>
          </cell>
          <cell r="X67">
            <v>489.8</v>
          </cell>
          <cell r="Y67">
            <v>522.4</v>
          </cell>
          <cell r="Z67">
            <v>1271.7</v>
          </cell>
          <cell r="AA67">
            <v>0.2</v>
          </cell>
          <cell r="AB67">
            <v>236.29999999999998</v>
          </cell>
          <cell r="AC67">
            <v>1706.1</v>
          </cell>
        </row>
        <row r="69">
          <cell r="A69" t="str">
            <v>ACEA</v>
          </cell>
          <cell r="E69" t="str">
            <v>EUR</v>
          </cell>
        </row>
        <row r="71">
          <cell r="A71" t="str">
            <v>Rapport Annuel</v>
          </cell>
          <cell r="C71">
            <v>1</v>
          </cell>
          <cell r="D71">
            <v>37256</v>
          </cell>
          <cell r="F71">
            <v>1145.662</v>
          </cell>
          <cell r="J71">
            <v>279.40699999999998</v>
          </cell>
          <cell r="N71">
            <v>141.51900000000001</v>
          </cell>
          <cell r="R71">
            <v>35.72</v>
          </cell>
          <cell r="Z71">
            <v>1040</v>
          </cell>
          <cell r="AA71">
            <v>53</v>
          </cell>
          <cell r="AB71">
            <v>0</v>
          </cell>
          <cell r="AC71">
            <v>1285</v>
          </cell>
        </row>
        <row r="72">
          <cell r="A72" t="str">
            <v>UBS Warburg</v>
          </cell>
          <cell r="C72">
            <v>0</v>
          </cell>
          <cell r="D72">
            <v>37071</v>
          </cell>
          <cell r="J72">
            <v>219.6</v>
          </cell>
          <cell r="K72">
            <v>227.3</v>
          </cell>
          <cell r="L72">
            <v>237.7</v>
          </cell>
          <cell r="M72">
            <v>241.1</v>
          </cell>
          <cell r="N72">
            <v>107.169</v>
          </cell>
          <cell r="O72">
            <v>117.9</v>
          </cell>
          <cell r="P72">
            <v>125.3</v>
          </cell>
          <cell r="Q72">
            <v>126.9</v>
          </cell>
          <cell r="R72">
            <v>48.99</v>
          </cell>
          <cell r="S72">
            <v>51.12</v>
          </cell>
          <cell r="T72">
            <v>53.25</v>
          </cell>
          <cell r="U72">
            <v>55.38</v>
          </cell>
          <cell r="V72">
            <v>48.99</v>
          </cell>
          <cell r="W72">
            <v>51.12</v>
          </cell>
          <cell r="X72">
            <v>53.25</v>
          </cell>
          <cell r="Y72">
            <v>55.38</v>
          </cell>
        </row>
        <row r="73">
          <cell r="A73" t="str">
            <v>Merrill Lynch</v>
          </cell>
          <cell r="C73">
            <v>0</v>
          </cell>
          <cell r="D73">
            <v>37043</v>
          </cell>
          <cell r="F73" t="str">
            <v>nd</v>
          </cell>
          <cell r="G73">
            <v>1040</v>
          </cell>
          <cell r="H73">
            <v>1039</v>
          </cell>
          <cell r="I73">
            <v>1065</v>
          </cell>
          <cell r="K73">
            <v>280</v>
          </cell>
          <cell r="L73">
            <v>289</v>
          </cell>
          <cell r="M73">
            <v>306</v>
          </cell>
          <cell r="O73">
            <v>146</v>
          </cell>
          <cell r="P73">
            <v>148</v>
          </cell>
          <cell r="Q73">
            <v>161</v>
          </cell>
          <cell r="R73">
            <v>49</v>
          </cell>
          <cell r="S73">
            <v>49</v>
          </cell>
          <cell r="T73">
            <v>53</v>
          </cell>
          <cell r="U73">
            <v>66</v>
          </cell>
          <cell r="V73">
            <v>49</v>
          </cell>
          <cell r="W73">
            <v>49</v>
          </cell>
          <cell r="X73">
            <v>53</v>
          </cell>
          <cell r="Y73">
            <v>66</v>
          </cell>
        </row>
        <row r="74">
          <cell r="A74" t="str">
            <v>Banca IMI</v>
          </cell>
          <cell r="C74">
            <v>0</v>
          </cell>
          <cell r="D74">
            <v>37054</v>
          </cell>
          <cell r="F74">
            <v>721</v>
          </cell>
          <cell r="G74">
            <v>1166</v>
          </cell>
          <cell r="H74">
            <v>1437</v>
          </cell>
          <cell r="I74">
            <v>1510</v>
          </cell>
          <cell r="J74">
            <v>222</v>
          </cell>
          <cell r="K74">
            <v>280</v>
          </cell>
          <cell r="L74">
            <v>307</v>
          </cell>
          <cell r="M74">
            <v>343</v>
          </cell>
          <cell r="N74">
            <v>119</v>
          </cell>
          <cell r="O74">
            <v>145</v>
          </cell>
          <cell r="P74">
            <v>147</v>
          </cell>
          <cell r="Q74">
            <v>173</v>
          </cell>
          <cell r="R74">
            <v>53</v>
          </cell>
          <cell r="S74">
            <v>69.879518072289159</v>
          </cell>
          <cell r="T74">
            <v>81</v>
          </cell>
          <cell r="U74">
            <v>97</v>
          </cell>
          <cell r="V74">
            <v>51</v>
          </cell>
          <cell r="W74">
            <v>57.879518072289159</v>
          </cell>
          <cell r="X74">
            <v>69</v>
          </cell>
          <cell r="Y74">
            <v>85</v>
          </cell>
        </row>
        <row r="75">
          <cell r="A75" t="str">
            <v>CSFB</v>
          </cell>
          <cell r="C75">
            <v>0</v>
          </cell>
          <cell r="D75">
            <v>37501</v>
          </cell>
          <cell r="F75">
            <v>707</v>
          </cell>
          <cell r="G75">
            <v>1090</v>
          </cell>
          <cell r="H75">
            <v>1264</v>
          </cell>
          <cell r="I75">
            <v>1284</v>
          </cell>
          <cell r="J75">
            <v>220</v>
          </cell>
          <cell r="K75">
            <v>267</v>
          </cell>
          <cell r="L75">
            <v>322</v>
          </cell>
          <cell r="M75">
            <v>349</v>
          </cell>
          <cell r="N75">
            <v>108</v>
          </cell>
          <cell r="O75">
            <v>135</v>
          </cell>
          <cell r="P75">
            <v>162</v>
          </cell>
          <cell r="Q75">
            <v>182</v>
          </cell>
          <cell r="R75">
            <v>51</v>
          </cell>
          <cell r="S75">
            <v>60.07692307692308</v>
          </cell>
          <cell r="T75">
            <v>71</v>
          </cell>
          <cell r="U75">
            <v>82</v>
          </cell>
          <cell r="V75">
            <v>51</v>
          </cell>
          <cell r="W75">
            <v>60.07692307692308</v>
          </cell>
          <cell r="X75">
            <v>71</v>
          </cell>
          <cell r="Y75">
            <v>82</v>
          </cell>
        </row>
        <row r="76">
          <cell r="A76" t="str">
            <v>Deutsche Bank</v>
          </cell>
          <cell r="C76">
            <v>1</v>
          </cell>
          <cell r="D76">
            <v>37508</v>
          </cell>
          <cell r="F76">
            <v>1146</v>
          </cell>
          <cell r="G76">
            <v>1452</v>
          </cell>
          <cell r="H76">
            <v>1505</v>
          </cell>
          <cell r="I76">
            <v>1551</v>
          </cell>
          <cell r="J76">
            <v>279</v>
          </cell>
          <cell r="K76">
            <v>323</v>
          </cell>
          <cell r="L76">
            <v>352</v>
          </cell>
          <cell r="M76">
            <v>368</v>
          </cell>
          <cell r="N76">
            <v>141</v>
          </cell>
          <cell r="O76">
            <v>166</v>
          </cell>
          <cell r="P76">
            <v>190</v>
          </cell>
          <cell r="Q76">
            <v>206</v>
          </cell>
          <cell r="R76">
            <v>48</v>
          </cell>
          <cell r="S76">
            <v>53</v>
          </cell>
          <cell r="T76">
            <v>73</v>
          </cell>
          <cell r="U76">
            <v>73</v>
          </cell>
        </row>
        <row r="77">
          <cell r="A77" t="str">
            <v>Centrosim</v>
          </cell>
          <cell r="C77">
            <v>1</v>
          </cell>
          <cell r="D77">
            <v>37406</v>
          </cell>
          <cell r="F77">
            <v>1119</v>
          </cell>
          <cell r="G77">
            <v>1349</v>
          </cell>
          <cell r="H77">
            <v>1383</v>
          </cell>
          <cell r="I77">
            <v>1412</v>
          </cell>
          <cell r="J77">
            <v>279</v>
          </cell>
          <cell r="K77">
            <v>308</v>
          </cell>
          <cell r="L77">
            <v>343</v>
          </cell>
          <cell r="M77">
            <v>359</v>
          </cell>
          <cell r="N77">
            <v>142</v>
          </cell>
          <cell r="O77">
            <v>151</v>
          </cell>
          <cell r="P77">
            <v>178</v>
          </cell>
          <cell r="Q77">
            <v>194</v>
          </cell>
          <cell r="R77">
            <v>36.4</v>
          </cell>
          <cell r="S77">
            <v>59</v>
          </cell>
          <cell r="T77">
            <v>75</v>
          </cell>
          <cell r="U77">
            <v>86</v>
          </cell>
        </row>
        <row r="79">
          <cell r="A79" t="str">
            <v>Moyenne</v>
          </cell>
          <cell r="F79">
            <v>1145.662</v>
          </cell>
          <cell r="G79">
            <v>1400.5</v>
          </cell>
          <cell r="H79">
            <v>1444</v>
          </cell>
          <cell r="I79">
            <v>1481.5</v>
          </cell>
          <cell r="J79">
            <v>279.40699999999998</v>
          </cell>
          <cell r="K79">
            <v>315.5</v>
          </cell>
          <cell r="L79">
            <v>347.5</v>
          </cell>
          <cell r="M79">
            <v>363.5</v>
          </cell>
          <cell r="N79">
            <v>141.51900000000001</v>
          </cell>
          <cell r="O79">
            <v>158.5</v>
          </cell>
          <cell r="P79">
            <v>184</v>
          </cell>
          <cell r="Q79">
            <v>200</v>
          </cell>
          <cell r="R79">
            <v>35.72</v>
          </cell>
          <cell r="S79">
            <v>56</v>
          </cell>
          <cell r="T79">
            <v>74</v>
          </cell>
          <cell r="U79">
            <v>79.5</v>
          </cell>
          <cell r="V79">
            <v>0</v>
          </cell>
          <cell r="W79" t="str">
            <v>nc</v>
          </cell>
          <cell r="X79" t="str">
            <v>nc</v>
          </cell>
          <cell r="Y79" t="str">
            <v>nc</v>
          </cell>
          <cell r="Z79">
            <v>1040</v>
          </cell>
          <cell r="AA79">
            <v>53</v>
          </cell>
          <cell r="AB79">
            <v>0</v>
          </cell>
          <cell r="AC79">
            <v>1285</v>
          </cell>
        </row>
        <row r="81">
          <cell r="A81" t="str">
            <v>AEM</v>
          </cell>
          <cell r="E81" t="str">
            <v>EUR</v>
          </cell>
        </row>
        <row r="83">
          <cell r="A83" t="str">
            <v>Rapport Annuel</v>
          </cell>
          <cell r="C83">
            <v>1</v>
          </cell>
          <cell r="D83" t="str">
            <v>31/12/2001</v>
          </cell>
          <cell r="F83">
            <v>1112.5</v>
          </cell>
          <cell r="J83">
            <v>273.89999999999998</v>
          </cell>
          <cell r="N83">
            <v>186.42857199999997</v>
          </cell>
          <cell r="R83">
            <v>122</v>
          </cell>
          <cell r="V83">
            <v>101.065208</v>
          </cell>
          <cell r="Z83">
            <v>262.39100000000008</v>
          </cell>
          <cell r="AA83">
            <v>10.565</v>
          </cell>
          <cell r="AB83">
            <v>0</v>
          </cell>
          <cell r="AC83">
            <v>1133.309</v>
          </cell>
        </row>
        <row r="84">
          <cell r="A84" t="str">
            <v>Centrosim</v>
          </cell>
          <cell r="C84">
            <v>0</v>
          </cell>
          <cell r="D84">
            <v>37078</v>
          </cell>
          <cell r="F84">
            <v>795</v>
          </cell>
          <cell r="G84">
            <v>1079</v>
          </cell>
          <cell r="H84">
            <v>1285.7</v>
          </cell>
          <cell r="I84">
            <v>1340</v>
          </cell>
          <cell r="J84">
            <v>199</v>
          </cell>
          <cell r="K84">
            <v>262.89999999999998</v>
          </cell>
          <cell r="L84">
            <v>324.2</v>
          </cell>
          <cell r="M84">
            <v>348</v>
          </cell>
          <cell r="N84">
            <v>123</v>
          </cell>
          <cell r="O84">
            <v>174.1</v>
          </cell>
          <cell r="P84">
            <v>229.2</v>
          </cell>
          <cell r="Q84">
            <v>247.4</v>
          </cell>
          <cell r="R84">
            <v>74</v>
          </cell>
          <cell r="S84">
            <v>115</v>
          </cell>
          <cell r="T84">
            <v>134</v>
          </cell>
          <cell r="U84">
            <v>135</v>
          </cell>
          <cell r="V84">
            <v>74</v>
          </cell>
          <cell r="W84">
            <v>115</v>
          </cell>
          <cell r="X84">
            <v>134</v>
          </cell>
          <cell r="Y84">
            <v>135</v>
          </cell>
        </row>
        <row r="85">
          <cell r="A85" t="str">
            <v>Merrill Lynch</v>
          </cell>
          <cell r="C85">
            <v>0</v>
          </cell>
          <cell r="D85">
            <v>37043</v>
          </cell>
          <cell r="G85">
            <v>792</v>
          </cell>
          <cell r="H85">
            <v>845</v>
          </cell>
          <cell r="I85">
            <v>904</v>
          </cell>
          <cell r="K85">
            <v>216</v>
          </cell>
          <cell r="L85">
            <v>230</v>
          </cell>
          <cell r="M85">
            <v>260</v>
          </cell>
          <cell r="O85">
            <v>132</v>
          </cell>
          <cell r="P85">
            <v>135</v>
          </cell>
          <cell r="Q85">
            <v>154</v>
          </cell>
          <cell r="R85">
            <v>74</v>
          </cell>
          <cell r="S85">
            <v>65</v>
          </cell>
          <cell r="T85">
            <v>57</v>
          </cell>
          <cell r="U85">
            <v>70</v>
          </cell>
          <cell r="V85">
            <v>74</v>
          </cell>
          <cell r="W85">
            <v>65</v>
          </cell>
          <cell r="X85">
            <v>57</v>
          </cell>
          <cell r="Y85">
            <v>70</v>
          </cell>
        </row>
        <row r="86">
          <cell r="A86" t="str">
            <v>ING</v>
          </cell>
          <cell r="C86">
            <v>1</v>
          </cell>
          <cell r="D86">
            <v>37519</v>
          </cell>
          <cell r="F86">
            <v>1103.2</v>
          </cell>
          <cell r="G86">
            <v>1018.6</v>
          </cell>
          <cell r="H86">
            <v>1102</v>
          </cell>
          <cell r="I86">
            <v>1173</v>
          </cell>
          <cell r="J86">
            <v>273.89999999999998</v>
          </cell>
          <cell r="K86">
            <v>250.9</v>
          </cell>
          <cell r="L86">
            <v>291</v>
          </cell>
          <cell r="M86">
            <v>318</v>
          </cell>
          <cell r="N86">
            <v>186.43</v>
          </cell>
          <cell r="O86">
            <v>156.9</v>
          </cell>
          <cell r="P86">
            <v>186</v>
          </cell>
          <cell r="Q86">
            <v>207</v>
          </cell>
          <cell r="R86">
            <v>122.03</v>
          </cell>
          <cell r="S86">
            <v>109.8</v>
          </cell>
          <cell r="T86">
            <v>110.3</v>
          </cell>
          <cell r="U86">
            <v>120.5</v>
          </cell>
          <cell r="V86">
            <v>101.1</v>
          </cell>
          <cell r="W86">
            <v>87.199999999999989</v>
          </cell>
          <cell r="X86">
            <v>85.3</v>
          </cell>
          <cell r="Y86">
            <v>92.5</v>
          </cell>
        </row>
        <row r="87">
          <cell r="A87" t="str">
            <v>SCH</v>
          </cell>
          <cell r="C87">
            <v>1</v>
          </cell>
          <cell r="D87">
            <v>37518</v>
          </cell>
          <cell r="F87">
            <v>1112.5</v>
          </cell>
          <cell r="G87">
            <v>1240.9000000000001</v>
          </cell>
          <cell r="H87">
            <v>1780.4</v>
          </cell>
          <cell r="I87">
            <v>1896.7</v>
          </cell>
          <cell r="J87">
            <v>273.89999999999998</v>
          </cell>
          <cell r="K87">
            <v>257.2</v>
          </cell>
          <cell r="L87">
            <v>360.7</v>
          </cell>
          <cell r="M87">
            <v>407.8</v>
          </cell>
          <cell r="N87">
            <v>186.43</v>
          </cell>
          <cell r="O87">
            <v>176.23000000000002</v>
          </cell>
          <cell r="P87">
            <v>271.13</v>
          </cell>
          <cell r="Q87">
            <v>321.53000000000003</v>
          </cell>
          <cell r="R87">
            <v>111.9</v>
          </cell>
          <cell r="S87">
            <v>104.6</v>
          </cell>
          <cell r="T87">
            <v>146.9</v>
          </cell>
          <cell r="U87">
            <v>177.7</v>
          </cell>
          <cell r="V87">
            <v>90.97</v>
          </cell>
          <cell r="W87">
            <v>83.669999999999987</v>
          </cell>
          <cell r="X87">
            <v>125.97</v>
          </cell>
          <cell r="Y87">
            <v>156.76999999999998</v>
          </cell>
        </row>
        <row r="88">
          <cell r="A88" t="str">
            <v>Deutsche Bank</v>
          </cell>
          <cell r="C88">
            <v>1</v>
          </cell>
          <cell r="D88">
            <v>37508</v>
          </cell>
          <cell r="F88">
            <v>1042</v>
          </cell>
          <cell r="G88">
            <v>1098</v>
          </cell>
          <cell r="H88">
            <v>1370</v>
          </cell>
          <cell r="I88">
            <v>1468</v>
          </cell>
          <cell r="J88">
            <v>274</v>
          </cell>
          <cell r="K88">
            <v>275</v>
          </cell>
          <cell r="L88">
            <v>385</v>
          </cell>
          <cell r="M88">
            <v>457</v>
          </cell>
          <cell r="N88">
            <v>167</v>
          </cell>
          <cell r="O88">
            <v>186</v>
          </cell>
          <cell r="P88">
            <v>270</v>
          </cell>
          <cell r="Q88">
            <v>339</v>
          </cell>
          <cell r="R88">
            <v>107.9</v>
          </cell>
          <cell r="S88">
            <v>81.599999999999994</v>
          </cell>
          <cell r="T88">
            <v>110.6</v>
          </cell>
          <cell r="U88">
            <v>158</v>
          </cell>
          <cell r="V88">
            <v>105.9</v>
          </cell>
          <cell r="W88">
            <v>78.599999999999994</v>
          </cell>
          <cell r="X88">
            <v>105.6</v>
          </cell>
          <cell r="Y88">
            <v>153</v>
          </cell>
        </row>
        <row r="89">
          <cell r="A89" t="str">
            <v>Banca IMI</v>
          </cell>
          <cell r="C89">
            <v>1</v>
          </cell>
          <cell r="D89">
            <v>37337</v>
          </cell>
          <cell r="F89">
            <v>1103</v>
          </cell>
          <cell r="G89">
            <v>1143</v>
          </cell>
          <cell r="H89">
            <v>1533</v>
          </cell>
          <cell r="I89">
            <v>1562</v>
          </cell>
          <cell r="J89">
            <v>274</v>
          </cell>
          <cell r="K89">
            <v>288</v>
          </cell>
          <cell r="L89">
            <v>378</v>
          </cell>
          <cell r="M89">
            <v>386</v>
          </cell>
          <cell r="N89">
            <v>185.93</v>
          </cell>
          <cell r="O89">
            <v>203.93</v>
          </cell>
          <cell r="P89">
            <v>288.93</v>
          </cell>
          <cell r="Q89">
            <v>291.93</v>
          </cell>
          <cell r="R89">
            <v>121.9</v>
          </cell>
          <cell r="S89">
            <v>120.7</v>
          </cell>
          <cell r="T89">
            <v>173.7</v>
          </cell>
          <cell r="U89">
            <v>178.3</v>
          </cell>
          <cell r="V89">
            <v>100.97</v>
          </cell>
          <cell r="W89">
            <v>99.77000000000001</v>
          </cell>
          <cell r="X89">
            <v>152.76999999999998</v>
          </cell>
          <cell r="Y89">
            <v>157.37</v>
          </cell>
        </row>
        <row r="91">
          <cell r="A91" t="str">
            <v>Moyenne</v>
          </cell>
          <cell r="F91">
            <v>1112.5</v>
          </cell>
          <cell r="G91">
            <v>1125.125</v>
          </cell>
          <cell r="H91">
            <v>1446.35</v>
          </cell>
          <cell r="I91">
            <v>1524.925</v>
          </cell>
          <cell r="J91">
            <v>273.89999999999998</v>
          </cell>
          <cell r="K91">
            <v>267.77499999999998</v>
          </cell>
          <cell r="L91">
            <v>353.67500000000001</v>
          </cell>
          <cell r="M91">
            <v>392.2</v>
          </cell>
          <cell r="N91">
            <v>186.42857199999997</v>
          </cell>
          <cell r="O91">
            <v>180.76499999999999</v>
          </cell>
          <cell r="P91">
            <v>254.01499999999999</v>
          </cell>
          <cell r="Q91">
            <v>289.86500000000001</v>
          </cell>
          <cell r="R91">
            <v>122</v>
          </cell>
          <cell r="S91">
            <v>104.175</v>
          </cell>
          <cell r="T91">
            <v>135.375</v>
          </cell>
          <cell r="U91">
            <v>158.625</v>
          </cell>
          <cell r="V91">
            <v>101.065208</v>
          </cell>
          <cell r="W91">
            <v>87.31</v>
          </cell>
          <cell r="X91">
            <v>117.41</v>
          </cell>
          <cell r="Y91">
            <v>139.91</v>
          </cell>
          <cell r="Z91">
            <v>262.39100000000008</v>
          </cell>
          <cell r="AA91">
            <v>10.565</v>
          </cell>
          <cell r="AB91">
            <v>0</v>
          </cell>
          <cell r="AC91">
            <v>1133.309</v>
          </cell>
        </row>
        <row r="93">
          <cell r="A93" t="str">
            <v>AWG</v>
          </cell>
          <cell r="E93" t="str">
            <v>GBP</v>
          </cell>
        </row>
        <row r="94">
          <cell r="A94" t="str">
            <v>Source GC</v>
          </cell>
        </row>
        <row r="95">
          <cell r="A95" t="str">
            <v>Rapport Annuel</v>
          </cell>
          <cell r="C95">
            <v>1</v>
          </cell>
          <cell r="D95" t="str">
            <v>31/03/01</v>
          </cell>
          <cell r="Z95">
            <v>2520.1999999999998</v>
          </cell>
        </row>
        <row r="96">
          <cell r="A96" t="str">
            <v>UBS</v>
          </cell>
          <cell r="C96">
            <v>0</v>
          </cell>
          <cell r="D96">
            <v>37300</v>
          </cell>
          <cell r="F96">
            <v>1566.8</v>
          </cell>
          <cell r="G96">
            <v>1708.3</v>
          </cell>
          <cell r="H96">
            <v>1869.5</v>
          </cell>
          <cell r="J96">
            <v>517.9</v>
          </cell>
          <cell r="K96">
            <v>567.5</v>
          </cell>
          <cell r="L96">
            <v>613.79999999999995</v>
          </cell>
          <cell r="N96">
            <v>326.7</v>
          </cell>
          <cell r="O96">
            <v>365.8</v>
          </cell>
          <cell r="P96">
            <v>403.3</v>
          </cell>
          <cell r="R96">
            <v>143.69999999999999</v>
          </cell>
          <cell r="S96">
            <v>179</v>
          </cell>
          <cell r="T96">
            <v>214.8</v>
          </cell>
        </row>
        <row r="97">
          <cell r="A97" t="str">
            <v>ML</v>
          </cell>
          <cell r="C97">
            <v>1</v>
          </cell>
          <cell r="D97">
            <v>37147</v>
          </cell>
          <cell r="F97">
            <v>1568.1</v>
          </cell>
          <cell r="G97">
            <v>1650.8</v>
          </cell>
          <cell r="H97">
            <v>1744.7</v>
          </cell>
          <cell r="I97">
            <v>1842.3</v>
          </cell>
          <cell r="J97">
            <v>512.6</v>
          </cell>
          <cell r="K97">
            <v>540</v>
          </cell>
          <cell r="L97">
            <v>579.4</v>
          </cell>
          <cell r="M97">
            <v>622.5</v>
          </cell>
          <cell r="N97">
            <v>358.5</v>
          </cell>
          <cell r="O97">
            <v>375.6</v>
          </cell>
          <cell r="P97">
            <v>404.4</v>
          </cell>
          <cell r="Q97">
            <v>436.8</v>
          </cell>
          <cell r="R97">
            <v>132</v>
          </cell>
          <cell r="S97">
            <v>138</v>
          </cell>
          <cell r="T97">
            <v>154</v>
          </cell>
          <cell r="U97">
            <v>175</v>
          </cell>
          <cell r="Z97">
            <v>2563.4</v>
          </cell>
        </row>
        <row r="98">
          <cell r="A98" t="str">
            <v>DKW</v>
          </cell>
          <cell r="C98">
            <v>0</v>
          </cell>
          <cell r="D98">
            <v>37223</v>
          </cell>
          <cell r="J98">
            <v>507</v>
          </cell>
          <cell r="K98">
            <v>533</v>
          </cell>
          <cell r="L98">
            <v>562</v>
          </cell>
          <cell r="N98">
            <v>351</v>
          </cell>
          <cell r="O98">
            <v>372</v>
          </cell>
          <cell r="P98">
            <v>397</v>
          </cell>
          <cell r="R98">
            <v>125.5</v>
          </cell>
          <cell r="S98">
            <v>126</v>
          </cell>
          <cell r="T98">
            <v>136</v>
          </cell>
          <cell r="Z98">
            <v>2388</v>
          </cell>
        </row>
        <row r="99">
          <cell r="A99" t="str">
            <v>DB</v>
          </cell>
          <cell r="C99">
            <v>1</v>
          </cell>
          <cell r="D99">
            <v>37313</v>
          </cell>
          <cell r="F99">
            <v>1741</v>
          </cell>
          <cell r="G99">
            <v>1808</v>
          </cell>
          <cell r="H99">
            <v>1888</v>
          </cell>
          <cell r="I99">
            <v>1974</v>
          </cell>
          <cell r="J99">
            <v>557</v>
          </cell>
          <cell r="K99">
            <v>584</v>
          </cell>
          <cell r="L99">
            <v>621</v>
          </cell>
          <cell r="M99">
            <v>661</v>
          </cell>
          <cell r="N99">
            <v>351</v>
          </cell>
          <cell r="O99">
            <v>368</v>
          </cell>
          <cell r="P99">
            <v>395</v>
          </cell>
          <cell r="Q99">
            <v>427</v>
          </cell>
          <cell r="R99">
            <v>159</v>
          </cell>
          <cell r="S99">
            <v>139</v>
          </cell>
          <cell r="T99">
            <v>155</v>
          </cell>
          <cell r="U99">
            <v>175</v>
          </cell>
        </row>
        <row r="100">
          <cell r="A100" t="str">
            <v>CL</v>
          </cell>
          <cell r="C100">
            <v>1</v>
          </cell>
          <cell r="D100">
            <v>37273</v>
          </cell>
          <cell r="F100">
            <v>1658.93</v>
          </cell>
          <cell r="G100">
            <v>1734.53</v>
          </cell>
          <cell r="H100">
            <v>1810.66</v>
          </cell>
          <cell r="I100">
            <v>1890.22</v>
          </cell>
          <cell r="J100">
            <v>506.62</v>
          </cell>
          <cell r="K100">
            <v>535.49</v>
          </cell>
          <cell r="L100">
            <v>566.4</v>
          </cell>
          <cell r="M100">
            <v>596.86</v>
          </cell>
          <cell r="N100">
            <v>332.28</v>
          </cell>
          <cell r="O100">
            <v>356.03</v>
          </cell>
          <cell r="P100">
            <v>382.07</v>
          </cell>
          <cell r="Q100">
            <v>409.12</v>
          </cell>
          <cell r="R100">
            <v>107.22</v>
          </cell>
          <cell r="S100">
            <v>130.85</v>
          </cell>
          <cell r="T100">
            <v>143.66999999999999</v>
          </cell>
          <cell r="U100">
            <v>159.34</v>
          </cell>
        </row>
        <row r="101">
          <cell r="A101" t="str">
            <v>BNP</v>
          </cell>
          <cell r="C101">
            <v>1</v>
          </cell>
          <cell r="D101">
            <v>37337</v>
          </cell>
          <cell r="F101">
            <v>1687.99</v>
          </cell>
          <cell r="G101">
            <v>1794.6</v>
          </cell>
          <cell r="H101">
            <v>1908.43</v>
          </cell>
          <cell r="J101">
            <v>522.87</v>
          </cell>
          <cell r="K101">
            <v>550.30999999999995</v>
          </cell>
          <cell r="L101">
            <v>591</v>
          </cell>
          <cell r="N101">
            <v>322.87</v>
          </cell>
          <cell r="O101">
            <v>340.31</v>
          </cell>
          <cell r="P101">
            <v>366</v>
          </cell>
          <cell r="R101">
            <v>97.58</v>
          </cell>
          <cell r="S101">
            <v>113.4</v>
          </cell>
        </row>
        <row r="102">
          <cell r="A102" t="str">
            <v>Moyenne</v>
          </cell>
          <cell r="F102">
            <v>1664.0049999999999</v>
          </cell>
          <cell r="G102">
            <v>1746.9825000000001</v>
          </cell>
          <cell r="H102">
            <v>1837.9475</v>
          </cell>
          <cell r="I102">
            <v>1902.1733333333334</v>
          </cell>
          <cell r="J102">
            <v>524.77249999999992</v>
          </cell>
          <cell r="K102">
            <v>552.45000000000005</v>
          </cell>
          <cell r="L102">
            <v>589.45000000000005</v>
          </cell>
          <cell r="M102">
            <v>626.78666666666675</v>
          </cell>
          <cell r="N102">
            <v>341.16250000000002</v>
          </cell>
          <cell r="O102">
            <v>359.98500000000001</v>
          </cell>
          <cell r="P102">
            <v>386.86750000000001</v>
          </cell>
          <cell r="Q102">
            <v>424.30666666666667</v>
          </cell>
          <cell r="R102">
            <v>123.95</v>
          </cell>
          <cell r="S102">
            <v>130.3125</v>
          </cell>
          <cell r="T102">
            <v>150.88999999999999</v>
          </cell>
          <cell r="U102">
            <v>169.78</v>
          </cell>
          <cell r="V102" t="str">
            <v>nc</v>
          </cell>
          <cell r="W102" t="str">
            <v>nc</v>
          </cell>
          <cell r="X102" t="str">
            <v>nc</v>
          </cell>
          <cell r="Y102" t="str">
            <v>nc</v>
          </cell>
          <cell r="Z102">
            <v>2520.1999999999998</v>
          </cell>
          <cell r="AA102">
            <v>0</v>
          </cell>
          <cell r="AB102">
            <v>0</v>
          </cell>
          <cell r="AC102">
            <v>0</v>
          </cell>
        </row>
        <row r="104">
          <cell r="A104" t="str">
            <v>Severn Trent</v>
          </cell>
          <cell r="E104" t="str">
            <v>GBP</v>
          </cell>
        </row>
        <row r="105">
          <cell r="A105" t="str">
            <v>Source GC</v>
          </cell>
        </row>
        <row r="106">
          <cell r="A106" t="str">
            <v>Rapport Annuel</v>
          </cell>
          <cell r="C106">
            <v>1</v>
          </cell>
          <cell r="D106" t="str">
            <v>31/03/01</v>
          </cell>
          <cell r="F106">
            <v>1681.6</v>
          </cell>
          <cell r="J106">
            <v>657.86789524733263</v>
          </cell>
          <cell r="N106">
            <v>390.46789524733265</v>
          </cell>
          <cell r="R106">
            <v>225.36789524733271</v>
          </cell>
          <cell r="V106">
            <v>207.96789524733271</v>
          </cell>
          <cell r="Z106">
            <v>2329.3000000000002</v>
          </cell>
          <cell r="AA106">
            <v>1.3</v>
          </cell>
          <cell r="AC106">
            <v>2290.9</v>
          </cell>
        </row>
        <row r="107">
          <cell r="A107" t="str">
            <v>CL</v>
          </cell>
          <cell r="C107">
            <v>0</v>
          </cell>
          <cell r="D107">
            <v>37175</v>
          </cell>
          <cell r="F107">
            <v>1899</v>
          </cell>
          <cell r="G107">
            <v>1984</v>
          </cell>
          <cell r="H107">
            <v>2082</v>
          </cell>
          <cell r="I107">
            <v>2187</v>
          </cell>
          <cell r="J107">
            <v>695</v>
          </cell>
          <cell r="K107">
            <v>726</v>
          </cell>
          <cell r="L107">
            <v>766</v>
          </cell>
          <cell r="M107">
            <v>800</v>
          </cell>
          <cell r="N107">
            <v>417</v>
          </cell>
          <cell r="O107">
            <v>437</v>
          </cell>
          <cell r="P107">
            <v>467</v>
          </cell>
          <cell r="Q107">
            <v>492</v>
          </cell>
          <cell r="R107">
            <v>244</v>
          </cell>
          <cell r="S107">
            <v>251</v>
          </cell>
          <cell r="T107">
            <v>269</v>
          </cell>
          <cell r="U107">
            <v>283</v>
          </cell>
          <cell r="Z107">
            <v>2525</v>
          </cell>
          <cell r="AA107">
            <v>1</v>
          </cell>
        </row>
        <row r="108">
          <cell r="A108" t="str">
            <v>UBS</v>
          </cell>
          <cell r="C108">
            <v>1</v>
          </cell>
          <cell r="D108">
            <v>37242</v>
          </cell>
          <cell r="F108">
            <v>1812.3</v>
          </cell>
          <cell r="G108">
            <v>1908.06</v>
          </cell>
          <cell r="H108">
            <v>2033.64</v>
          </cell>
          <cell r="I108">
            <v>2159.89</v>
          </cell>
          <cell r="J108">
            <v>697.86</v>
          </cell>
          <cell r="K108">
            <v>739.46</v>
          </cell>
          <cell r="L108">
            <v>765.59</v>
          </cell>
          <cell r="M108">
            <v>809.94</v>
          </cell>
          <cell r="N108">
            <v>412.786</v>
          </cell>
          <cell r="O108">
            <v>444.25099999999998</v>
          </cell>
          <cell r="P108">
            <v>454.18900000000002</v>
          </cell>
          <cell r="Q108">
            <v>483.53800000000001</v>
          </cell>
          <cell r="R108">
            <v>240.50700000000001</v>
          </cell>
          <cell r="S108">
            <v>252.733</v>
          </cell>
          <cell r="T108">
            <v>240.899</v>
          </cell>
          <cell r="U108">
            <v>240.88</v>
          </cell>
        </row>
        <row r="109">
          <cell r="A109" t="str">
            <v>CL</v>
          </cell>
          <cell r="C109">
            <v>1</v>
          </cell>
          <cell r="D109">
            <v>37273</v>
          </cell>
          <cell r="F109">
            <v>1778.99</v>
          </cell>
          <cell r="G109">
            <v>1836.14</v>
          </cell>
          <cell r="H109">
            <v>1938.68</v>
          </cell>
          <cell r="I109">
            <v>2048.8200000000002</v>
          </cell>
          <cell r="J109">
            <v>703.98</v>
          </cell>
          <cell r="K109">
            <v>734.84</v>
          </cell>
          <cell r="L109">
            <v>768.63</v>
          </cell>
          <cell r="M109">
            <v>804.01</v>
          </cell>
          <cell r="N109">
            <v>410.82</v>
          </cell>
          <cell r="O109">
            <v>431.36</v>
          </cell>
          <cell r="P109">
            <v>455.49</v>
          </cell>
          <cell r="Q109">
            <v>482.1</v>
          </cell>
          <cell r="R109">
            <v>188.48</v>
          </cell>
          <cell r="S109">
            <v>208.19</v>
          </cell>
          <cell r="T109">
            <v>219.28</v>
          </cell>
          <cell r="U109">
            <v>233.58</v>
          </cell>
          <cell r="Z109">
            <v>2525</v>
          </cell>
        </row>
        <row r="110">
          <cell r="A110" t="str">
            <v>BNP</v>
          </cell>
          <cell r="C110">
            <v>1</v>
          </cell>
          <cell r="D110">
            <v>37341</v>
          </cell>
          <cell r="F110">
            <v>1793.51</v>
          </cell>
          <cell r="G110">
            <v>1879.88</v>
          </cell>
          <cell r="H110">
            <v>1972.5</v>
          </cell>
          <cell r="J110">
            <v>688.82</v>
          </cell>
          <cell r="K110">
            <v>728.03</v>
          </cell>
          <cell r="L110">
            <v>769.33</v>
          </cell>
          <cell r="N110">
            <v>373.82</v>
          </cell>
          <cell r="O110">
            <v>383.03</v>
          </cell>
          <cell r="P110">
            <v>394.33</v>
          </cell>
          <cell r="R110">
            <v>185.17</v>
          </cell>
          <cell r="S110">
            <v>165.93</v>
          </cell>
        </row>
        <row r="111">
          <cell r="A111" t="str">
            <v>DB</v>
          </cell>
          <cell r="C111">
            <v>1</v>
          </cell>
          <cell r="D111">
            <v>37274</v>
          </cell>
          <cell r="F111">
            <v>1875</v>
          </cell>
          <cell r="G111">
            <v>1876</v>
          </cell>
          <cell r="H111">
            <v>1954</v>
          </cell>
          <cell r="J111">
            <v>642</v>
          </cell>
          <cell r="K111">
            <v>669</v>
          </cell>
          <cell r="L111">
            <v>687</v>
          </cell>
          <cell r="N111">
            <v>399</v>
          </cell>
          <cell r="O111">
            <v>414</v>
          </cell>
          <cell r="P111">
            <v>419</v>
          </cell>
          <cell r="R111">
            <v>250</v>
          </cell>
          <cell r="S111">
            <v>242</v>
          </cell>
          <cell r="T111">
            <v>234</v>
          </cell>
        </row>
        <row r="112">
          <cell r="A112" t="str">
            <v>Broker 6</v>
          </cell>
          <cell r="C112">
            <v>1</v>
          </cell>
        </row>
        <row r="113">
          <cell r="A113" t="str">
            <v>Moyenne</v>
          </cell>
          <cell r="F113">
            <v>1788.28</v>
          </cell>
          <cell r="G113">
            <v>1875.02</v>
          </cell>
          <cell r="H113">
            <v>1974.7049999999999</v>
          </cell>
          <cell r="I113">
            <v>2104.355</v>
          </cell>
          <cell r="J113">
            <v>678.10557904946654</v>
          </cell>
          <cell r="K113">
            <v>717.83249999999998</v>
          </cell>
          <cell r="L113">
            <v>747.63750000000005</v>
          </cell>
          <cell r="M113">
            <v>806.97500000000002</v>
          </cell>
          <cell r="N113">
            <v>397.37877904946652</v>
          </cell>
          <cell r="O113">
            <v>418.16025000000002</v>
          </cell>
          <cell r="P113">
            <v>430.75225</v>
          </cell>
          <cell r="Q113">
            <v>482.81900000000002</v>
          </cell>
          <cell r="R113">
            <v>217.9049790494665</v>
          </cell>
          <cell r="S113">
            <v>217.21325000000002</v>
          </cell>
          <cell r="T113">
            <v>231.393</v>
          </cell>
          <cell r="U113">
            <v>237.23000000000002</v>
          </cell>
          <cell r="V113">
            <v>207.96789524733271</v>
          </cell>
          <cell r="W113" t="str">
            <v>nc</v>
          </cell>
          <cell r="X113" t="str">
            <v>nc</v>
          </cell>
          <cell r="Y113" t="str">
            <v>nc</v>
          </cell>
          <cell r="Z113">
            <v>2427.15</v>
          </cell>
          <cell r="AA113">
            <v>1.3</v>
          </cell>
          <cell r="AB113">
            <v>0</v>
          </cell>
          <cell r="AC113">
            <v>2290.9</v>
          </cell>
        </row>
        <row r="115">
          <cell r="A115" t="str">
            <v>United Utilities</v>
          </cell>
          <cell r="E115" t="str">
            <v>GBP</v>
          </cell>
        </row>
        <row r="116">
          <cell r="A116" t="str">
            <v>Source GC</v>
          </cell>
        </row>
        <row r="117">
          <cell r="A117" t="str">
            <v>Rapport Annuel</v>
          </cell>
          <cell r="C117">
            <v>1</v>
          </cell>
          <cell r="D117" t="str">
            <v>31/03/01</v>
          </cell>
          <cell r="F117">
            <v>1697.6</v>
          </cell>
          <cell r="J117">
            <v>857.4</v>
          </cell>
          <cell r="N117">
            <v>524.29999999999995</v>
          </cell>
          <cell r="R117">
            <v>300.60000000000002</v>
          </cell>
          <cell r="V117">
            <v>296.60000000000002</v>
          </cell>
          <cell r="AB117">
            <v>120.2</v>
          </cell>
        </row>
        <row r="118">
          <cell r="A118" t="str">
            <v>SSSB</v>
          </cell>
          <cell r="C118">
            <v>1</v>
          </cell>
          <cell r="D118">
            <v>37223</v>
          </cell>
          <cell r="F118">
            <v>1744</v>
          </cell>
          <cell r="G118">
            <v>1945</v>
          </cell>
          <cell r="H118">
            <v>2184</v>
          </cell>
          <cell r="I118">
            <v>2434</v>
          </cell>
          <cell r="J118">
            <v>902</v>
          </cell>
          <cell r="K118">
            <v>949</v>
          </cell>
          <cell r="L118">
            <v>1042</v>
          </cell>
          <cell r="M118">
            <v>1140</v>
          </cell>
          <cell r="N118">
            <v>559</v>
          </cell>
          <cell r="O118">
            <v>585</v>
          </cell>
          <cell r="P118">
            <v>656</v>
          </cell>
          <cell r="Q118">
            <v>734</v>
          </cell>
          <cell r="R118">
            <v>242</v>
          </cell>
          <cell r="S118">
            <v>240</v>
          </cell>
          <cell r="T118">
            <v>265</v>
          </cell>
          <cell r="U118">
            <v>288</v>
          </cell>
          <cell r="Z118">
            <v>3205</v>
          </cell>
        </row>
        <row r="119">
          <cell r="A119" t="str">
            <v>CL</v>
          </cell>
          <cell r="C119">
            <v>1</v>
          </cell>
          <cell r="D119">
            <v>37146</v>
          </cell>
          <cell r="F119">
            <v>1692</v>
          </cell>
          <cell r="G119">
            <v>1801</v>
          </cell>
          <cell r="H119">
            <v>1952</v>
          </cell>
          <cell r="I119">
            <v>2101</v>
          </cell>
          <cell r="J119">
            <v>906</v>
          </cell>
          <cell r="K119">
            <v>950</v>
          </cell>
          <cell r="L119">
            <v>1043</v>
          </cell>
          <cell r="M119">
            <v>1154</v>
          </cell>
          <cell r="N119">
            <v>563</v>
          </cell>
          <cell r="O119">
            <v>586</v>
          </cell>
          <cell r="P119">
            <v>657</v>
          </cell>
          <cell r="Q119">
            <v>749</v>
          </cell>
          <cell r="R119">
            <v>297</v>
          </cell>
          <cell r="S119">
            <v>286</v>
          </cell>
          <cell r="T119">
            <v>315</v>
          </cell>
          <cell r="U119">
            <v>368</v>
          </cell>
          <cell r="Z119">
            <v>3226</v>
          </cell>
          <cell r="AA119">
            <v>15</v>
          </cell>
          <cell r="AC119">
            <v>2866</v>
          </cell>
        </row>
        <row r="120">
          <cell r="A120" t="str">
            <v>DB</v>
          </cell>
          <cell r="C120">
            <v>1</v>
          </cell>
          <cell r="D120">
            <v>37315</v>
          </cell>
          <cell r="F120">
            <v>1668</v>
          </cell>
          <cell r="G120">
            <v>1751</v>
          </cell>
          <cell r="H120">
            <v>1885</v>
          </cell>
          <cell r="I120">
            <v>2087</v>
          </cell>
          <cell r="J120">
            <v>881</v>
          </cell>
          <cell r="K120">
            <v>943</v>
          </cell>
          <cell r="L120">
            <v>1020</v>
          </cell>
          <cell r="M120">
            <v>1117</v>
          </cell>
          <cell r="N120">
            <v>546</v>
          </cell>
          <cell r="O120">
            <v>588</v>
          </cell>
          <cell r="P120">
            <v>646</v>
          </cell>
          <cell r="Q120">
            <v>723</v>
          </cell>
        </row>
        <row r="121">
          <cell r="A121" t="str">
            <v>CL</v>
          </cell>
          <cell r="C121">
            <v>1</v>
          </cell>
          <cell r="D121">
            <v>37274</v>
          </cell>
          <cell r="F121">
            <v>1643.33</v>
          </cell>
          <cell r="G121">
            <v>1746.52</v>
          </cell>
          <cell r="H121">
            <v>1891.05</v>
          </cell>
          <cell r="I121">
            <v>2033.47</v>
          </cell>
          <cell r="J121">
            <v>909.85</v>
          </cell>
          <cell r="K121">
            <v>953.18</v>
          </cell>
          <cell r="L121">
            <v>1046.7</v>
          </cell>
          <cell r="M121">
            <v>1157.7</v>
          </cell>
          <cell r="N121">
            <v>563.30999999999995</v>
          </cell>
          <cell r="O121">
            <v>585.62</v>
          </cell>
          <cell r="P121">
            <v>656.78</v>
          </cell>
          <cell r="Q121">
            <v>748.78</v>
          </cell>
          <cell r="R121">
            <v>308.08</v>
          </cell>
          <cell r="S121">
            <v>294.32</v>
          </cell>
          <cell r="T121">
            <v>325.14999999999998</v>
          </cell>
          <cell r="U121">
            <v>380.34</v>
          </cell>
        </row>
        <row r="122">
          <cell r="A122" t="str">
            <v>DKW</v>
          </cell>
          <cell r="C122">
            <v>1</v>
          </cell>
          <cell r="D122">
            <v>37249</v>
          </cell>
          <cell r="F122">
            <v>1934.03</v>
          </cell>
          <cell r="G122">
            <v>2124.11</v>
          </cell>
          <cell r="H122">
            <v>2396.84</v>
          </cell>
          <cell r="I122">
            <v>2734.7</v>
          </cell>
          <cell r="J122">
            <v>885.67</v>
          </cell>
          <cell r="K122">
            <v>926.05</v>
          </cell>
          <cell r="L122">
            <v>1007.68</v>
          </cell>
          <cell r="M122">
            <v>1094.28</v>
          </cell>
          <cell r="N122">
            <v>549.22</v>
          </cell>
          <cell r="O122">
            <v>574.91</v>
          </cell>
          <cell r="P122">
            <v>642.82000000000005</v>
          </cell>
          <cell r="Q122">
            <v>715.68</v>
          </cell>
          <cell r="R122">
            <v>247.28</v>
          </cell>
          <cell r="S122">
            <v>243.44</v>
          </cell>
          <cell r="T122">
            <v>276.45999999999998</v>
          </cell>
          <cell r="U122">
            <v>315.27999999999997</v>
          </cell>
        </row>
        <row r="123">
          <cell r="A123" t="str">
            <v>BNP</v>
          </cell>
          <cell r="C123">
            <v>1</v>
          </cell>
          <cell r="D123">
            <v>37337</v>
          </cell>
          <cell r="F123">
            <v>1845</v>
          </cell>
          <cell r="G123">
            <v>1982</v>
          </cell>
          <cell r="H123">
            <v>2129</v>
          </cell>
          <cell r="J123">
            <v>880</v>
          </cell>
          <cell r="K123">
            <v>968</v>
          </cell>
          <cell r="L123">
            <v>1066</v>
          </cell>
          <cell r="N123">
            <v>560</v>
          </cell>
          <cell r="O123">
            <v>618</v>
          </cell>
          <cell r="P123">
            <v>686</v>
          </cell>
          <cell r="R123">
            <v>292.92</v>
          </cell>
          <cell r="S123">
            <v>330.12</v>
          </cell>
          <cell r="T123">
            <v>376.66</v>
          </cell>
        </row>
        <row r="124">
          <cell r="A124" t="str">
            <v>Moyenne</v>
          </cell>
          <cell r="F124">
            <v>1746.2800000000002</v>
          </cell>
          <cell r="G124">
            <v>1891.6050000000002</v>
          </cell>
          <cell r="H124">
            <v>2072.9816666666666</v>
          </cell>
          <cell r="I124">
            <v>2278.0339999999997</v>
          </cell>
          <cell r="J124">
            <v>888.84571428571428</v>
          </cell>
          <cell r="K124">
            <v>948.20499999999993</v>
          </cell>
          <cell r="L124">
            <v>1037.5633333333333</v>
          </cell>
          <cell r="M124">
            <v>1132.596</v>
          </cell>
          <cell r="N124">
            <v>552.11857142857139</v>
          </cell>
          <cell r="O124">
            <v>589.58833333333325</v>
          </cell>
          <cell r="P124">
            <v>657.43333333333328</v>
          </cell>
          <cell r="Q124">
            <v>734.09199999999987</v>
          </cell>
          <cell r="R124">
            <v>281.31333333333333</v>
          </cell>
          <cell r="S124">
            <v>278.77600000000001</v>
          </cell>
          <cell r="T124">
            <v>311.654</v>
          </cell>
          <cell r="U124">
            <v>337.90499999999997</v>
          </cell>
          <cell r="V124">
            <v>296.60000000000002</v>
          </cell>
          <cell r="W124" t="str">
            <v>nc</v>
          </cell>
          <cell r="X124" t="str">
            <v>nc</v>
          </cell>
          <cell r="Y124" t="str">
            <v>nc</v>
          </cell>
          <cell r="Z124">
            <v>3215.5</v>
          </cell>
          <cell r="AA124">
            <v>15</v>
          </cell>
          <cell r="AB124">
            <v>120.2</v>
          </cell>
          <cell r="AC124">
            <v>2866</v>
          </cell>
        </row>
        <row r="126">
          <cell r="A126" t="str">
            <v>Kelda Group</v>
          </cell>
          <cell r="E126" t="str">
            <v>GBP</v>
          </cell>
        </row>
        <row r="127">
          <cell r="A127" t="str">
            <v>Source GC</v>
          </cell>
        </row>
        <row r="128">
          <cell r="A128" t="str">
            <v>Rapport Annuel</v>
          </cell>
          <cell r="C128">
            <v>1</v>
          </cell>
          <cell r="D128" t="str">
            <v>31/03/01</v>
          </cell>
          <cell r="AB128" t="str">
            <v xml:space="preserve">                                                                                                                                                                                                                                                               </v>
          </cell>
        </row>
        <row r="129">
          <cell r="A129" t="str">
            <v>ING Barings</v>
          </cell>
          <cell r="C129">
            <v>1</v>
          </cell>
          <cell r="D129">
            <v>37322</v>
          </cell>
          <cell r="F129">
            <v>789.1</v>
          </cell>
          <cell r="G129">
            <v>822.58</v>
          </cell>
          <cell r="H129">
            <v>854.18</v>
          </cell>
          <cell r="I129">
            <v>887.21</v>
          </cell>
          <cell r="J129">
            <v>384.62</v>
          </cell>
          <cell r="K129">
            <v>398.69</v>
          </cell>
          <cell r="L129">
            <v>413.28</v>
          </cell>
          <cell r="M129">
            <v>432.31</v>
          </cell>
          <cell r="N129">
            <v>260.62</v>
          </cell>
          <cell r="O129">
            <v>274.69</v>
          </cell>
          <cell r="P129">
            <v>288.27999999999997</v>
          </cell>
          <cell r="Q129">
            <v>306.31</v>
          </cell>
          <cell r="R129">
            <v>121.58</v>
          </cell>
          <cell r="S129">
            <v>136.88</v>
          </cell>
          <cell r="T129">
            <v>140.24</v>
          </cell>
          <cell r="U129">
            <v>148.91999999999999</v>
          </cell>
          <cell r="Z129">
            <v>1406</v>
          </cell>
        </row>
        <row r="130">
          <cell r="A130" t="str">
            <v>SSSB</v>
          </cell>
          <cell r="C130">
            <v>1</v>
          </cell>
          <cell r="D130">
            <v>37229</v>
          </cell>
          <cell r="F130">
            <v>762</v>
          </cell>
          <cell r="G130">
            <v>812</v>
          </cell>
          <cell r="H130">
            <v>829</v>
          </cell>
          <cell r="I130">
            <v>853</v>
          </cell>
          <cell r="J130">
            <v>393</v>
          </cell>
          <cell r="K130">
            <v>409</v>
          </cell>
          <cell r="L130">
            <v>416</v>
          </cell>
          <cell r="M130">
            <v>432</v>
          </cell>
          <cell r="N130">
            <v>269</v>
          </cell>
          <cell r="O130">
            <v>285</v>
          </cell>
          <cell r="P130">
            <v>291</v>
          </cell>
          <cell r="Q130">
            <v>306</v>
          </cell>
          <cell r="R130">
            <v>124.14606741573034</v>
          </cell>
          <cell r="S130">
            <v>126.32786885245902</v>
          </cell>
          <cell r="T130">
            <v>121.67403314917127</v>
          </cell>
          <cell r="U130">
            <v>123</v>
          </cell>
          <cell r="Z130">
            <v>1663</v>
          </cell>
        </row>
        <row r="131">
          <cell r="A131" t="str">
            <v>CL</v>
          </cell>
          <cell r="C131">
            <v>1</v>
          </cell>
          <cell r="D131">
            <v>37146</v>
          </cell>
          <cell r="F131">
            <v>778.1</v>
          </cell>
          <cell r="G131">
            <v>797.3</v>
          </cell>
          <cell r="H131">
            <v>816.8</v>
          </cell>
          <cell r="I131">
            <v>841.6</v>
          </cell>
          <cell r="J131">
            <v>392.7</v>
          </cell>
          <cell r="K131">
            <v>409.2</v>
          </cell>
          <cell r="L131">
            <v>427.59999999999997</v>
          </cell>
          <cell r="M131">
            <v>451.8</v>
          </cell>
          <cell r="N131">
            <v>267.2</v>
          </cell>
          <cell r="O131">
            <v>278.89999999999998</v>
          </cell>
          <cell r="P131">
            <v>290.89999999999998</v>
          </cell>
          <cell r="Q131">
            <v>309.10000000000002</v>
          </cell>
          <cell r="R131">
            <v>123.84606741573033</v>
          </cell>
          <cell r="S131">
            <v>125.42786885245901</v>
          </cell>
          <cell r="T131">
            <v>133.97403314917128</v>
          </cell>
          <cell r="U131">
            <v>154.5</v>
          </cell>
          <cell r="Z131">
            <v>1472.7</v>
          </cell>
          <cell r="AA131">
            <v>0.5</v>
          </cell>
        </row>
        <row r="132">
          <cell r="A132" t="str">
            <v>Broker 4</v>
          </cell>
          <cell r="C132">
            <v>1</v>
          </cell>
        </row>
        <row r="133">
          <cell r="A133" t="str">
            <v>Broker 5</v>
          </cell>
          <cell r="C133">
            <v>1</v>
          </cell>
        </row>
        <row r="134">
          <cell r="A134" t="str">
            <v>Broker 6</v>
          </cell>
          <cell r="C134">
            <v>1</v>
          </cell>
        </row>
        <row r="135">
          <cell r="A135" t="str">
            <v>Moyenne</v>
          </cell>
          <cell r="F135">
            <v>776.4</v>
          </cell>
          <cell r="G135">
            <v>810.62666666666667</v>
          </cell>
          <cell r="H135">
            <v>833.32666666666648</v>
          </cell>
          <cell r="I135">
            <v>860.60333333333335</v>
          </cell>
          <cell r="J135">
            <v>390.10666666666663</v>
          </cell>
          <cell r="K135">
            <v>405.63000000000005</v>
          </cell>
          <cell r="L135">
            <v>418.96</v>
          </cell>
          <cell r="M135">
            <v>438.70333333333332</v>
          </cell>
          <cell r="N135">
            <v>265.60666666666663</v>
          </cell>
          <cell r="O135">
            <v>279.53000000000003</v>
          </cell>
          <cell r="P135">
            <v>290.06</v>
          </cell>
          <cell r="Q135">
            <v>307.13666666666666</v>
          </cell>
          <cell r="R135">
            <v>0</v>
          </cell>
          <cell r="S135">
            <v>129.54524590163933</v>
          </cell>
          <cell r="T135">
            <v>131.96268876611418</v>
          </cell>
          <cell r="U135">
            <v>142.13999999999999</v>
          </cell>
          <cell r="V135">
            <v>0</v>
          </cell>
          <cell r="W135" t="str">
            <v>nc</v>
          </cell>
          <cell r="X135" t="str">
            <v>nc</v>
          </cell>
          <cell r="Y135" t="str">
            <v>nc</v>
          </cell>
          <cell r="Z135">
            <v>1513.8999999999999</v>
          </cell>
          <cell r="AA135">
            <v>0.5</v>
          </cell>
          <cell r="AB135">
            <v>0</v>
          </cell>
          <cell r="AC135">
            <v>0</v>
          </cell>
        </row>
        <row r="137">
          <cell r="A137" t="str">
            <v>Integrated Utilities</v>
          </cell>
        </row>
        <row r="138">
          <cell r="G138" t="str">
            <v xml:space="preserve">Ce qui m'est insurmontable </v>
          </cell>
        </row>
        <row r="139">
          <cell r="A139" t="str">
            <v>Electrabel</v>
          </cell>
          <cell r="E139" t="str">
            <v>EUR</v>
          </cell>
        </row>
        <row r="140">
          <cell r="A140" t="str">
            <v>Intercommunales incluses dans les agrégats</v>
          </cell>
        </row>
        <row r="141">
          <cell r="A141" t="str">
            <v>Rapport Annuel</v>
          </cell>
          <cell r="C141">
            <v>1</v>
          </cell>
          <cell r="D141">
            <v>37256</v>
          </cell>
          <cell r="F141">
            <v>8550</v>
          </cell>
          <cell r="J141">
            <v>2150</v>
          </cell>
          <cell r="N141">
            <v>1091</v>
          </cell>
          <cell r="R141">
            <v>877</v>
          </cell>
          <cell r="V141">
            <v>798</v>
          </cell>
          <cell r="Z141">
            <v>955</v>
          </cell>
          <cell r="AA141">
            <v>2066.4110000000001</v>
          </cell>
          <cell r="AC141">
            <v>4765.2349999999997</v>
          </cell>
        </row>
        <row r="142">
          <cell r="C142">
            <v>0</v>
          </cell>
          <cell r="J142">
            <v>0</v>
          </cell>
          <cell r="K142">
            <v>0</v>
          </cell>
          <cell r="L142">
            <v>0</v>
          </cell>
          <cell r="M142">
            <v>0</v>
          </cell>
          <cell r="N142">
            <v>0</v>
          </cell>
          <cell r="O142">
            <v>0</v>
          </cell>
          <cell r="P142">
            <v>0</v>
          </cell>
          <cell r="Q142">
            <v>0</v>
          </cell>
          <cell r="R142" t="str">
            <v>nc</v>
          </cell>
          <cell r="S142" t="str">
            <v>nc</v>
          </cell>
          <cell r="T142" t="str">
            <v>nc</v>
          </cell>
          <cell r="U142" t="str">
            <v>nc</v>
          </cell>
          <cell r="V142" t="str">
            <v>nc</v>
          </cell>
          <cell r="W142" t="str">
            <v>nc</v>
          </cell>
          <cell r="X142" t="str">
            <v>nc</v>
          </cell>
          <cell r="Y142" t="str">
            <v>nc</v>
          </cell>
        </row>
        <row r="143">
          <cell r="A143" t="str">
            <v>Dexia</v>
          </cell>
          <cell r="C143">
            <v>1</v>
          </cell>
          <cell r="D143">
            <v>37284</v>
          </cell>
          <cell r="F143">
            <v>8902</v>
          </cell>
          <cell r="G143">
            <v>8760</v>
          </cell>
          <cell r="H143">
            <v>8777</v>
          </cell>
          <cell r="J143">
            <v>2086</v>
          </cell>
          <cell r="K143">
            <v>2067</v>
          </cell>
          <cell r="L143">
            <v>2148</v>
          </cell>
          <cell r="M143" t="str">
            <v>nc</v>
          </cell>
          <cell r="N143">
            <v>1105</v>
          </cell>
          <cell r="O143">
            <v>1092</v>
          </cell>
          <cell r="P143">
            <v>1195</v>
          </cell>
          <cell r="Q143" t="str">
            <v>nc</v>
          </cell>
          <cell r="R143">
            <v>845.49482758620684</v>
          </cell>
          <cell r="S143">
            <v>827</v>
          </cell>
          <cell r="T143">
            <v>896</v>
          </cell>
          <cell r="U143">
            <v>978</v>
          </cell>
          <cell r="V143">
            <v>790.49482758620684</v>
          </cell>
          <cell r="W143">
            <v>767</v>
          </cell>
          <cell r="X143">
            <v>836</v>
          </cell>
          <cell r="Y143">
            <v>918</v>
          </cell>
          <cell r="Z143">
            <v>2005</v>
          </cell>
          <cell r="AA143">
            <v>1965</v>
          </cell>
          <cell r="AC143">
            <v>4952</v>
          </cell>
        </row>
        <row r="144">
          <cell r="A144" t="str">
            <v>Merrill Lynch</v>
          </cell>
          <cell r="C144">
            <v>1</v>
          </cell>
          <cell r="D144">
            <v>37525</v>
          </cell>
          <cell r="F144">
            <v>8550</v>
          </cell>
          <cell r="G144">
            <v>7562.5</v>
          </cell>
          <cell r="H144">
            <v>7858.3</v>
          </cell>
          <cell r="J144">
            <v>2147.1</v>
          </cell>
          <cell r="K144">
            <v>1773.2</v>
          </cell>
          <cell r="L144">
            <v>1899.9</v>
          </cell>
          <cell r="M144" t="str">
            <v>nc</v>
          </cell>
          <cell r="N144">
            <v>1483.1</v>
          </cell>
          <cell r="O144">
            <v>1394.2</v>
          </cell>
          <cell r="P144">
            <v>1671.9</v>
          </cell>
          <cell r="Q144" t="str">
            <v>nc</v>
          </cell>
          <cell r="R144">
            <v>798</v>
          </cell>
          <cell r="S144">
            <v>878.10012585740344</v>
          </cell>
          <cell r="T144">
            <v>963.9</v>
          </cell>
          <cell r="U144" t="str">
            <v>nc</v>
          </cell>
          <cell r="V144">
            <v>798</v>
          </cell>
          <cell r="W144">
            <v>878.10012585740344</v>
          </cell>
          <cell r="X144">
            <v>963.9</v>
          </cell>
          <cell r="Y144" t="str">
            <v>nc</v>
          </cell>
          <cell r="AA144">
            <v>2066</v>
          </cell>
          <cell r="AC144">
            <v>4766</v>
          </cell>
        </row>
        <row r="145">
          <cell r="A145" t="str">
            <v>DKW</v>
          </cell>
          <cell r="C145">
            <v>1</v>
          </cell>
          <cell r="D145">
            <v>37474</v>
          </cell>
          <cell r="F145">
            <v>9600</v>
          </cell>
          <cell r="G145">
            <v>11949</v>
          </cell>
          <cell r="H145">
            <v>13554</v>
          </cell>
          <cell r="I145">
            <v>14883</v>
          </cell>
          <cell r="J145">
            <v>1635</v>
          </cell>
          <cell r="K145">
            <v>1670</v>
          </cell>
          <cell r="L145">
            <v>1724</v>
          </cell>
          <cell r="M145">
            <v>1761</v>
          </cell>
          <cell r="N145">
            <v>654</v>
          </cell>
          <cell r="O145">
            <v>729</v>
          </cell>
          <cell r="P145">
            <v>803</v>
          </cell>
          <cell r="Q145">
            <v>845</v>
          </cell>
          <cell r="R145">
            <v>877</v>
          </cell>
          <cell r="S145">
            <v>855.12</v>
          </cell>
          <cell r="T145">
            <v>917</v>
          </cell>
          <cell r="U145">
            <v>952</v>
          </cell>
          <cell r="V145">
            <v>798</v>
          </cell>
          <cell r="W145">
            <v>766.12</v>
          </cell>
          <cell r="X145">
            <v>828</v>
          </cell>
          <cell r="Y145">
            <v>863</v>
          </cell>
          <cell r="Z145">
            <v>955</v>
          </cell>
          <cell r="AA145">
            <v>2066</v>
          </cell>
          <cell r="AC145">
            <v>4765</v>
          </cell>
        </row>
        <row r="146">
          <cell r="A146" t="str">
            <v>Petercam</v>
          </cell>
          <cell r="C146">
            <v>1</v>
          </cell>
          <cell r="D146">
            <v>37503</v>
          </cell>
          <cell r="F146">
            <v>9736</v>
          </cell>
          <cell r="G146">
            <v>11032</v>
          </cell>
          <cell r="H146">
            <v>12340</v>
          </cell>
          <cell r="I146">
            <v>13840</v>
          </cell>
          <cell r="J146">
            <v>1634</v>
          </cell>
          <cell r="K146">
            <v>1703</v>
          </cell>
          <cell r="L146">
            <v>1574</v>
          </cell>
          <cell r="M146">
            <v>1780</v>
          </cell>
          <cell r="N146">
            <v>654</v>
          </cell>
          <cell r="O146">
            <v>783</v>
          </cell>
          <cell r="P146">
            <v>855</v>
          </cell>
          <cell r="Q146">
            <v>1050</v>
          </cell>
          <cell r="R146">
            <v>881.97196261682245</v>
          </cell>
          <cell r="S146">
            <v>947.83695652173913</v>
          </cell>
          <cell r="T146">
            <v>959.51748251748256</v>
          </cell>
          <cell r="U146">
            <v>1014.3650503202196</v>
          </cell>
          <cell r="V146">
            <v>802.97196261682245</v>
          </cell>
          <cell r="W146">
            <v>877.83695652173913</v>
          </cell>
          <cell r="X146">
            <v>879.51748251748256</v>
          </cell>
          <cell r="Y146">
            <v>934.36505032021955</v>
          </cell>
          <cell r="Z146">
            <v>955</v>
          </cell>
          <cell r="AA146">
            <v>2066</v>
          </cell>
          <cell r="AC146">
            <v>4765</v>
          </cell>
        </row>
        <row r="147">
          <cell r="A147" t="str">
            <v>CDC Ixis</v>
          </cell>
          <cell r="C147">
            <v>1</v>
          </cell>
          <cell r="D147">
            <v>37504</v>
          </cell>
          <cell r="F147">
            <v>9600</v>
          </cell>
          <cell r="G147">
            <v>9505</v>
          </cell>
          <cell r="H147">
            <v>9467</v>
          </cell>
          <cell r="I147">
            <v>9899</v>
          </cell>
          <cell r="J147">
            <v>1634</v>
          </cell>
          <cell r="K147">
            <v>1517</v>
          </cell>
          <cell r="L147">
            <v>1720</v>
          </cell>
          <cell r="M147">
            <v>2066</v>
          </cell>
          <cell r="N147">
            <v>653</v>
          </cell>
          <cell r="O147">
            <v>628</v>
          </cell>
          <cell r="P147">
            <v>831</v>
          </cell>
          <cell r="Q147">
            <v>1177</v>
          </cell>
          <cell r="R147">
            <v>876</v>
          </cell>
          <cell r="S147">
            <v>1073.8131868131868</v>
          </cell>
          <cell r="T147">
            <v>1050</v>
          </cell>
          <cell r="U147">
            <v>1275</v>
          </cell>
          <cell r="V147">
            <v>797</v>
          </cell>
          <cell r="W147">
            <v>978.8131868131868</v>
          </cell>
          <cell r="X147">
            <v>955</v>
          </cell>
          <cell r="Y147">
            <v>1180</v>
          </cell>
          <cell r="Z147">
            <v>651</v>
          </cell>
        </row>
        <row r="148">
          <cell r="A148" t="str">
            <v>Moyenne</v>
          </cell>
          <cell r="F148">
            <v>8550</v>
          </cell>
          <cell r="G148">
            <v>10311.5</v>
          </cell>
          <cell r="H148">
            <v>11034.5</v>
          </cell>
          <cell r="I148">
            <v>12874</v>
          </cell>
          <cell r="J148">
            <v>2293.4499999999998</v>
          </cell>
          <cell r="K148">
            <v>1889.4900000000002</v>
          </cell>
          <cell r="L148">
            <v>1956.6299999999999</v>
          </cell>
          <cell r="M148">
            <v>2012.45</v>
          </cell>
          <cell r="N148">
            <v>1459.45</v>
          </cell>
          <cell r="O148">
            <v>1268.69</v>
          </cell>
          <cell r="P148">
            <v>1389.6299999999999</v>
          </cell>
          <cell r="Q148">
            <v>1292.45</v>
          </cell>
          <cell r="R148">
            <v>877</v>
          </cell>
          <cell r="S148">
            <v>916.37405383846578</v>
          </cell>
          <cell r="T148">
            <v>957.28349650349662</v>
          </cell>
          <cell r="U148">
            <v>1054.8412625800549</v>
          </cell>
          <cell r="V148">
            <v>798</v>
          </cell>
          <cell r="W148">
            <v>837.87405383846578</v>
          </cell>
          <cell r="X148">
            <v>876.28349650349662</v>
          </cell>
          <cell r="Y148">
            <v>973.84126258005494</v>
          </cell>
          <cell r="Z148">
            <v>5059.8159999999998</v>
          </cell>
          <cell r="AA148">
            <v>2066.4110000000001</v>
          </cell>
          <cell r="AB148">
            <v>0</v>
          </cell>
          <cell r="AC148">
            <v>4765.2349999999997</v>
          </cell>
        </row>
        <row r="150">
          <cell r="A150" t="str">
            <v>Endesa</v>
          </cell>
          <cell r="E150" t="str">
            <v>EUR</v>
          </cell>
        </row>
        <row r="152">
          <cell r="A152" t="str">
            <v>Rapport Annuel</v>
          </cell>
          <cell r="C152">
            <v>1</v>
          </cell>
          <cell r="D152">
            <v>37256</v>
          </cell>
          <cell r="F152">
            <v>15576</v>
          </cell>
          <cell r="J152">
            <v>5004</v>
          </cell>
          <cell r="N152">
            <v>3175</v>
          </cell>
          <cell r="R152">
            <v>1479</v>
          </cell>
          <cell r="V152" t="str">
            <v>.</v>
          </cell>
          <cell r="Z152">
            <v>22188</v>
          </cell>
          <cell r="AB152">
            <v>0</v>
          </cell>
          <cell r="AC152">
            <v>8656</v>
          </cell>
        </row>
        <row r="153">
          <cell r="A153" t="str">
            <v>Deutsche Bank</v>
          </cell>
          <cell r="C153">
            <v>1</v>
          </cell>
          <cell r="D153">
            <v>37501</v>
          </cell>
          <cell r="F153">
            <v>15576</v>
          </cell>
          <cell r="G153">
            <v>16662</v>
          </cell>
          <cell r="H153">
            <v>16935</v>
          </cell>
          <cell r="I153">
            <v>17617</v>
          </cell>
          <cell r="J153">
            <v>5113</v>
          </cell>
          <cell r="K153">
            <v>4836</v>
          </cell>
          <cell r="L153">
            <v>5460</v>
          </cell>
          <cell r="M153">
            <v>5876</v>
          </cell>
          <cell r="N153">
            <v>3175</v>
          </cell>
          <cell r="O153">
            <v>2977</v>
          </cell>
          <cell r="P153">
            <v>3535</v>
          </cell>
          <cell r="Q153">
            <v>3909</v>
          </cell>
          <cell r="R153">
            <v>1204.7046153846154</v>
          </cell>
          <cell r="S153">
            <v>1224.7155963302753</v>
          </cell>
          <cell r="T153">
            <v>1878.3377533912512</v>
          </cell>
          <cell r="U153">
            <v>2020.6099180007809</v>
          </cell>
          <cell r="V153">
            <v>931.35507692307692</v>
          </cell>
          <cell r="W153">
            <v>950.42048929663611</v>
          </cell>
          <cell r="X153">
            <v>1615.196159122085</v>
          </cell>
          <cell r="Y153">
            <v>1778.1889886762983</v>
          </cell>
          <cell r="AC153">
            <v>10939</v>
          </cell>
        </row>
        <row r="154">
          <cell r="A154" t="str">
            <v>HSBC</v>
          </cell>
          <cell r="C154">
            <v>0</v>
          </cell>
          <cell r="D154" t="str">
            <v>28/02/02</v>
          </cell>
          <cell r="F154">
            <v>16085</v>
          </cell>
          <cell r="G154">
            <v>17102</v>
          </cell>
          <cell r="H154">
            <v>17563</v>
          </cell>
          <cell r="J154">
            <v>5049</v>
          </cell>
          <cell r="K154">
            <v>4930</v>
          </cell>
          <cell r="L154">
            <v>5131</v>
          </cell>
          <cell r="M154" t="str">
            <v>nc</v>
          </cell>
          <cell r="N154">
            <v>2859</v>
          </cell>
          <cell r="O154">
            <v>2830</v>
          </cell>
          <cell r="P154">
            <v>2995</v>
          </cell>
          <cell r="Q154" t="str">
            <v>nc</v>
          </cell>
          <cell r="R154">
            <v>1452</v>
          </cell>
          <cell r="S154">
            <v>1575</v>
          </cell>
          <cell r="T154">
            <v>1295</v>
          </cell>
          <cell r="U154" t="str">
            <v>nc</v>
          </cell>
          <cell r="V154">
            <v>1452</v>
          </cell>
          <cell r="W154">
            <v>1575</v>
          </cell>
          <cell r="X154">
            <v>1295</v>
          </cell>
          <cell r="Y154" t="str">
            <v>nc</v>
          </cell>
          <cell r="Z154">
            <v>25530</v>
          </cell>
        </row>
        <row r="155">
          <cell r="C155">
            <v>0</v>
          </cell>
          <cell r="J155" t="str">
            <v>nc</v>
          </cell>
          <cell r="K155" t="str">
            <v>nc</v>
          </cell>
          <cell r="L155" t="str">
            <v>nc</v>
          </cell>
          <cell r="M155" t="str">
            <v>nc</v>
          </cell>
          <cell r="N155" t="str">
            <v>nc</v>
          </cell>
          <cell r="O155" t="str">
            <v>nc</v>
          </cell>
          <cell r="P155" t="str">
            <v>nc</v>
          </cell>
          <cell r="Q155" t="str">
            <v>nc</v>
          </cell>
          <cell r="R155" t="str">
            <v>nc</v>
          </cell>
          <cell r="S155" t="str">
            <v>nc</v>
          </cell>
          <cell r="T155" t="str">
            <v>nc</v>
          </cell>
          <cell r="U155" t="str">
            <v>nc</v>
          </cell>
          <cell r="V155" t="str">
            <v>nc</v>
          </cell>
          <cell r="W155" t="str">
            <v>nc</v>
          </cell>
          <cell r="X155" t="str">
            <v>nc</v>
          </cell>
          <cell r="Y155" t="str">
            <v>nc</v>
          </cell>
        </row>
        <row r="156">
          <cell r="A156" t="str">
            <v>DKW</v>
          </cell>
          <cell r="C156">
            <v>1</v>
          </cell>
          <cell r="D156">
            <v>37474</v>
          </cell>
          <cell r="F156">
            <v>15576</v>
          </cell>
          <cell r="G156">
            <v>16844</v>
          </cell>
          <cell r="H156">
            <v>18877</v>
          </cell>
          <cell r="I156">
            <v>19686</v>
          </cell>
          <cell r="J156">
            <v>5113</v>
          </cell>
          <cell r="K156">
            <v>5199</v>
          </cell>
          <cell r="L156">
            <v>5423</v>
          </cell>
          <cell r="M156">
            <v>5751</v>
          </cell>
          <cell r="N156">
            <v>3175</v>
          </cell>
          <cell r="O156">
            <v>3354</v>
          </cell>
          <cell r="P156">
            <v>3557</v>
          </cell>
          <cell r="Q156">
            <v>3830</v>
          </cell>
          <cell r="R156">
            <v>1204.7046153846154</v>
          </cell>
          <cell r="S156">
            <v>1239.493533367822</v>
          </cell>
          <cell r="T156">
            <v>1592.4995685936151</v>
          </cell>
          <cell r="U156">
            <v>1921.5981132075472</v>
          </cell>
          <cell r="V156">
            <v>931.35507692307692</v>
          </cell>
          <cell r="W156">
            <v>953.19606828763585</v>
          </cell>
          <cell r="X156">
            <v>1325.4094046591888</v>
          </cell>
          <cell r="Y156">
            <v>1658</v>
          </cell>
          <cell r="Z156">
            <v>23954</v>
          </cell>
          <cell r="AA156">
            <v>3762</v>
          </cell>
          <cell r="AC156">
            <v>8656</v>
          </cell>
        </row>
        <row r="157">
          <cell r="A157" t="str">
            <v>Merrill Lynch</v>
          </cell>
          <cell r="C157">
            <v>0</v>
          </cell>
          <cell r="D157">
            <v>37495</v>
          </cell>
          <cell r="F157">
            <v>15576</v>
          </cell>
          <cell r="G157">
            <v>17249</v>
          </cell>
          <cell r="H157">
            <v>17161</v>
          </cell>
          <cell r="I157">
            <v>17405</v>
          </cell>
          <cell r="J157">
            <v>5113</v>
          </cell>
          <cell r="K157">
            <v>4904</v>
          </cell>
          <cell r="L157">
            <v>5267</v>
          </cell>
          <cell r="M157">
            <v>5452</v>
          </cell>
          <cell r="N157">
            <v>3175</v>
          </cell>
          <cell r="O157">
            <v>3118</v>
          </cell>
          <cell r="P157">
            <v>3411</v>
          </cell>
          <cell r="Q157">
            <v>3522</v>
          </cell>
          <cell r="R157">
            <v>1204.7046153846154</v>
          </cell>
          <cell r="S157">
            <v>939.00879765395894</v>
          </cell>
          <cell r="T157">
            <v>1491.8091603053435</v>
          </cell>
          <cell r="U157">
            <v>1609.6731141199225</v>
          </cell>
          <cell r="V157">
            <v>931.35507692307692</v>
          </cell>
          <cell r="W157">
            <v>646.27712609970672</v>
          </cell>
          <cell r="X157">
            <v>1221</v>
          </cell>
          <cell r="Y157">
            <v>1345</v>
          </cell>
          <cell r="AA157">
            <v>3762</v>
          </cell>
          <cell r="AC157">
            <v>8656</v>
          </cell>
        </row>
        <row r="158">
          <cell r="A158" t="str">
            <v>BNP Paribas</v>
          </cell>
          <cell r="C158">
            <v>1</v>
          </cell>
          <cell r="D158" t="str">
            <v>25/04/02</v>
          </cell>
          <cell r="F158">
            <v>15576</v>
          </cell>
          <cell r="G158">
            <v>17066</v>
          </cell>
          <cell r="H158">
            <v>17670</v>
          </cell>
          <cell r="I158">
            <v>18292</v>
          </cell>
          <cell r="J158">
            <v>5004</v>
          </cell>
          <cell r="K158">
            <v>5533</v>
          </cell>
          <cell r="L158">
            <v>5361</v>
          </cell>
          <cell r="M158">
            <v>5543</v>
          </cell>
          <cell r="N158">
            <v>3175</v>
          </cell>
          <cell r="O158">
            <v>3417</v>
          </cell>
          <cell r="P158">
            <v>3487</v>
          </cell>
          <cell r="Q158">
            <v>3722</v>
          </cell>
          <cell r="R158">
            <v>1204.7046153846154</v>
          </cell>
          <cell r="S158">
            <v>1265.46783625731</v>
          </cell>
          <cell r="T158">
            <v>1468.9618320610687</v>
          </cell>
          <cell r="U158">
            <v>1562.2132471728594</v>
          </cell>
          <cell r="V158">
            <v>931.35507692307692</v>
          </cell>
          <cell r="W158">
            <v>992.57309941520475</v>
          </cell>
          <cell r="X158">
            <v>1217.4656488549617</v>
          </cell>
          <cell r="Y158">
            <v>1333.3166397415184</v>
          </cell>
          <cell r="Z158">
            <v>24029</v>
          </cell>
          <cell r="AA158">
            <v>3762</v>
          </cell>
          <cell r="AC158">
            <v>8656</v>
          </cell>
        </row>
        <row r="159">
          <cell r="A159" t="str">
            <v>Moyenne</v>
          </cell>
          <cell r="F159">
            <v>15576</v>
          </cell>
          <cell r="G159">
            <v>16857.333333333332</v>
          </cell>
          <cell r="H159">
            <v>17827.333333333332</v>
          </cell>
          <cell r="I159">
            <v>18531.666666666668</v>
          </cell>
          <cell r="J159">
            <v>5147</v>
          </cell>
          <cell r="K159">
            <v>5332.333333333333</v>
          </cell>
          <cell r="L159">
            <v>5557.666666666667</v>
          </cell>
          <cell r="M159">
            <v>5866.333333333333</v>
          </cell>
          <cell r="N159">
            <v>3318</v>
          </cell>
          <cell r="O159">
            <v>3392.3333333333335</v>
          </cell>
          <cell r="P159">
            <v>3669.3333333333335</v>
          </cell>
          <cell r="Q159">
            <v>3963.3333333333335</v>
          </cell>
          <cell r="R159">
            <v>1273.2784615384617</v>
          </cell>
          <cell r="S159">
            <v>1243.2256553184691</v>
          </cell>
          <cell r="T159">
            <v>1646.5997180153117</v>
          </cell>
          <cell r="U159">
            <v>1834.807092793729</v>
          </cell>
          <cell r="V159">
            <v>984.27846153846167</v>
          </cell>
          <cell r="W159">
            <v>906.55898865180234</v>
          </cell>
          <cell r="X159">
            <v>1317.4886069042007</v>
          </cell>
          <cell r="Y159">
            <v>1512.807092793729</v>
          </cell>
          <cell r="Z159">
            <v>25447</v>
          </cell>
          <cell r="AA159">
            <v>3762</v>
          </cell>
          <cell r="AB159">
            <v>0</v>
          </cell>
          <cell r="AC159">
            <v>8656</v>
          </cell>
        </row>
        <row r="161">
          <cell r="A161" t="str">
            <v>Union Fenosa</v>
          </cell>
          <cell r="E161" t="str">
            <v>EUR</v>
          </cell>
        </row>
        <row r="163">
          <cell r="A163" t="str">
            <v>Rapport Annuel</v>
          </cell>
          <cell r="C163">
            <v>1</v>
          </cell>
          <cell r="D163" t="str">
            <v>31/12/2001</v>
          </cell>
          <cell r="F163">
            <v>6022.54</v>
          </cell>
          <cell r="J163">
            <v>1245.6400000000001</v>
          </cell>
          <cell r="N163">
            <v>781.82</v>
          </cell>
          <cell r="R163">
            <v>211.37910807191929</v>
          </cell>
          <cell r="V163">
            <v>259.48547291916384</v>
          </cell>
          <cell r="Z163">
            <v>6672.71</v>
          </cell>
          <cell r="AA163">
            <v>696.2</v>
          </cell>
          <cell r="AB163">
            <v>0</v>
          </cell>
          <cell r="AC163">
            <v>3111.62</v>
          </cell>
        </row>
        <row r="164">
          <cell r="A164" t="str">
            <v>Delta Llyod</v>
          </cell>
          <cell r="C164">
            <v>0</v>
          </cell>
          <cell r="D164">
            <v>37330</v>
          </cell>
          <cell r="F164">
            <v>6003</v>
          </cell>
          <cell r="G164">
            <v>6560</v>
          </cell>
          <cell r="H164">
            <v>7193</v>
          </cell>
          <cell r="J164">
            <v>1246</v>
          </cell>
          <cell r="K164">
            <v>1400</v>
          </cell>
          <cell r="L164">
            <v>1532</v>
          </cell>
          <cell r="M164" t="str">
            <v>nc</v>
          </cell>
          <cell r="N164">
            <v>782</v>
          </cell>
          <cell r="O164">
            <v>866</v>
          </cell>
          <cell r="P164">
            <v>962</v>
          </cell>
          <cell r="Q164" t="str">
            <v>nc</v>
          </cell>
          <cell r="R164">
            <v>345.46491228070175</v>
          </cell>
          <cell r="S164">
            <v>250.02087682672234</v>
          </cell>
          <cell r="T164">
            <v>331.13133208255158</v>
          </cell>
          <cell r="U164" t="str">
            <v>nc</v>
          </cell>
          <cell r="V164">
            <v>379.79824561403507</v>
          </cell>
          <cell r="W164">
            <v>280</v>
          </cell>
          <cell r="X164">
            <v>361</v>
          </cell>
          <cell r="Y164" t="str">
            <v>nc</v>
          </cell>
          <cell r="Z164">
            <v>6673</v>
          </cell>
          <cell r="AA164">
            <v>730</v>
          </cell>
          <cell r="AC164">
            <v>3112</v>
          </cell>
        </row>
        <row r="165">
          <cell r="A165" t="str">
            <v>BCP Investimento</v>
          </cell>
          <cell r="C165">
            <v>1</v>
          </cell>
          <cell r="D165">
            <v>37463</v>
          </cell>
          <cell r="F165">
            <v>6003</v>
          </cell>
          <cell r="G165">
            <v>6574</v>
          </cell>
          <cell r="H165">
            <v>7022</v>
          </cell>
          <cell r="I165">
            <v>7604</v>
          </cell>
          <cell r="J165">
            <v>1246</v>
          </cell>
          <cell r="K165">
            <v>1373</v>
          </cell>
          <cell r="L165">
            <v>1559</v>
          </cell>
          <cell r="M165">
            <v>1738</v>
          </cell>
          <cell r="N165">
            <v>782</v>
          </cell>
          <cell r="O165">
            <v>850</v>
          </cell>
          <cell r="P165">
            <v>985</v>
          </cell>
          <cell r="Q165">
            <v>1133</v>
          </cell>
          <cell r="R165">
            <v>302.03508771929825</v>
          </cell>
          <cell r="S165">
            <v>267.21016166281754</v>
          </cell>
          <cell r="T165">
            <v>372</v>
          </cell>
          <cell r="U165">
            <v>511.34285714285716</v>
          </cell>
          <cell r="V165">
            <v>369.79824561403507</v>
          </cell>
          <cell r="W165">
            <v>299.54503464203231</v>
          </cell>
          <cell r="X165">
            <v>372</v>
          </cell>
          <cell r="Y165">
            <v>490.17142857142858</v>
          </cell>
          <cell r="Z165">
            <v>6673</v>
          </cell>
        </row>
        <row r="166">
          <cell r="A166" t="str">
            <v>Crédit Lyonnais</v>
          </cell>
          <cell r="C166">
            <v>1</v>
          </cell>
          <cell r="D166" t="str">
            <v>30/04/02</v>
          </cell>
          <cell r="F166">
            <v>6002</v>
          </cell>
          <cell r="G166">
            <v>5606</v>
          </cell>
          <cell r="H166">
            <v>6334</v>
          </cell>
          <cell r="I166">
            <v>7304</v>
          </cell>
          <cell r="J166">
            <v>1247</v>
          </cell>
          <cell r="K166">
            <v>1453</v>
          </cell>
          <cell r="L166">
            <v>1669</v>
          </cell>
          <cell r="M166">
            <v>1858</v>
          </cell>
          <cell r="N166">
            <v>820</v>
          </cell>
          <cell r="O166">
            <v>997</v>
          </cell>
          <cell r="P166">
            <v>1153</v>
          </cell>
          <cell r="Q166">
            <v>1271</v>
          </cell>
          <cell r="R166">
            <v>335.46491228070175</v>
          </cell>
          <cell r="S166">
            <v>319.2641509433962</v>
          </cell>
          <cell r="T166">
            <v>381.3152</v>
          </cell>
          <cell r="U166">
            <v>509.28380024360536</v>
          </cell>
          <cell r="V166">
            <v>369.79824561403507</v>
          </cell>
          <cell r="W166">
            <v>344</v>
          </cell>
          <cell r="X166">
            <v>406</v>
          </cell>
          <cell r="Y166">
            <v>534</v>
          </cell>
          <cell r="Z166">
            <v>6468</v>
          </cell>
          <cell r="AA166">
            <v>696</v>
          </cell>
          <cell r="AC166">
            <v>3710</v>
          </cell>
        </row>
        <row r="167">
          <cell r="A167" t="str">
            <v>SG</v>
          </cell>
          <cell r="C167">
            <v>1</v>
          </cell>
          <cell r="D167" t="str">
            <v>23/01/02</v>
          </cell>
          <cell r="F167">
            <v>5473</v>
          </cell>
          <cell r="G167">
            <v>5694</v>
          </cell>
          <cell r="H167">
            <v>6049</v>
          </cell>
          <cell r="I167">
            <v>6619</v>
          </cell>
          <cell r="J167">
            <v>1187</v>
          </cell>
          <cell r="K167">
            <v>1290</v>
          </cell>
          <cell r="L167">
            <v>1413</v>
          </cell>
          <cell r="M167">
            <v>1546</v>
          </cell>
          <cell r="N167">
            <v>740</v>
          </cell>
          <cell r="O167">
            <v>798</v>
          </cell>
          <cell r="P167">
            <v>864</v>
          </cell>
          <cell r="Q167">
            <v>950</v>
          </cell>
          <cell r="R167">
            <v>207.42615012106538</v>
          </cell>
          <cell r="S167">
            <v>262.39999999999998</v>
          </cell>
          <cell r="T167">
            <v>302.39999999999998</v>
          </cell>
          <cell r="U167">
            <v>365.37785016286648</v>
          </cell>
          <cell r="V167">
            <v>251.71670702179176</v>
          </cell>
          <cell r="W167">
            <v>310</v>
          </cell>
          <cell r="X167">
            <v>350</v>
          </cell>
          <cell r="Y167">
            <v>413</v>
          </cell>
          <cell r="Z167">
            <v>7110</v>
          </cell>
          <cell r="AA167">
            <v>600</v>
          </cell>
          <cell r="AC167">
            <v>2860</v>
          </cell>
        </row>
        <row r="168">
          <cell r="A168" t="str">
            <v>Deutsche Bank</v>
          </cell>
          <cell r="C168">
            <v>1</v>
          </cell>
          <cell r="D168">
            <v>37489</v>
          </cell>
          <cell r="F168">
            <v>5442</v>
          </cell>
          <cell r="G168">
            <v>6280</v>
          </cell>
          <cell r="H168">
            <v>7047</v>
          </cell>
          <cell r="I168">
            <v>7713</v>
          </cell>
          <cell r="J168">
            <v>1332</v>
          </cell>
          <cell r="K168">
            <v>1323</v>
          </cell>
          <cell r="L168">
            <v>1538</v>
          </cell>
          <cell r="M168">
            <v>1648</v>
          </cell>
          <cell r="N168">
            <v>706</v>
          </cell>
          <cell r="O168">
            <v>741</v>
          </cell>
          <cell r="P168">
            <v>938</v>
          </cell>
          <cell r="Q168">
            <v>1010</v>
          </cell>
          <cell r="R168">
            <v>301.93859649122805</v>
          </cell>
          <cell r="S168">
            <v>257.08928571428572</v>
          </cell>
          <cell r="T168">
            <v>416.65897858319602</v>
          </cell>
          <cell r="U168">
            <v>477.95575221238937</v>
          </cell>
          <cell r="V168">
            <v>369.70175438596493</v>
          </cell>
          <cell r="W168">
            <v>288.25446428571428</v>
          </cell>
          <cell r="X168">
            <v>416.65897858319602</v>
          </cell>
          <cell r="Y168">
            <v>457.55752212389382</v>
          </cell>
          <cell r="Z168">
            <v>6291</v>
          </cell>
          <cell r="AA168">
            <v>680.55</v>
          </cell>
          <cell r="AC168">
            <v>3768</v>
          </cell>
        </row>
        <row r="169">
          <cell r="A169" t="str">
            <v>DKW</v>
          </cell>
          <cell r="C169">
            <v>1</v>
          </cell>
          <cell r="D169">
            <v>37474</v>
          </cell>
          <cell r="F169">
            <v>5442</v>
          </cell>
          <cell r="G169">
            <v>6013</v>
          </cell>
          <cell r="H169">
            <v>7170</v>
          </cell>
          <cell r="I169">
            <v>8151</v>
          </cell>
          <cell r="J169">
            <v>1333</v>
          </cell>
          <cell r="K169">
            <v>1383</v>
          </cell>
          <cell r="L169">
            <v>1584</v>
          </cell>
          <cell r="M169">
            <v>1787</v>
          </cell>
          <cell r="N169">
            <v>707</v>
          </cell>
          <cell r="O169">
            <v>753</v>
          </cell>
          <cell r="P169">
            <v>937</v>
          </cell>
          <cell r="Q169">
            <v>1132</v>
          </cell>
          <cell r="R169">
            <v>302.03508771929825</v>
          </cell>
          <cell r="S169">
            <v>278.38154613466332</v>
          </cell>
          <cell r="T169">
            <v>341.79710144927537</v>
          </cell>
          <cell r="U169">
            <v>444.43674698795184</v>
          </cell>
          <cell r="V169">
            <v>369.79824561403507</v>
          </cell>
          <cell r="W169">
            <v>304.48877805486285</v>
          </cell>
          <cell r="X169">
            <v>349.09782608695656</v>
          </cell>
          <cell r="Y169">
            <v>425</v>
          </cell>
          <cell r="Z169">
            <v>6724</v>
          </cell>
          <cell r="AA169">
            <v>696</v>
          </cell>
          <cell r="AC169">
            <v>3112</v>
          </cell>
        </row>
        <row r="170">
          <cell r="A170" t="str">
            <v>Moyenne</v>
          </cell>
          <cell r="F170">
            <v>6022.54</v>
          </cell>
          <cell r="G170">
            <v>6033.4</v>
          </cell>
          <cell r="H170">
            <v>6724.4</v>
          </cell>
          <cell r="I170">
            <v>7478.2</v>
          </cell>
          <cell r="J170">
            <v>1298.6400000000001</v>
          </cell>
          <cell r="K170">
            <v>1417.4</v>
          </cell>
          <cell r="L170">
            <v>1605.6</v>
          </cell>
          <cell r="M170">
            <v>1768.4</v>
          </cell>
          <cell r="N170">
            <v>834.82</v>
          </cell>
          <cell r="O170">
            <v>880.8</v>
          </cell>
          <cell r="P170">
            <v>1028.4000000000001</v>
          </cell>
          <cell r="Q170">
            <v>1152.2</v>
          </cell>
          <cell r="R170">
            <v>211.37910807191929</v>
          </cell>
          <cell r="S170">
            <v>276.86902889103254</v>
          </cell>
          <cell r="T170">
            <v>362.83425600649434</v>
          </cell>
          <cell r="U170">
            <v>461.67940134993404</v>
          </cell>
          <cell r="V170">
            <v>259.48547291916384</v>
          </cell>
          <cell r="W170">
            <v>309.2576553965219</v>
          </cell>
          <cell r="X170">
            <v>378.75136093403052</v>
          </cell>
          <cell r="Y170">
            <v>463.94579013906451</v>
          </cell>
          <cell r="Z170">
            <v>7301.3879999999999</v>
          </cell>
          <cell r="AA170">
            <v>696.2</v>
          </cell>
          <cell r="AB170">
            <v>0</v>
          </cell>
          <cell r="AC170">
            <v>3111.62</v>
          </cell>
        </row>
        <row r="172">
          <cell r="A172" t="str">
            <v>Iberdrola</v>
          </cell>
          <cell r="E172" t="str">
            <v>EUR</v>
          </cell>
        </row>
        <row r="173">
          <cell r="A173" t="str">
            <v>Source GC</v>
          </cell>
        </row>
        <row r="174">
          <cell r="A174" t="str">
            <v>Rapport Annuel</v>
          </cell>
          <cell r="C174">
            <v>1</v>
          </cell>
          <cell r="D174">
            <v>37256</v>
          </cell>
          <cell r="E174" t="str">
            <v>Différence</v>
          </cell>
          <cell r="F174">
            <v>8113.4</v>
          </cell>
          <cell r="J174">
            <v>2260.1</v>
          </cell>
          <cell r="N174">
            <v>1578.8</v>
          </cell>
          <cell r="V174">
            <v>905.9</v>
          </cell>
          <cell r="Z174">
            <v>10260.4</v>
          </cell>
          <cell r="AA174">
            <v>111.6</v>
          </cell>
          <cell r="AB174">
            <v>0</v>
          </cell>
          <cell r="AC174">
            <v>7983.9</v>
          </cell>
        </row>
        <row r="175">
          <cell r="A175" t="str">
            <v>MSDW (le seul à consolider le bresil)</v>
          </cell>
          <cell r="C175">
            <v>1</v>
          </cell>
          <cell r="D175">
            <v>37463</v>
          </cell>
          <cell r="E175">
            <v>214.60000000000036</v>
          </cell>
          <cell r="F175">
            <v>8328</v>
          </cell>
          <cell r="G175">
            <v>8600</v>
          </cell>
          <cell r="H175">
            <v>9397</v>
          </cell>
          <cell r="I175">
            <v>10113</v>
          </cell>
          <cell r="J175">
            <v>2379</v>
          </cell>
          <cell r="K175">
            <v>2443</v>
          </cell>
          <cell r="L175">
            <v>2734</v>
          </cell>
          <cell r="M175">
            <v>2958</v>
          </cell>
          <cell r="N175">
            <v>1579</v>
          </cell>
          <cell r="O175">
            <v>1545</v>
          </cell>
          <cell r="P175">
            <v>1778</v>
          </cell>
          <cell r="Q175">
            <v>1946</v>
          </cell>
          <cell r="R175">
            <v>935.70626043405673</v>
          </cell>
          <cell r="S175">
            <v>959.71158213474644</v>
          </cell>
          <cell r="T175">
            <v>1143.2092580849715</v>
          </cell>
          <cell r="U175">
            <v>1299.0464465584778</v>
          </cell>
          <cell r="V175">
            <v>912.27045075125204</v>
          </cell>
          <cell r="W175">
            <v>936.99015897047695</v>
          </cell>
          <cell r="X175">
            <v>1120.277742549144</v>
          </cell>
          <cell r="Y175">
            <v>1273.1516508114157</v>
          </cell>
          <cell r="Z175">
            <v>8208.6400000000012</v>
          </cell>
          <cell r="AA175">
            <v>44</v>
          </cell>
          <cell r="AC175">
            <v>7744</v>
          </cell>
        </row>
        <row r="176">
          <cell r="A176" t="str">
            <v>Julius Bär</v>
          </cell>
          <cell r="C176">
            <v>1</v>
          </cell>
          <cell r="D176">
            <v>37302</v>
          </cell>
          <cell r="F176">
            <v>8254</v>
          </cell>
          <cell r="G176">
            <v>8784</v>
          </cell>
          <cell r="H176">
            <v>8918</v>
          </cell>
          <cell r="J176">
            <v>2413</v>
          </cell>
          <cell r="K176">
            <v>2306</v>
          </cell>
          <cell r="L176">
            <v>2405</v>
          </cell>
          <cell r="M176" t="str">
            <v>nc</v>
          </cell>
          <cell r="N176">
            <v>1564</v>
          </cell>
          <cell r="O176">
            <v>1449</v>
          </cell>
          <cell r="P176">
            <v>1519</v>
          </cell>
          <cell r="Q176" t="str">
            <v>nc</v>
          </cell>
          <cell r="R176">
            <v>920.3</v>
          </cell>
          <cell r="S176">
            <v>790.34</v>
          </cell>
          <cell r="T176">
            <v>1069.04</v>
          </cell>
          <cell r="V176">
            <v>904.68</v>
          </cell>
          <cell r="W176">
            <v>773.30000000000007</v>
          </cell>
          <cell r="X176">
            <v>1052</v>
          </cell>
          <cell r="Z176">
            <v>8702</v>
          </cell>
          <cell r="AA176">
            <v>46</v>
          </cell>
        </row>
        <row r="177">
          <cell r="A177" t="str">
            <v>HSBC</v>
          </cell>
          <cell r="C177">
            <v>1</v>
          </cell>
          <cell r="D177">
            <v>37404</v>
          </cell>
          <cell r="E177">
            <v>212.60000000000036</v>
          </cell>
          <cell r="F177">
            <v>8326</v>
          </cell>
          <cell r="G177">
            <v>9145</v>
          </cell>
          <cell r="H177">
            <v>9416</v>
          </cell>
          <cell r="I177">
            <v>10254</v>
          </cell>
          <cell r="J177">
            <v>2396</v>
          </cell>
          <cell r="K177">
            <v>2479</v>
          </cell>
          <cell r="L177">
            <v>2722</v>
          </cell>
          <cell r="M177">
            <v>3045</v>
          </cell>
          <cell r="N177">
            <v>1579</v>
          </cell>
          <cell r="O177">
            <v>1617</v>
          </cell>
          <cell r="P177">
            <v>1795</v>
          </cell>
          <cell r="Q177">
            <v>2051</v>
          </cell>
          <cell r="R177">
            <v>906</v>
          </cell>
          <cell r="S177">
            <v>984</v>
          </cell>
          <cell r="T177">
            <v>1135</v>
          </cell>
          <cell r="U177">
            <v>1327</v>
          </cell>
          <cell r="V177">
            <v>906</v>
          </cell>
          <cell r="W177">
            <v>984</v>
          </cell>
          <cell r="X177">
            <v>1135</v>
          </cell>
          <cell r="Y177">
            <v>1327</v>
          </cell>
          <cell r="Z177">
            <v>10280</v>
          </cell>
        </row>
        <row r="178">
          <cell r="A178" t="str">
            <v>DKW</v>
          </cell>
          <cell r="C178">
            <v>1</v>
          </cell>
          <cell r="D178">
            <v>37474</v>
          </cell>
          <cell r="F178">
            <v>8113</v>
          </cell>
          <cell r="G178">
            <v>8601</v>
          </cell>
          <cell r="H178">
            <v>8806</v>
          </cell>
          <cell r="I178">
            <v>9576</v>
          </cell>
          <cell r="J178">
            <v>2394</v>
          </cell>
          <cell r="K178">
            <v>2298</v>
          </cell>
          <cell r="L178">
            <v>2579</v>
          </cell>
          <cell r="M178">
            <v>2841</v>
          </cell>
          <cell r="N178">
            <v>1579</v>
          </cell>
          <cell r="O178">
            <v>1458</v>
          </cell>
          <cell r="P178">
            <v>1678</v>
          </cell>
          <cell r="Q178">
            <v>1878</v>
          </cell>
          <cell r="R178">
            <v>934.85208681135225</v>
          </cell>
          <cell r="S178">
            <v>824.88542544229153</v>
          </cell>
          <cell r="T178">
            <v>980.75575352635485</v>
          </cell>
          <cell r="U178">
            <v>1115.6258992805756</v>
          </cell>
          <cell r="V178">
            <v>912.09015025041731</v>
          </cell>
          <cell r="W178">
            <v>802.50631844987367</v>
          </cell>
          <cell r="X178">
            <v>959.011135857461</v>
          </cell>
          <cell r="Y178">
            <v>1090.4316546762591</v>
          </cell>
          <cell r="Z178">
            <v>9917</v>
          </cell>
          <cell r="AA178">
            <v>112</v>
          </cell>
          <cell r="AC178">
            <v>7984</v>
          </cell>
        </row>
        <row r="179">
          <cell r="A179" t="str">
            <v>CL</v>
          </cell>
          <cell r="C179">
            <v>1</v>
          </cell>
          <cell r="D179" t="str">
            <v>30/04/02</v>
          </cell>
          <cell r="F179">
            <v>8113</v>
          </cell>
          <cell r="G179">
            <v>8535</v>
          </cell>
          <cell r="H179">
            <v>9210</v>
          </cell>
          <cell r="I179">
            <v>9983</v>
          </cell>
          <cell r="J179">
            <v>2615</v>
          </cell>
          <cell r="K179">
            <v>3015</v>
          </cell>
          <cell r="L179">
            <v>3272</v>
          </cell>
          <cell r="M179">
            <v>3588</v>
          </cell>
          <cell r="N179">
            <v>1799</v>
          </cell>
          <cell r="O179">
            <v>2131</v>
          </cell>
          <cell r="P179">
            <v>2301</v>
          </cell>
          <cell r="Q179">
            <v>2596</v>
          </cell>
          <cell r="R179">
            <v>937.97328881469116</v>
          </cell>
          <cell r="S179">
            <v>1133.8229098090849</v>
          </cell>
          <cell r="T179">
            <v>1244.47197640118</v>
          </cell>
          <cell r="U179">
            <v>1447.1427145708583</v>
          </cell>
          <cell r="V179">
            <v>912.09015025041731</v>
          </cell>
          <cell r="W179">
            <v>1109</v>
          </cell>
          <cell r="X179">
            <v>1220</v>
          </cell>
          <cell r="Y179">
            <v>1423</v>
          </cell>
          <cell r="Z179">
            <v>10524</v>
          </cell>
          <cell r="AA179">
            <v>111</v>
          </cell>
          <cell r="AC179">
            <v>7814</v>
          </cell>
        </row>
        <row r="180">
          <cell r="A180" t="str">
            <v>Fortis</v>
          </cell>
          <cell r="C180">
            <v>1</v>
          </cell>
          <cell r="D180" t="str">
            <v>15/05/02</v>
          </cell>
          <cell r="F180">
            <v>8113.4</v>
          </cell>
          <cell r="G180">
            <v>8376.1</v>
          </cell>
          <cell r="H180">
            <v>9734</v>
          </cell>
          <cell r="I180">
            <v>10616.2</v>
          </cell>
          <cell r="J180">
            <v>2405</v>
          </cell>
          <cell r="K180">
            <v>2424.8000000000002</v>
          </cell>
          <cell r="L180">
            <v>2912.4</v>
          </cell>
          <cell r="M180">
            <v>3244.2</v>
          </cell>
          <cell r="N180" t="str">
            <v>nc</v>
          </cell>
          <cell r="O180" t="str">
            <v>nc</v>
          </cell>
          <cell r="P180" t="str">
            <v>nc</v>
          </cell>
          <cell r="Q180" t="str">
            <v>nc</v>
          </cell>
          <cell r="R180" t="str">
            <v>nc</v>
          </cell>
          <cell r="S180" t="str">
            <v>nc</v>
          </cell>
          <cell r="T180" t="str">
            <v>nc</v>
          </cell>
          <cell r="U180" t="str">
            <v>nc</v>
          </cell>
          <cell r="V180" t="str">
            <v>nc</v>
          </cell>
          <cell r="W180" t="str">
            <v>nc</v>
          </cell>
          <cell r="X180" t="str">
            <v>nc</v>
          </cell>
          <cell r="Y180" t="str">
            <v>nc</v>
          </cell>
        </row>
        <row r="181">
          <cell r="A181" t="str">
            <v>Moyenne</v>
          </cell>
          <cell r="F181">
            <v>8113.4</v>
          </cell>
          <cell r="G181">
            <v>8673.5166666666664</v>
          </cell>
          <cell r="H181">
            <v>9246.8333333333339</v>
          </cell>
          <cell r="I181">
            <v>10108.439999999999</v>
          </cell>
          <cell r="J181">
            <v>2335.81</v>
          </cell>
          <cell r="K181">
            <v>2570.0099999999998</v>
          </cell>
          <cell r="L181">
            <v>2846.4433333333336</v>
          </cell>
          <cell r="M181">
            <v>3210.9500000000003</v>
          </cell>
          <cell r="N181">
            <v>1654.51</v>
          </cell>
          <cell r="O181">
            <v>1715.71</v>
          </cell>
          <cell r="P181">
            <v>1889.91</v>
          </cell>
          <cell r="Q181">
            <v>2193.46</v>
          </cell>
          <cell r="R181">
            <v>926.96632721202002</v>
          </cell>
          <cell r="S181">
            <v>938.55198347722455</v>
          </cell>
          <cell r="T181">
            <v>1114.4953976025013</v>
          </cell>
          <cell r="U181">
            <v>1297.203765102478</v>
          </cell>
          <cell r="V181">
            <v>908.83845854201445</v>
          </cell>
          <cell r="W181">
            <v>921.15929548407007</v>
          </cell>
          <cell r="X181">
            <v>1097.2577756813212</v>
          </cell>
          <cell r="Y181">
            <v>1278.3958263719187</v>
          </cell>
          <cell r="Z181">
            <v>10657.046</v>
          </cell>
          <cell r="AA181">
            <v>111.6</v>
          </cell>
          <cell r="AB181">
            <v>0</v>
          </cell>
          <cell r="AC181">
            <v>7983.9</v>
          </cell>
        </row>
        <row r="183">
          <cell r="A183" t="str">
            <v>Fortum</v>
          </cell>
          <cell r="E183" t="str">
            <v>EUR</v>
          </cell>
        </row>
        <row r="185">
          <cell r="A185" t="str">
            <v>Rapport Annuel</v>
          </cell>
          <cell r="C185">
            <v>1</v>
          </cell>
          <cell r="D185">
            <v>37256</v>
          </cell>
          <cell r="F185">
            <v>10410</v>
          </cell>
          <cell r="J185">
            <v>1501</v>
          </cell>
          <cell r="N185">
            <v>904</v>
          </cell>
          <cell r="R185">
            <v>485</v>
          </cell>
          <cell r="V185">
            <v>459</v>
          </cell>
          <cell r="Z185">
            <v>3674</v>
          </cell>
          <cell r="AA185">
            <v>1270</v>
          </cell>
          <cell r="AB185">
            <v>1319</v>
          </cell>
          <cell r="AC185">
            <v>5485</v>
          </cell>
        </row>
        <row r="186">
          <cell r="A186" t="str">
            <v>Merrill Lynch</v>
          </cell>
          <cell r="C186">
            <v>1</v>
          </cell>
          <cell r="D186">
            <v>37323</v>
          </cell>
          <cell r="F186">
            <v>10410</v>
          </cell>
          <cell r="G186">
            <v>10254</v>
          </cell>
          <cell r="H186">
            <v>10484</v>
          </cell>
          <cell r="I186">
            <v>10709</v>
          </cell>
          <cell r="J186">
            <v>1501</v>
          </cell>
          <cell r="K186">
            <v>1739</v>
          </cell>
          <cell r="L186">
            <v>1776</v>
          </cell>
          <cell r="M186">
            <v>1927</v>
          </cell>
          <cell r="N186">
            <v>904</v>
          </cell>
          <cell r="O186">
            <v>1009</v>
          </cell>
          <cell r="P186">
            <v>1022</v>
          </cell>
          <cell r="Q186">
            <v>1114</v>
          </cell>
          <cell r="R186">
            <v>485</v>
          </cell>
          <cell r="S186">
            <v>480</v>
          </cell>
          <cell r="T186">
            <v>457</v>
          </cell>
          <cell r="U186">
            <v>500</v>
          </cell>
          <cell r="V186">
            <v>459</v>
          </cell>
          <cell r="W186">
            <v>461</v>
          </cell>
          <cell r="X186">
            <v>438</v>
          </cell>
          <cell r="Y186">
            <v>481</v>
          </cell>
          <cell r="Z186">
            <v>3617</v>
          </cell>
        </row>
        <row r="187">
          <cell r="A187" t="str">
            <v>Morgan Stanley</v>
          </cell>
          <cell r="C187">
            <v>1</v>
          </cell>
          <cell r="D187">
            <v>37348</v>
          </cell>
          <cell r="F187">
            <v>10410</v>
          </cell>
          <cell r="G187">
            <v>10910</v>
          </cell>
          <cell r="H187">
            <v>11226</v>
          </cell>
          <cell r="I187">
            <v>11516</v>
          </cell>
          <cell r="J187">
            <v>1501</v>
          </cell>
          <cell r="K187">
            <v>1637.6666666666665</v>
          </cell>
          <cell r="L187">
            <v>1695</v>
          </cell>
          <cell r="M187">
            <v>1770</v>
          </cell>
          <cell r="N187">
            <v>904</v>
          </cell>
          <cell r="O187">
            <v>1017.1666666666666</v>
          </cell>
          <cell r="P187">
            <v>1045.5</v>
          </cell>
          <cell r="Q187">
            <v>1102</v>
          </cell>
          <cell r="R187">
            <v>485</v>
          </cell>
          <cell r="S187">
            <v>485.73529411764707</v>
          </cell>
          <cell r="T187">
            <v>501.5</v>
          </cell>
          <cell r="U187">
            <v>551</v>
          </cell>
          <cell r="V187">
            <v>459</v>
          </cell>
          <cell r="W187">
            <v>449.23529411764707</v>
          </cell>
          <cell r="X187">
            <v>465</v>
          </cell>
          <cell r="Y187">
            <v>514</v>
          </cell>
          <cell r="Z187">
            <v>3674</v>
          </cell>
          <cell r="AA187">
            <v>1270</v>
          </cell>
          <cell r="AC187">
            <v>5485</v>
          </cell>
        </row>
        <row r="188">
          <cell r="A188" t="str">
            <v>DKW</v>
          </cell>
          <cell r="C188">
            <v>1</v>
          </cell>
          <cell r="D188">
            <v>37474</v>
          </cell>
          <cell r="F188">
            <v>10410</v>
          </cell>
          <cell r="G188">
            <v>11639</v>
          </cell>
          <cell r="H188">
            <v>9915</v>
          </cell>
          <cell r="I188">
            <v>10134</v>
          </cell>
          <cell r="J188">
            <v>1537</v>
          </cell>
          <cell r="K188">
            <v>1792</v>
          </cell>
          <cell r="L188">
            <v>2214</v>
          </cell>
          <cell r="M188">
            <v>1603</v>
          </cell>
          <cell r="N188">
            <v>940</v>
          </cell>
          <cell r="O188">
            <v>1184.5</v>
          </cell>
          <cell r="P188">
            <v>1714.5</v>
          </cell>
          <cell r="Q188">
            <v>1102</v>
          </cell>
          <cell r="R188">
            <v>485</v>
          </cell>
          <cell r="S188">
            <v>615.5</v>
          </cell>
          <cell r="T188">
            <v>1041.5</v>
          </cell>
          <cell r="U188">
            <v>618</v>
          </cell>
          <cell r="V188">
            <v>459</v>
          </cell>
          <cell r="W188">
            <v>579</v>
          </cell>
          <cell r="X188">
            <v>1005</v>
          </cell>
          <cell r="Y188">
            <v>581</v>
          </cell>
          <cell r="Z188">
            <v>3974</v>
          </cell>
          <cell r="AA188">
            <v>1270</v>
          </cell>
          <cell r="AC188">
            <v>5485</v>
          </cell>
        </row>
        <row r="189">
          <cell r="A189" t="str">
            <v>Deutsche Bank</v>
          </cell>
          <cell r="C189">
            <v>1</v>
          </cell>
          <cell r="D189">
            <v>37462</v>
          </cell>
          <cell r="F189">
            <v>10410</v>
          </cell>
          <cell r="G189">
            <v>10682</v>
          </cell>
          <cell r="H189">
            <v>11444</v>
          </cell>
          <cell r="I189">
            <v>11653</v>
          </cell>
          <cell r="J189">
            <v>1501</v>
          </cell>
          <cell r="K189">
            <v>1576</v>
          </cell>
          <cell r="L189">
            <v>1765</v>
          </cell>
          <cell r="M189">
            <v>1824</v>
          </cell>
          <cell r="N189">
            <v>914</v>
          </cell>
          <cell r="O189">
            <v>956</v>
          </cell>
          <cell r="P189">
            <v>1115</v>
          </cell>
          <cell r="Q189">
            <v>1174</v>
          </cell>
          <cell r="R189" t="str">
            <v>nc</v>
          </cell>
          <cell r="S189">
            <v>508.88362068965517</v>
          </cell>
          <cell r="T189">
            <v>560</v>
          </cell>
          <cell r="U189">
            <v>610</v>
          </cell>
          <cell r="V189" t="str">
            <v>nc</v>
          </cell>
          <cell r="W189">
            <v>454.88362068965517</v>
          </cell>
          <cell r="X189">
            <v>506</v>
          </cell>
          <cell r="Y189">
            <v>555</v>
          </cell>
          <cell r="AA189">
            <v>70</v>
          </cell>
          <cell r="AC189">
            <v>5485</v>
          </cell>
        </row>
        <row r="190">
          <cell r="A190" t="str">
            <v>SSSB</v>
          </cell>
          <cell r="C190">
            <v>1</v>
          </cell>
          <cell r="D190">
            <v>37496</v>
          </cell>
          <cell r="F190">
            <v>10410</v>
          </cell>
          <cell r="G190">
            <v>10418</v>
          </cell>
          <cell r="H190">
            <v>10492</v>
          </cell>
          <cell r="I190">
            <v>10747</v>
          </cell>
          <cell r="J190">
            <v>1501</v>
          </cell>
          <cell r="K190">
            <v>1913</v>
          </cell>
          <cell r="L190">
            <v>1783</v>
          </cell>
          <cell r="M190">
            <v>1934</v>
          </cell>
          <cell r="N190">
            <v>904</v>
          </cell>
          <cell r="O190">
            <v>1257.5</v>
          </cell>
          <cell r="P190">
            <v>1120.5</v>
          </cell>
          <cell r="Q190">
            <v>1271</v>
          </cell>
          <cell r="R190">
            <v>485</v>
          </cell>
          <cell r="S190">
            <v>650.5</v>
          </cell>
          <cell r="T190">
            <v>518.5</v>
          </cell>
          <cell r="U190">
            <v>640</v>
          </cell>
          <cell r="V190">
            <v>459</v>
          </cell>
          <cell r="W190">
            <v>614</v>
          </cell>
          <cell r="X190">
            <v>482</v>
          </cell>
          <cell r="Y190">
            <v>603</v>
          </cell>
          <cell r="Z190">
            <v>3674</v>
          </cell>
          <cell r="AA190">
            <v>1270</v>
          </cell>
          <cell r="AC190">
            <v>5485</v>
          </cell>
        </row>
        <row r="191">
          <cell r="A191" t="str">
            <v>Broker 6</v>
          </cell>
          <cell r="C191">
            <v>0</v>
          </cell>
          <cell r="J191" t="str">
            <v>nc</v>
          </cell>
          <cell r="K191" t="str">
            <v>nc</v>
          </cell>
          <cell r="L191" t="str">
            <v>nc</v>
          </cell>
          <cell r="M191" t="str">
            <v>nc</v>
          </cell>
          <cell r="N191" t="str">
            <v>nc</v>
          </cell>
          <cell r="O191" t="str">
            <v>nc</v>
          </cell>
          <cell r="P191" t="str">
            <v>nc</v>
          </cell>
          <cell r="Q191" t="str">
            <v>nc</v>
          </cell>
          <cell r="R191" t="str">
            <v>nc</v>
          </cell>
          <cell r="S191" t="str">
            <v>nc</v>
          </cell>
          <cell r="T191" t="str">
            <v>nc</v>
          </cell>
          <cell r="U191" t="str">
            <v>nc</v>
          </cell>
          <cell r="V191" t="str">
            <v>nc</v>
          </cell>
          <cell r="W191" t="str">
            <v>nc</v>
          </cell>
          <cell r="X191" t="str">
            <v>nc</v>
          </cell>
          <cell r="Y191" t="str">
            <v>nc</v>
          </cell>
        </row>
        <row r="192">
          <cell r="A192" t="str">
            <v>Moyenne</v>
          </cell>
          <cell r="F192">
            <v>10410</v>
          </cell>
          <cell r="G192">
            <v>10780.6</v>
          </cell>
          <cell r="H192">
            <v>10712.2</v>
          </cell>
          <cell r="I192">
            <v>10951.8</v>
          </cell>
          <cell r="J192">
            <v>1571</v>
          </cell>
          <cell r="K192">
            <v>1801.5333333333333</v>
          </cell>
          <cell r="L192">
            <v>1916.6</v>
          </cell>
          <cell r="M192">
            <v>1881.6</v>
          </cell>
          <cell r="N192">
            <v>974</v>
          </cell>
          <cell r="O192">
            <v>1154.8333333333333</v>
          </cell>
          <cell r="P192">
            <v>1273.5</v>
          </cell>
          <cell r="Q192">
            <v>1222.5999999999999</v>
          </cell>
          <cell r="R192">
            <v>485</v>
          </cell>
          <cell r="S192">
            <v>548.12378296146039</v>
          </cell>
          <cell r="T192">
            <v>615.70000000000005</v>
          </cell>
          <cell r="U192">
            <v>583.79999999999995</v>
          </cell>
          <cell r="V192">
            <v>459</v>
          </cell>
          <cell r="W192">
            <v>548.12378296146039</v>
          </cell>
          <cell r="X192">
            <v>615.70000000000005</v>
          </cell>
          <cell r="Y192">
            <v>583.79999999999995</v>
          </cell>
          <cell r="Z192">
            <v>4029</v>
          </cell>
          <cell r="AA192">
            <v>1270</v>
          </cell>
          <cell r="AB192">
            <v>1319</v>
          </cell>
          <cell r="AC192">
            <v>5485</v>
          </cell>
        </row>
        <row r="194">
          <cell r="A194" t="str">
            <v>Enel</v>
          </cell>
          <cell r="E194" t="str">
            <v>EUR</v>
          </cell>
        </row>
        <row r="196">
          <cell r="A196" t="str">
            <v>Rapport Annuel</v>
          </cell>
          <cell r="C196">
            <v>1</v>
          </cell>
          <cell r="D196">
            <v>36891</v>
          </cell>
          <cell r="F196">
            <v>28781</v>
          </cell>
          <cell r="J196">
            <v>8536</v>
          </cell>
          <cell r="N196">
            <v>3920</v>
          </cell>
          <cell r="R196">
            <v>2676.9684851119323</v>
          </cell>
          <cell r="V196">
            <v>2234.9684851119323</v>
          </cell>
          <cell r="Z196">
            <v>21930</v>
          </cell>
          <cell r="AB196">
            <v>0</v>
          </cell>
          <cell r="AC196">
            <v>20966</v>
          </cell>
        </row>
        <row r="197">
          <cell r="A197" t="str">
            <v xml:space="preserve">BSCH </v>
          </cell>
          <cell r="C197">
            <v>0</v>
          </cell>
          <cell r="D197">
            <v>37518</v>
          </cell>
          <cell r="F197">
            <v>28781</v>
          </cell>
          <cell r="G197">
            <v>28184</v>
          </cell>
          <cell r="H197">
            <v>38009</v>
          </cell>
          <cell r="I197">
            <v>37283</v>
          </cell>
          <cell r="J197">
            <v>8537</v>
          </cell>
          <cell r="K197">
            <v>7843</v>
          </cell>
          <cell r="L197">
            <v>8358</v>
          </cell>
          <cell r="M197">
            <v>8480</v>
          </cell>
          <cell r="N197">
            <v>3916.5</v>
          </cell>
          <cell r="O197">
            <v>2984</v>
          </cell>
          <cell r="P197">
            <v>3888</v>
          </cell>
          <cell r="Q197">
            <v>3956</v>
          </cell>
          <cell r="R197">
            <v>2673.4684851119323</v>
          </cell>
          <cell r="S197">
            <v>1869.9490934449093</v>
          </cell>
          <cell r="T197">
            <v>2099</v>
          </cell>
          <cell r="U197">
            <v>2106</v>
          </cell>
          <cell r="V197">
            <v>2234.9684851119323</v>
          </cell>
          <cell r="W197">
            <v>1473.9490934449093</v>
          </cell>
          <cell r="X197">
            <v>1703</v>
          </cell>
          <cell r="Y197">
            <v>1710</v>
          </cell>
          <cell r="Z197">
            <v>21930</v>
          </cell>
          <cell r="AA197">
            <v>143</v>
          </cell>
          <cell r="AC197">
            <v>20966</v>
          </cell>
        </row>
        <row r="198">
          <cell r="A198" t="str">
            <v>MSDW</v>
          </cell>
          <cell r="C198">
            <v>0</v>
          </cell>
          <cell r="D198" t="str">
            <v>13/9/02</v>
          </cell>
          <cell r="F198">
            <v>28781</v>
          </cell>
          <cell r="G198">
            <v>29069</v>
          </cell>
          <cell r="H198">
            <v>28073</v>
          </cell>
          <cell r="I198">
            <v>27628</v>
          </cell>
          <cell r="J198">
            <v>7937</v>
          </cell>
          <cell r="K198">
            <v>7822</v>
          </cell>
          <cell r="L198">
            <v>8459</v>
          </cell>
          <cell r="M198">
            <v>8135</v>
          </cell>
          <cell r="N198">
            <v>3916.5</v>
          </cell>
          <cell r="O198">
            <v>3794</v>
          </cell>
          <cell r="P198">
            <v>4326</v>
          </cell>
          <cell r="Q198">
            <v>3994</v>
          </cell>
          <cell r="R198">
            <v>2746.4787002825474</v>
          </cell>
          <cell r="S198">
            <v>2290.4256870443073</v>
          </cell>
          <cell r="T198">
            <v>2390.0978473581213</v>
          </cell>
          <cell r="U198">
            <v>1930</v>
          </cell>
          <cell r="V198">
            <v>2307.9787002825474</v>
          </cell>
          <cell r="W198">
            <v>1894.4256870443073</v>
          </cell>
          <cell r="X198">
            <v>1994.0978473581213</v>
          </cell>
          <cell r="Y198">
            <v>1534</v>
          </cell>
          <cell r="Z198">
            <v>21940</v>
          </cell>
          <cell r="AC198">
            <v>21940</v>
          </cell>
        </row>
        <row r="199">
          <cell r="A199" t="str">
            <v>DKW</v>
          </cell>
          <cell r="C199">
            <v>1</v>
          </cell>
          <cell r="D199">
            <v>37508</v>
          </cell>
          <cell r="F199">
            <v>28781</v>
          </cell>
          <cell r="G199">
            <v>29320</v>
          </cell>
          <cell r="H199">
            <v>29568</v>
          </cell>
          <cell r="I199">
            <v>30054</v>
          </cell>
          <cell r="J199">
            <v>8536</v>
          </cell>
          <cell r="K199">
            <v>7834</v>
          </cell>
          <cell r="L199">
            <v>8617</v>
          </cell>
          <cell r="M199">
            <v>9396</v>
          </cell>
          <cell r="N199">
            <v>3916.5</v>
          </cell>
          <cell r="O199">
            <v>3059</v>
          </cell>
          <cell r="P199">
            <v>3637</v>
          </cell>
          <cell r="Q199">
            <v>4323</v>
          </cell>
          <cell r="R199">
            <v>2673.4684851119323</v>
          </cell>
          <cell r="S199">
            <v>1777.2762430939226</v>
          </cell>
          <cell r="T199">
            <v>1995.7757009345794</v>
          </cell>
          <cell r="U199">
            <v>2103</v>
          </cell>
          <cell r="V199">
            <v>2234.9684851119323</v>
          </cell>
          <cell r="W199">
            <v>1381.2762430939226</v>
          </cell>
          <cell r="X199">
            <v>1599.7757009345794</v>
          </cell>
          <cell r="Y199">
            <v>1707</v>
          </cell>
          <cell r="Z199">
            <v>21930</v>
          </cell>
          <cell r="AA199">
            <v>143</v>
          </cell>
          <cell r="AC199">
            <v>20966</v>
          </cell>
        </row>
        <row r="200">
          <cell r="A200" t="str">
            <v>Merrill Lynch</v>
          </cell>
          <cell r="C200">
            <v>1</v>
          </cell>
          <cell r="D200" t="str">
            <v>13/9/02</v>
          </cell>
          <cell r="F200">
            <v>28781</v>
          </cell>
          <cell r="G200">
            <v>24175</v>
          </cell>
          <cell r="H200">
            <v>23502</v>
          </cell>
          <cell r="I200">
            <v>23732</v>
          </cell>
          <cell r="J200">
            <v>8536</v>
          </cell>
          <cell r="K200">
            <v>7888</v>
          </cell>
          <cell r="L200">
            <v>8787</v>
          </cell>
          <cell r="M200">
            <v>9235</v>
          </cell>
          <cell r="N200">
            <v>3916.5</v>
          </cell>
          <cell r="O200">
            <v>3344</v>
          </cell>
          <cell r="P200">
            <v>4393</v>
          </cell>
          <cell r="Q200">
            <v>4723</v>
          </cell>
          <cell r="R200">
            <v>2667.5375586854461</v>
          </cell>
          <cell r="S200">
            <v>2041.1819809069211</v>
          </cell>
          <cell r="T200">
            <v>2073.8422425032595</v>
          </cell>
          <cell r="U200">
            <v>2205.0560224089636</v>
          </cell>
          <cell r="V200">
            <v>2229.0375586854461</v>
          </cell>
          <cell r="W200">
            <v>1645.1819809069211</v>
          </cell>
          <cell r="X200">
            <v>1677.8422425032595</v>
          </cell>
          <cell r="Y200">
            <v>1809.0560224089636</v>
          </cell>
          <cell r="Z200">
            <v>21930</v>
          </cell>
          <cell r="AC200">
            <v>20966</v>
          </cell>
        </row>
        <row r="201">
          <cell r="A201" t="str">
            <v>CSFB</v>
          </cell>
          <cell r="C201">
            <v>1</v>
          </cell>
          <cell r="D201">
            <v>37511</v>
          </cell>
          <cell r="F201">
            <v>28346</v>
          </cell>
          <cell r="G201">
            <v>29428</v>
          </cell>
          <cell r="H201">
            <v>29095</v>
          </cell>
          <cell r="I201">
            <v>29765</v>
          </cell>
          <cell r="J201">
            <v>8536</v>
          </cell>
          <cell r="K201">
            <v>8161</v>
          </cell>
          <cell r="L201">
            <v>8557</v>
          </cell>
          <cell r="M201">
            <v>9350</v>
          </cell>
          <cell r="N201">
            <v>3913</v>
          </cell>
          <cell r="O201">
            <v>3584</v>
          </cell>
          <cell r="P201">
            <v>4012</v>
          </cell>
          <cell r="Q201">
            <v>4830</v>
          </cell>
          <cell r="R201">
            <v>2669.9684851119323</v>
          </cell>
          <cell r="S201">
            <v>2271.9718245853219</v>
          </cell>
          <cell r="T201">
            <v>2144</v>
          </cell>
          <cell r="U201">
            <v>2338</v>
          </cell>
          <cell r="V201">
            <v>2234.9684851119323</v>
          </cell>
          <cell r="W201">
            <v>1875.9718245853219</v>
          </cell>
          <cell r="X201">
            <v>1748</v>
          </cell>
          <cell r="Y201">
            <v>1942</v>
          </cell>
          <cell r="Z201">
            <v>21930</v>
          </cell>
          <cell r="AA201">
            <v>143</v>
          </cell>
          <cell r="AC201">
            <v>16740</v>
          </cell>
        </row>
        <row r="202">
          <cell r="A202" t="str">
            <v>Centrosim</v>
          </cell>
          <cell r="C202">
            <v>1</v>
          </cell>
          <cell r="D202" t="str">
            <v>19/03/02</v>
          </cell>
          <cell r="F202">
            <v>28800</v>
          </cell>
          <cell r="G202">
            <v>27734</v>
          </cell>
          <cell r="H202">
            <v>28754</v>
          </cell>
          <cell r="I202">
            <v>30192</v>
          </cell>
          <cell r="J202">
            <v>8500</v>
          </cell>
          <cell r="K202">
            <v>8330</v>
          </cell>
          <cell r="L202">
            <v>8830</v>
          </cell>
          <cell r="M202">
            <v>9536</v>
          </cell>
          <cell r="N202" t="str">
            <v>nc</v>
          </cell>
          <cell r="O202" t="str">
            <v>nc</v>
          </cell>
          <cell r="P202" t="str">
            <v>nc</v>
          </cell>
          <cell r="Q202" t="str">
            <v>nc</v>
          </cell>
          <cell r="R202" t="str">
            <v>nc</v>
          </cell>
          <cell r="S202" t="str">
            <v>nc</v>
          </cell>
          <cell r="T202" t="str">
            <v>nc</v>
          </cell>
          <cell r="U202" t="str">
            <v>nc</v>
          </cell>
          <cell r="V202" t="str">
            <v>nc</v>
          </cell>
          <cell r="W202" t="str">
            <v>nc</v>
          </cell>
          <cell r="X202" t="str">
            <v>nc</v>
          </cell>
          <cell r="Y202" t="str">
            <v>nc</v>
          </cell>
        </row>
        <row r="203">
          <cell r="A203" t="str">
            <v>Moyenne</v>
          </cell>
          <cell r="F203">
            <v>28781</v>
          </cell>
          <cell r="G203">
            <v>27664.25</v>
          </cell>
          <cell r="H203">
            <v>27729.75</v>
          </cell>
          <cell r="I203">
            <v>28435.75</v>
          </cell>
          <cell r="J203">
            <v>8780</v>
          </cell>
          <cell r="K203">
            <v>8297.25</v>
          </cell>
          <cell r="L203">
            <v>8941.75</v>
          </cell>
          <cell r="M203">
            <v>9623.25</v>
          </cell>
          <cell r="N203">
            <v>4164</v>
          </cell>
          <cell r="O203">
            <v>3573</v>
          </cell>
          <cell r="P203">
            <v>4258</v>
          </cell>
          <cell r="Q203">
            <v>4869.333333333333</v>
          </cell>
          <cell r="R203">
            <v>2676.9684851119323</v>
          </cell>
          <cell r="S203">
            <v>2030.143349528722</v>
          </cell>
          <cell r="T203">
            <v>2071.2059811459462</v>
          </cell>
          <cell r="U203">
            <v>2215.3520074696548</v>
          </cell>
          <cell r="V203">
            <v>2234.9684851119323</v>
          </cell>
          <cell r="W203">
            <v>1634.143349528722</v>
          </cell>
          <cell r="X203">
            <v>1675.2059811459462</v>
          </cell>
          <cell r="Y203">
            <v>1819.3520074696548</v>
          </cell>
          <cell r="Z203">
            <v>23778</v>
          </cell>
          <cell r="AA203">
            <v>143</v>
          </cell>
          <cell r="AB203">
            <v>0</v>
          </cell>
          <cell r="AC203">
            <v>20966</v>
          </cell>
        </row>
        <row r="205">
          <cell r="A205" t="str">
            <v>Edp</v>
          </cell>
          <cell r="E205" t="str">
            <v>EUR</v>
          </cell>
        </row>
        <row r="207">
          <cell r="A207" t="str">
            <v>Rapport Annuel</v>
          </cell>
          <cell r="C207">
            <v>1</v>
          </cell>
          <cell r="D207">
            <v>37256</v>
          </cell>
          <cell r="E207" t="str">
            <v>Différence</v>
          </cell>
          <cell r="F207">
            <v>5942.5349999999999</v>
          </cell>
          <cell r="J207">
            <v>1456.7470000000001</v>
          </cell>
          <cell r="N207">
            <v>705.88071428571436</v>
          </cell>
          <cell r="R207">
            <v>381.19511419637075</v>
          </cell>
          <cell r="V207">
            <v>357.3972315515706</v>
          </cell>
          <cell r="Z207">
            <v>6333.585</v>
          </cell>
          <cell r="AA207">
            <v>454.22749700000003</v>
          </cell>
          <cell r="AB207">
            <v>0</v>
          </cell>
          <cell r="AC207">
            <v>6129.0829999999996</v>
          </cell>
        </row>
        <row r="208">
          <cell r="A208" t="str">
            <v>CSFB</v>
          </cell>
          <cell r="C208">
            <v>1</v>
          </cell>
          <cell r="D208" t="str">
            <v>17/01/02</v>
          </cell>
          <cell r="F208">
            <v>5436</v>
          </cell>
          <cell r="G208">
            <v>5853</v>
          </cell>
          <cell r="H208">
            <v>6141</v>
          </cell>
          <cell r="I208">
            <v>6419</v>
          </cell>
          <cell r="J208">
            <v>1385</v>
          </cell>
          <cell r="K208">
            <v>1392</v>
          </cell>
          <cell r="L208">
            <v>1487</v>
          </cell>
          <cell r="M208">
            <v>1603</v>
          </cell>
          <cell r="N208">
            <v>681</v>
          </cell>
          <cell r="O208">
            <v>664</v>
          </cell>
          <cell r="P208">
            <v>738</v>
          </cell>
          <cell r="Q208">
            <v>832</v>
          </cell>
          <cell r="R208">
            <v>266.75054704595186</v>
          </cell>
          <cell r="S208">
            <v>342.43789473684211</v>
          </cell>
          <cell r="T208">
            <v>415.52356020942409</v>
          </cell>
          <cell r="U208">
            <v>503.55907780979828</v>
          </cell>
          <cell r="V208">
            <v>224.01531728665208</v>
          </cell>
          <cell r="W208">
            <v>298.84210526315792</v>
          </cell>
          <cell r="X208">
            <v>371.48516579406635</v>
          </cell>
          <cell r="Y208">
            <v>459.3371757925072</v>
          </cell>
          <cell r="Z208">
            <v>5602</v>
          </cell>
          <cell r="AA208">
            <v>301</v>
          </cell>
          <cell r="AC208">
            <v>5767</v>
          </cell>
        </row>
        <row r="209">
          <cell r="A209" t="str">
            <v>MSDW</v>
          </cell>
          <cell r="C209">
            <v>1</v>
          </cell>
          <cell r="D209">
            <v>37512</v>
          </cell>
          <cell r="E209">
            <v>284.53499999999985</v>
          </cell>
          <cell r="F209">
            <v>5658</v>
          </cell>
          <cell r="G209">
            <v>5811</v>
          </cell>
          <cell r="H209">
            <v>6072</v>
          </cell>
          <cell r="I209">
            <v>6380</v>
          </cell>
          <cell r="J209">
            <v>1452</v>
          </cell>
          <cell r="K209">
            <v>1438</v>
          </cell>
          <cell r="L209">
            <v>1481</v>
          </cell>
          <cell r="M209">
            <v>1594</v>
          </cell>
          <cell r="N209">
            <v>672</v>
          </cell>
          <cell r="O209">
            <v>687</v>
          </cell>
          <cell r="P209">
            <v>705</v>
          </cell>
          <cell r="Q209">
            <v>792</v>
          </cell>
          <cell r="R209">
            <v>370.28934010152284</v>
          </cell>
          <cell r="S209">
            <v>401.91245791245791</v>
          </cell>
          <cell r="T209">
            <v>413.61198738170344</v>
          </cell>
          <cell r="U209">
            <v>460.5720221606648</v>
          </cell>
          <cell r="V209">
            <v>370.28934010152284</v>
          </cell>
          <cell r="W209">
            <v>368.77104377104376</v>
          </cell>
          <cell r="X209">
            <v>381.76971608832804</v>
          </cell>
          <cell r="Y209">
            <v>430.04155124653738</v>
          </cell>
          <cell r="AA209">
            <v>453</v>
          </cell>
          <cell r="AC209">
            <v>6114</v>
          </cell>
        </row>
        <row r="210">
          <cell r="A210" t="str">
            <v>Lehman Brothers</v>
          </cell>
          <cell r="C210">
            <v>0</v>
          </cell>
          <cell r="D210">
            <v>37307</v>
          </cell>
          <cell r="F210">
            <v>5217.3999999999996</v>
          </cell>
          <cell r="G210">
            <v>5625.2</v>
          </cell>
          <cell r="H210">
            <v>5694.8</v>
          </cell>
          <cell r="I210">
            <v>5854.9</v>
          </cell>
          <cell r="J210">
            <v>1379.5</v>
          </cell>
          <cell r="K210">
            <v>1530.5</v>
          </cell>
          <cell r="L210">
            <v>1604.7</v>
          </cell>
          <cell r="M210">
            <v>1754.9</v>
          </cell>
          <cell r="N210">
            <v>708.1</v>
          </cell>
          <cell r="O210">
            <v>862.4</v>
          </cell>
          <cell r="P210">
            <v>915.80000000000007</v>
          </cell>
          <cell r="Q210">
            <v>1036.7</v>
          </cell>
          <cell r="R210">
            <v>171.12145192936561</v>
          </cell>
          <cell r="S210">
            <v>332.54208809135395</v>
          </cell>
          <cell r="T210">
            <v>371.77077405857744</v>
          </cell>
          <cell r="U210">
            <v>431.80389822214977</v>
          </cell>
          <cell r="V210">
            <v>142.83629823413997</v>
          </cell>
          <cell r="W210">
            <v>287.33719412724304</v>
          </cell>
          <cell r="X210">
            <v>325.71048117154811</v>
          </cell>
          <cell r="Y210">
            <v>386.94213015821242</v>
          </cell>
          <cell r="Z210">
            <v>5520.5</v>
          </cell>
          <cell r="AC210">
            <v>6104.1</v>
          </cell>
        </row>
        <row r="211">
          <cell r="A211" t="str">
            <v>UBS Warburg</v>
          </cell>
          <cell r="C211">
            <v>1</v>
          </cell>
          <cell r="D211">
            <v>37242</v>
          </cell>
          <cell r="F211">
            <v>5233</v>
          </cell>
          <cell r="G211">
            <v>5546</v>
          </cell>
          <cell r="H211">
            <v>5900</v>
          </cell>
          <cell r="J211">
            <v>1268</v>
          </cell>
          <cell r="K211">
            <v>1267</v>
          </cell>
          <cell r="L211">
            <v>1383</v>
          </cell>
          <cell r="M211" t="str">
            <v>nc</v>
          </cell>
          <cell r="N211">
            <v>705</v>
          </cell>
          <cell r="O211">
            <v>682</v>
          </cell>
          <cell r="P211">
            <v>777</v>
          </cell>
          <cell r="Q211" t="str">
            <v>nc</v>
          </cell>
          <cell r="R211">
            <v>305.07633587786262</v>
          </cell>
          <cell r="S211">
            <v>319.98935742971889</v>
          </cell>
          <cell r="T211">
            <v>405.85822784810125</v>
          </cell>
          <cell r="U211" t="str">
            <v>nc</v>
          </cell>
          <cell r="V211">
            <v>264.84732824427482</v>
          </cell>
          <cell r="W211">
            <v>279.77650602409642</v>
          </cell>
          <cell r="X211">
            <v>365.73481012658226</v>
          </cell>
          <cell r="Y211" t="str">
            <v>nc</v>
          </cell>
          <cell r="Z211">
            <v>4978</v>
          </cell>
          <cell r="AA211">
            <v>28</v>
          </cell>
          <cell r="AC211">
            <v>6091</v>
          </cell>
        </row>
        <row r="212">
          <cell r="A212" t="str">
            <v>Commerzbank</v>
          </cell>
          <cell r="C212">
            <v>0</v>
          </cell>
          <cell r="D212">
            <v>37531</v>
          </cell>
          <cell r="F212">
            <v>5941</v>
          </cell>
          <cell r="G212">
            <v>6255</v>
          </cell>
          <cell r="H212">
            <v>6755</v>
          </cell>
          <cell r="I212">
            <v>6813</v>
          </cell>
          <cell r="J212">
            <v>1457</v>
          </cell>
          <cell r="K212">
            <v>1527</v>
          </cell>
          <cell r="L212">
            <v>1724</v>
          </cell>
          <cell r="M212">
            <v>1909</v>
          </cell>
          <cell r="N212">
            <v>675</v>
          </cell>
          <cell r="O212">
            <v>739</v>
          </cell>
          <cell r="P212">
            <v>932</v>
          </cell>
          <cell r="Q212">
            <v>1122</v>
          </cell>
          <cell r="R212">
            <v>357.45362563237774</v>
          </cell>
          <cell r="S212">
            <v>431.89748549323019</v>
          </cell>
          <cell r="T212">
            <v>503</v>
          </cell>
          <cell r="U212">
            <v>534</v>
          </cell>
          <cell r="V212">
            <v>357.45362563237774</v>
          </cell>
          <cell r="W212">
            <v>380.89748549323019</v>
          </cell>
          <cell r="X212">
            <v>454</v>
          </cell>
          <cell r="Y212">
            <v>487</v>
          </cell>
          <cell r="Z212">
            <v>6186</v>
          </cell>
          <cell r="AA212">
            <v>240</v>
          </cell>
          <cell r="AC212">
            <v>5757</v>
          </cell>
        </row>
        <row r="213">
          <cell r="A213" t="str">
            <v>SG</v>
          </cell>
          <cell r="C213">
            <v>1</v>
          </cell>
          <cell r="D213">
            <v>37516</v>
          </cell>
          <cell r="F213">
            <v>5948</v>
          </cell>
          <cell r="G213">
            <v>6722</v>
          </cell>
          <cell r="H213">
            <v>7435</v>
          </cell>
          <cell r="I213">
            <v>8028</v>
          </cell>
          <cell r="J213">
            <v>1454</v>
          </cell>
          <cell r="K213">
            <v>1546</v>
          </cell>
          <cell r="L213">
            <v>1751</v>
          </cell>
          <cell r="M213">
            <v>1922</v>
          </cell>
          <cell r="N213">
            <v>674</v>
          </cell>
          <cell r="O213">
            <v>712</v>
          </cell>
          <cell r="P213">
            <v>869</v>
          </cell>
          <cell r="Q213">
            <v>1014</v>
          </cell>
          <cell r="R213">
            <v>412.06060606060606</v>
          </cell>
          <cell r="S213">
            <v>415.54959349593497</v>
          </cell>
          <cell r="T213">
            <v>435</v>
          </cell>
          <cell r="U213">
            <v>514</v>
          </cell>
          <cell r="V213">
            <v>368.06060606060606</v>
          </cell>
          <cell r="W213">
            <v>355.54959349593497</v>
          </cell>
          <cell r="X213">
            <v>360</v>
          </cell>
          <cell r="Y213">
            <v>439</v>
          </cell>
          <cell r="Z213">
            <v>5849</v>
          </cell>
        </row>
        <row r="214">
          <cell r="A214" t="str">
            <v>BSCH</v>
          </cell>
          <cell r="C214">
            <v>0</v>
          </cell>
          <cell r="D214">
            <v>37516</v>
          </cell>
          <cell r="E214">
            <v>284.53499999999985</v>
          </cell>
          <cell r="F214">
            <v>5658</v>
          </cell>
          <cell r="G214">
            <v>6024</v>
          </cell>
          <cell r="H214">
            <v>6886</v>
          </cell>
          <cell r="I214">
            <v>7322</v>
          </cell>
          <cell r="J214">
            <v>1443</v>
          </cell>
          <cell r="K214">
            <v>1457</v>
          </cell>
          <cell r="L214">
            <v>1534</v>
          </cell>
          <cell r="M214">
            <v>2013</v>
          </cell>
          <cell r="N214">
            <v>675</v>
          </cell>
          <cell r="O214">
            <v>745</v>
          </cell>
          <cell r="P214">
            <v>887</v>
          </cell>
          <cell r="Q214">
            <v>1134</v>
          </cell>
          <cell r="R214">
            <v>472.25463743676221</v>
          </cell>
          <cell r="S214">
            <v>429.02135922330098</v>
          </cell>
          <cell r="T214">
            <v>428.59233449477352</v>
          </cell>
          <cell r="U214">
            <v>468.05475880052154</v>
          </cell>
          <cell r="V214">
            <v>472.25463743676221</v>
          </cell>
          <cell r="W214">
            <v>378.02135922330098</v>
          </cell>
          <cell r="X214">
            <v>379.59233449477352</v>
          </cell>
          <cell r="Y214">
            <v>421.05475880052154</v>
          </cell>
          <cell r="Z214">
            <v>5058</v>
          </cell>
          <cell r="AA214">
            <v>241</v>
          </cell>
          <cell r="AC214">
            <v>6097</v>
          </cell>
        </row>
        <row r="215">
          <cell r="C215">
            <v>0</v>
          </cell>
          <cell r="J215" t="str">
            <v>nc</v>
          </cell>
          <cell r="K215" t="str">
            <v>nc</v>
          </cell>
          <cell r="L215" t="str">
            <v>nc</v>
          </cell>
          <cell r="M215" t="str">
            <v>nc</v>
          </cell>
          <cell r="N215" t="str">
            <v>nc</v>
          </cell>
          <cell r="O215" t="str">
            <v>nc</v>
          </cell>
          <cell r="P215" t="str">
            <v>nc</v>
          </cell>
          <cell r="Q215" t="str">
            <v>nc</v>
          </cell>
          <cell r="R215" t="str">
            <v>nc</v>
          </cell>
          <cell r="S215" t="str">
            <v>nc</v>
          </cell>
          <cell r="T215" t="str">
            <v>nc</v>
          </cell>
          <cell r="U215" t="str">
            <v>nc</v>
          </cell>
          <cell r="V215" t="str">
            <v>nc</v>
          </cell>
          <cell r="W215" t="str">
            <v>nc</v>
          </cell>
          <cell r="X215" t="str">
            <v>nc</v>
          </cell>
          <cell r="Y215" t="str">
            <v>nc</v>
          </cell>
        </row>
        <row r="216">
          <cell r="A216" t="str">
            <v>Moyenne</v>
          </cell>
          <cell r="F216">
            <v>5942.5349999999999</v>
          </cell>
          <cell r="G216">
            <v>5983</v>
          </cell>
          <cell r="H216">
            <v>6387</v>
          </cell>
          <cell r="I216">
            <v>6942.333333333333</v>
          </cell>
          <cell r="J216">
            <v>1414.5213666482111</v>
          </cell>
          <cell r="K216">
            <v>1426.9243666482112</v>
          </cell>
          <cell r="L216">
            <v>1626.4743666482111</v>
          </cell>
          <cell r="M216">
            <v>1879.6076999815443</v>
          </cell>
          <cell r="N216">
            <v>643.45508093392539</v>
          </cell>
          <cell r="O216">
            <v>664.224366648211</v>
          </cell>
          <cell r="P216">
            <v>817.32436664821103</v>
          </cell>
          <cell r="Q216">
            <v>996.70769998154435</v>
          </cell>
          <cell r="R216">
            <v>381.19511419637075</v>
          </cell>
          <cell r="S216">
            <v>369.97232589373846</v>
          </cell>
          <cell r="T216">
            <v>417.4984438598072</v>
          </cell>
          <cell r="U216">
            <v>492.71036665682101</v>
          </cell>
          <cell r="V216">
            <v>357.3972315515706</v>
          </cell>
          <cell r="W216">
            <v>325.73481213855825</v>
          </cell>
          <cell r="X216">
            <v>369.74742300224415</v>
          </cell>
          <cell r="Y216">
            <v>442.79290901301488</v>
          </cell>
          <cell r="Z216">
            <v>6960.7587920301676</v>
          </cell>
          <cell r="AA216">
            <v>454.22749700000003</v>
          </cell>
          <cell r="AB216">
            <v>0</v>
          </cell>
          <cell r="AC216">
            <v>6129.0829999999996</v>
          </cell>
        </row>
        <row r="218">
          <cell r="A218" t="str">
            <v>ScottishPower</v>
          </cell>
          <cell r="E218" t="str">
            <v>GBP</v>
          </cell>
        </row>
        <row r="220">
          <cell r="A220" t="str">
            <v>Rapport Annuel</v>
          </cell>
          <cell r="C220">
            <v>1</v>
          </cell>
          <cell r="D220" t="str">
            <v>31/03/02</v>
          </cell>
          <cell r="F220">
            <v>6314</v>
          </cell>
          <cell r="J220">
            <v>1493.6</v>
          </cell>
          <cell r="N220">
            <v>925.6</v>
          </cell>
          <cell r="R220">
            <v>77.2199999999998</v>
          </cell>
          <cell r="V220">
            <v>-71.7800000000002</v>
          </cell>
          <cell r="Z220">
            <v>6208</v>
          </cell>
          <cell r="AA220">
            <v>86.7</v>
          </cell>
          <cell r="AC220">
            <v>4731.3999999999996</v>
          </cell>
        </row>
        <row r="221">
          <cell r="A221" t="str">
            <v>ABN Amro</v>
          </cell>
          <cell r="C221">
            <v>0</v>
          </cell>
          <cell r="D221">
            <v>37463</v>
          </cell>
          <cell r="F221">
            <v>6314</v>
          </cell>
          <cell r="G221">
            <v>4491</v>
          </cell>
          <cell r="H221">
            <v>4535</v>
          </cell>
          <cell r="I221">
            <v>4493</v>
          </cell>
          <cell r="J221">
            <v>1491</v>
          </cell>
          <cell r="K221">
            <v>1591</v>
          </cell>
          <cell r="L221">
            <v>1679</v>
          </cell>
          <cell r="M221">
            <v>1708</v>
          </cell>
          <cell r="N221">
            <v>936</v>
          </cell>
          <cell r="O221">
            <v>1183</v>
          </cell>
          <cell r="P221">
            <v>1265</v>
          </cell>
          <cell r="Q221">
            <v>1292</v>
          </cell>
          <cell r="R221">
            <v>624</v>
          </cell>
          <cell r="S221">
            <v>789</v>
          </cell>
          <cell r="T221">
            <v>904</v>
          </cell>
          <cell r="U221">
            <v>932</v>
          </cell>
          <cell r="V221">
            <v>475</v>
          </cell>
          <cell r="W221">
            <v>641</v>
          </cell>
          <cell r="X221">
            <v>756</v>
          </cell>
          <cell r="Y221">
            <v>784</v>
          </cell>
        </row>
        <row r="222">
          <cell r="A222" t="str">
            <v>DKW</v>
          </cell>
          <cell r="C222">
            <v>1</v>
          </cell>
          <cell r="D222">
            <v>37474</v>
          </cell>
          <cell r="F222">
            <v>6314</v>
          </cell>
          <cell r="G222">
            <v>5662</v>
          </cell>
          <cell r="H222">
            <v>5642</v>
          </cell>
          <cell r="I222">
            <v>5756</v>
          </cell>
          <cell r="J222">
            <v>1513</v>
          </cell>
          <cell r="K222">
            <v>1521</v>
          </cell>
          <cell r="L222">
            <v>1619</v>
          </cell>
          <cell r="M222">
            <v>1665</v>
          </cell>
          <cell r="N222">
            <v>947</v>
          </cell>
          <cell r="O222">
            <v>1085</v>
          </cell>
          <cell r="P222">
            <v>1155</v>
          </cell>
          <cell r="Q222">
            <v>1175</v>
          </cell>
          <cell r="R222">
            <v>111.89999999999998</v>
          </cell>
          <cell r="S222">
            <v>613</v>
          </cell>
          <cell r="T222">
            <v>641</v>
          </cell>
          <cell r="U222">
            <v>642</v>
          </cell>
          <cell r="V222">
            <v>-37.100000000000023</v>
          </cell>
          <cell r="W222">
            <v>464</v>
          </cell>
          <cell r="X222">
            <v>492</v>
          </cell>
          <cell r="Y222">
            <v>493</v>
          </cell>
          <cell r="Z222">
            <v>6208</v>
          </cell>
          <cell r="AA222">
            <v>87</v>
          </cell>
          <cell r="AC222">
            <v>4731</v>
          </cell>
        </row>
        <row r="223">
          <cell r="A223" t="str">
            <v>Commerzbank</v>
          </cell>
          <cell r="C223">
            <v>1</v>
          </cell>
          <cell r="D223">
            <v>37462</v>
          </cell>
          <cell r="F223">
            <v>6314</v>
          </cell>
          <cell r="G223">
            <v>5196</v>
          </cell>
          <cell r="H223">
            <v>5294</v>
          </cell>
          <cell r="I223">
            <v>5356</v>
          </cell>
          <cell r="J223">
            <v>1515</v>
          </cell>
          <cell r="K223">
            <v>1507</v>
          </cell>
          <cell r="L223">
            <v>1640</v>
          </cell>
          <cell r="M223">
            <v>1689</v>
          </cell>
          <cell r="N223">
            <v>947</v>
          </cell>
          <cell r="O223">
            <v>1070</v>
          </cell>
          <cell r="P223">
            <v>1190</v>
          </cell>
          <cell r="Q223">
            <v>1231</v>
          </cell>
          <cell r="R223">
            <v>38.399999999999977</v>
          </cell>
          <cell r="S223">
            <v>568</v>
          </cell>
          <cell r="T223">
            <v>613</v>
          </cell>
          <cell r="U223">
            <v>642</v>
          </cell>
          <cell r="V223">
            <v>-110.60000000000002</v>
          </cell>
          <cell r="W223">
            <v>421</v>
          </cell>
          <cell r="X223">
            <v>466</v>
          </cell>
          <cell r="Y223">
            <v>495</v>
          </cell>
          <cell r="Z223">
            <v>6208</v>
          </cell>
          <cell r="AA223">
            <v>87</v>
          </cell>
          <cell r="AC223">
            <v>4731</v>
          </cell>
        </row>
        <row r="224">
          <cell r="A224" t="str">
            <v>ML après disposal southern wat</v>
          </cell>
          <cell r="C224">
            <v>0</v>
          </cell>
          <cell r="D224">
            <v>37463</v>
          </cell>
          <cell r="F224">
            <v>6314</v>
          </cell>
          <cell r="G224">
            <v>5689</v>
          </cell>
          <cell r="H224">
            <v>5714</v>
          </cell>
          <cell r="J224">
            <v>1375</v>
          </cell>
          <cell r="K224">
            <v>1563</v>
          </cell>
          <cell r="L224">
            <v>1679</v>
          </cell>
          <cell r="M224" t="str">
            <v>nc</v>
          </cell>
          <cell r="N224">
            <v>697</v>
          </cell>
          <cell r="O224">
            <v>1166</v>
          </cell>
          <cell r="P224">
            <v>1299</v>
          </cell>
          <cell r="Q224" t="str">
            <v>nc</v>
          </cell>
          <cell r="R224">
            <v>267</v>
          </cell>
          <cell r="S224">
            <v>1494.1172839506171</v>
          </cell>
          <cell r="T224">
            <v>737</v>
          </cell>
          <cell r="U224" t="str">
            <v>nc</v>
          </cell>
          <cell r="V224">
            <v>139</v>
          </cell>
          <cell r="W224">
            <v>1366.1172839506171</v>
          </cell>
          <cell r="X224">
            <v>609</v>
          </cell>
          <cell r="Y224" t="str">
            <v>nc</v>
          </cell>
          <cell r="Z224">
            <v>3156</v>
          </cell>
          <cell r="AA224">
            <v>86.7</v>
          </cell>
        </row>
        <row r="225">
          <cell r="A225" t="str">
            <v>UBS Warburg</v>
          </cell>
          <cell r="C225">
            <v>0</v>
          </cell>
          <cell r="D225">
            <v>37389</v>
          </cell>
          <cell r="F225">
            <v>6314</v>
          </cell>
          <cell r="G225">
            <v>5632</v>
          </cell>
          <cell r="H225">
            <v>5884</v>
          </cell>
          <cell r="I225">
            <v>6016</v>
          </cell>
          <cell r="J225">
            <v>1518</v>
          </cell>
          <cell r="K225">
            <v>1504</v>
          </cell>
          <cell r="L225">
            <v>1584</v>
          </cell>
          <cell r="M225">
            <v>1637</v>
          </cell>
          <cell r="N225">
            <v>950</v>
          </cell>
          <cell r="O225">
            <v>1088</v>
          </cell>
          <cell r="P225">
            <v>1153</v>
          </cell>
          <cell r="Q225">
            <v>1192</v>
          </cell>
          <cell r="R225">
            <v>634</v>
          </cell>
          <cell r="S225">
            <v>729</v>
          </cell>
          <cell r="T225">
            <v>805</v>
          </cell>
          <cell r="U225">
            <v>819</v>
          </cell>
          <cell r="V225">
            <v>485</v>
          </cell>
          <cell r="W225">
            <v>581</v>
          </cell>
          <cell r="X225">
            <v>657</v>
          </cell>
          <cell r="Y225">
            <v>671</v>
          </cell>
          <cell r="Z225">
            <v>6208</v>
          </cell>
        </row>
        <row r="226">
          <cell r="A226" t="str">
            <v>Broker 6</v>
          </cell>
          <cell r="C226">
            <v>0</v>
          </cell>
        </row>
        <row r="227">
          <cell r="A227" t="str">
            <v>Moyenne</v>
          </cell>
          <cell r="F227">
            <v>6314</v>
          </cell>
          <cell r="G227">
            <v>5429</v>
          </cell>
          <cell r="H227">
            <v>5468</v>
          </cell>
          <cell r="I227">
            <v>5556</v>
          </cell>
          <cell r="J227">
            <v>1528.3999999999999</v>
          </cell>
          <cell r="K227">
            <v>1548.8</v>
          </cell>
          <cell r="L227">
            <v>1664.3</v>
          </cell>
          <cell r="M227">
            <v>1711.8</v>
          </cell>
          <cell r="N227">
            <v>960.4</v>
          </cell>
          <cell r="O227">
            <v>1112.3</v>
          </cell>
          <cell r="P227">
            <v>1207.3</v>
          </cell>
          <cell r="Q227">
            <v>1237.8</v>
          </cell>
          <cell r="R227">
            <v>77.2199999999998</v>
          </cell>
          <cell r="S227">
            <v>590.5</v>
          </cell>
          <cell r="T227">
            <v>627</v>
          </cell>
          <cell r="U227">
            <v>642</v>
          </cell>
          <cell r="V227">
            <v>-71.7800000000002</v>
          </cell>
          <cell r="W227">
            <v>442.5</v>
          </cell>
          <cell r="X227">
            <v>479</v>
          </cell>
          <cell r="Y227">
            <v>494</v>
          </cell>
          <cell r="Z227">
            <v>6519.6</v>
          </cell>
          <cell r="AA227">
            <v>86.7</v>
          </cell>
          <cell r="AB227">
            <v>0</v>
          </cell>
          <cell r="AC227">
            <v>4731.3999999999996</v>
          </cell>
        </row>
        <row r="229">
          <cell r="A229" t="str">
            <v>Enagas</v>
          </cell>
          <cell r="E229" t="str">
            <v>EUR</v>
          </cell>
        </row>
        <row r="231">
          <cell r="A231" t="str">
            <v>Rapport Annuel</v>
          </cell>
          <cell r="C231">
            <v>1</v>
          </cell>
          <cell r="D231">
            <v>37346</v>
          </cell>
          <cell r="F231">
            <v>2414.2579999999998</v>
          </cell>
          <cell r="J231">
            <v>249.42099999999999</v>
          </cell>
          <cell r="N231">
            <v>138.113</v>
          </cell>
          <cell r="R231">
            <v>73.013330014844769</v>
          </cell>
          <cell r="V231">
            <v>73.013330014844769</v>
          </cell>
          <cell r="Z231">
            <v>1008.7189999999998</v>
          </cell>
          <cell r="AA231">
            <v>0</v>
          </cell>
          <cell r="AC231">
            <v>779.64300000000003</v>
          </cell>
        </row>
        <row r="232">
          <cell r="A232" t="str">
            <v>CSFB</v>
          </cell>
          <cell r="C232">
            <v>0</v>
          </cell>
          <cell r="D232">
            <v>37454</v>
          </cell>
          <cell r="F232">
            <v>2414.3000000000002</v>
          </cell>
          <cell r="G232">
            <v>2396.5</v>
          </cell>
          <cell r="H232">
            <v>2630.3</v>
          </cell>
          <cell r="I232">
            <v>2985</v>
          </cell>
          <cell r="J232">
            <v>249.39999999999998</v>
          </cell>
          <cell r="K232">
            <v>307.2</v>
          </cell>
          <cell r="L232">
            <v>336.3</v>
          </cell>
          <cell r="M232">
            <v>388.70000000000005</v>
          </cell>
          <cell r="N232">
            <v>138.1</v>
          </cell>
          <cell r="O232">
            <v>187.9</v>
          </cell>
          <cell r="P232">
            <v>203</v>
          </cell>
          <cell r="Q232">
            <v>237.4</v>
          </cell>
          <cell r="R232">
            <v>73.001768793430188</v>
          </cell>
          <cell r="S232">
            <v>94.3</v>
          </cell>
          <cell r="T232">
            <v>93.7</v>
          </cell>
          <cell r="U232">
            <v>103.3</v>
          </cell>
          <cell r="V232">
            <v>73.001768793430188</v>
          </cell>
          <cell r="W232">
            <v>94.3</v>
          </cell>
          <cell r="X232">
            <v>93.7</v>
          </cell>
          <cell r="Y232">
            <v>103.3</v>
          </cell>
        </row>
        <row r="233">
          <cell r="A233" t="str">
            <v>BNP</v>
          </cell>
          <cell r="C233">
            <v>1</v>
          </cell>
          <cell r="D233">
            <v>37400</v>
          </cell>
          <cell r="F233">
            <v>2414.3000000000002</v>
          </cell>
          <cell r="G233">
            <v>2535</v>
          </cell>
          <cell r="H233">
            <v>2662</v>
          </cell>
          <cell r="I233">
            <v>2795</v>
          </cell>
          <cell r="J233">
            <v>249</v>
          </cell>
          <cell r="K233">
            <v>327</v>
          </cell>
          <cell r="L233">
            <v>428</v>
          </cell>
          <cell r="M233">
            <v>487</v>
          </cell>
          <cell r="N233">
            <v>138</v>
          </cell>
          <cell r="O233">
            <v>224</v>
          </cell>
          <cell r="P233">
            <v>292</v>
          </cell>
          <cell r="Q233">
            <v>332</v>
          </cell>
          <cell r="R233">
            <v>73.189873417721515</v>
          </cell>
          <cell r="S233">
            <v>116</v>
          </cell>
          <cell r="T233">
            <v>141</v>
          </cell>
          <cell r="U233">
            <v>155</v>
          </cell>
          <cell r="V233">
            <v>73.189873417721515</v>
          </cell>
          <cell r="W233">
            <v>116</v>
          </cell>
          <cell r="X233">
            <v>141</v>
          </cell>
          <cell r="Y233">
            <v>155</v>
          </cell>
        </row>
        <row r="234">
          <cell r="A234" t="str">
            <v>CAZENOVE</v>
          </cell>
          <cell r="C234">
            <v>1</v>
          </cell>
          <cell r="D234">
            <v>37400</v>
          </cell>
          <cell r="F234">
            <v>2414</v>
          </cell>
          <cell r="G234">
            <v>2167</v>
          </cell>
          <cell r="H234">
            <v>2182</v>
          </cell>
          <cell r="I234">
            <v>2266</v>
          </cell>
          <cell r="J234">
            <v>249</v>
          </cell>
          <cell r="K234">
            <v>283</v>
          </cell>
          <cell r="L234">
            <v>342</v>
          </cell>
          <cell r="M234">
            <v>400</v>
          </cell>
          <cell r="N234">
            <v>138</v>
          </cell>
          <cell r="O234">
            <v>180</v>
          </cell>
          <cell r="P234">
            <v>219</v>
          </cell>
          <cell r="Q234">
            <v>258</v>
          </cell>
          <cell r="R234">
            <v>73.569620253164558</v>
          </cell>
          <cell r="S234">
            <v>87</v>
          </cell>
          <cell r="T234">
            <v>105</v>
          </cell>
          <cell r="U234">
            <v>124</v>
          </cell>
          <cell r="V234">
            <v>73.569620253164558</v>
          </cell>
          <cell r="W234">
            <v>87</v>
          </cell>
          <cell r="X234">
            <v>105</v>
          </cell>
          <cell r="Y234">
            <v>124</v>
          </cell>
        </row>
        <row r="235">
          <cell r="A235" t="str">
            <v>SG</v>
          </cell>
          <cell r="C235">
            <v>1</v>
          </cell>
          <cell r="D235">
            <v>37400</v>
          </cell>
          <cell r="F235">
            <v>2414</v>
          </cell>
          <cell r="G235">
            <v>2820</v>
          </cell>
          <cell r="H235">
            <v>3241</v>
          </cell>
          <cell r="I235">
            <v>3776</v>
          </cell>
          <cell r="J235">
            <v>249</v>
          </cell>
          <cell r="K235">
            <v>301</v>
          </cell>
          <cell r="L235">
            <v>346</v>
          </cell>
          <cell r="M235">
            <v>404</v>
          </cell>
          <cell r="N235">
            <v>138</v>
          </cell>
          <cell r="O235">
            <v>184</v>
          </cell>
          <cell r="P235">
            <v>216</v>
          </cell>
          <cell r="Q235">
            <v>257</v>
          </cell>
          <cell r="R235">
            <v>73.189873417721515</v>
          </cell>
          <cell r="S235">
            <v>86</v>
          </cell>
          <cell r="T235">
            <v>97</v>
          </cell>
          <cell r="U235">
            <v>111</v>
          </cell>
          <cell r="V235">
            <v>73.189873417721515</v>
          </cell>
          <cell r="W235">
            <v>86</v>
          </cell>
          <cell r="X235">
            <v>97</v>
          </cell>
          <cell r="Y235">
            <v>111</v>
          </cell>
        </row>
        <row r="236">
          <cell r="A236" t="str">
            <v>CSFB</v>
          </cell>
          <cell r="C236">
            <v>1</v>
          </cell>
          <cell r="D236">
            <v>37424</v>
          </cell>
          <cell r="F236">
            <v>2414.3000000000002</v>
          </cell>
          <cell r="G236">
            <v>2384.5</v>
          </cell>
          <cell r="H236">
            <v>2630.3</v>
          </cell>
          <cell r="I236">
            <v>2985</v>
          </cell>
          <cell r="J236">
            <v>249.4</v>
          </cell>
          <cell r="K236">
            <v>295.2</v>
          </cell>
          <cell r="L236">
            <v>336.3</v>
          </cell>
          <cell r="M236">
            <v>388.7</v>
          </cell>
          <cell r="N236">
            <v>138.1</v>
          </cell>
          <cell r="O236">
            <v>175.9</v>
          </cell>
          <cell r="P236">
            <v>203</v>
          </cell>
          <cell r="Q236">
            <v>237.4</v>
          </cell>
          <cell r="R236">
            <v>72.599999999999994</v>
          </cell>
          <cell r="S236">
            <v>85.6</v>
          </cell>
          <cell r="T236">
            <v>92.6</v>
          </cell>
          <cell r="U236">
            <v>101.9</v>
          </cell>
        </row>
        <row r="237">
          <cell r="A237" t="str">
            <v>ING</v>
          </cell>
          <cell r="C237">
            <v>1</v>
          </cell>
          <cell r="D237">
            <v>37559</v>
          </cell>
          <cell r="J237">
            <v>249.3</v>
          </cell>
          <cell r="K237">
            <v>320.2</v>
          </cell>
          <cell r="L237">
            <v>384.9</v>
          </cell>
          <cell r="M237">
            <v>470.5</v>
          </cell>
          <cell r="N237">
            <v>138</v>
          </cell>
          <cell r="O237">
            <v>199.2</v>
          </cell>
          <cell r="P237">
            <v>244</v>
          </cell>
          <cell r="Q237">
            <v>307.89999999999998</v>
          </cell>
          <cell r="R237">
            <v>73.349999999999994</v>
          </cell>
          <cell r="S237">
            <v>107.2</v>
          </cell>
          <cell r="T237">
            <v>122.2</v>
          </cell>
          <cell r="U237">
            <v>149.6</v>
          </cell>
        </row>
        <row r="238">
          <cell r="A238" t="str">
            <v>Moyenne</v>
          </cell>
          <cell r="F238">
            <v>2414.2579999999998</v>
          </cell>
          <cell r="G238">
            <v>2476.625</v>
          </cell>
          <cell r="H238">
            <v>2678.8249999999998</v>
          </cell>
          <cell r="I238">
            <v>2955.5</v>
          </cell>
          <cell r="J238">
            <v>249.42099999999999</v>
          </cell>
          <cell r="K238">
            <v>305.28000000000003</v>
          </cell>
          <cell r="L238">
            <v>367.43999999999994</v>
          </cell>
          <cell r="M238">
            <v>430.03999999999996</v>
          </cell>
          <cell r="N238">
            <v>138.113</v>
          </cell>
          <cell r="O238">
            <v>192.61999999999998</v>
          </cell>
          <cell r="P238">
            <v>234.8</v>
          </cell>
          <cell r="Q238">
            <v>278.46000000000004</v>
          </cell>
          <cell r="R238">
            <v>73.013330014844769</v>
          </cell>
          <cell r="S238">
            <v>96.36</v>
          </cell>
          <cell r="T238">
            <v>111.56000000000002</v>
          </cell>
          <cell r="U238">
            <v>128.30000000000001</v>
          </cell>
          <cell r="V238">
            <v>73.013330014844769</v>
          </cell>
          <cell r="W238">
            <v>96.333333333333329</v>
          </cell>
          <cell r="X238">
            <v>114.33333333333333</v>
          </cell>
          <cell r="Y238">
            <v>130</v>
          </cell>
          <cell r="Z238">
            <v>1008.7189999999998</v>
          </cell>
          <cell r="AA238">
            <v>0</v>
          </cell>
          <cell r="AB238">
            <v>0</v>
          </cell>
          <cell r="AC238">
            <v>779.64300000000003</v>
          </cell>
        </row>
        <row r="240">
          <cell r="A240" t="str">
            <v>RWE</v>
          </cell>
          <cell r="E240" t="str">
            <v>EUR</v>
          </cell>
        </row>
        <row r="242">
          <cell r="A242" t="str">
            <v>Rapport Annuel</v>
          </cell>
          <cell r="C242">
            <v>1</v>
          </cell>
          <cell r="D242">
            <v>37256</v>
          </cell>
          <cell r="F242">
            <v>62878</v>
          </cell>
          <cell r="J242">
            <v>6575</v>
          </cell>
          <cell r="Z242">
            <v>11723</v>
          </cell>
          <cell r="AB242">
            <v>0</v>
          </cell>
        </row>
        <row r="243">
          <cell r="A243" t="str">
            <v>SG</v>
          </cell>
          <cell r="C243">
            <v>1</v>
          </cell>
          <cell r="D243">
            <v>37330</v>
          </cell>
          <cell r="F243">
            <v>62878</v>
          </cell>
          <cell r="G243">
            <v>56702</v>
          </cell>
          <cell r="H243">
            <v>55905</v>
          </cell>
          <cell r="I243">
            <v>39344</v>
          </cell>
          <cell r="J243">
            <v>6573</v>
          </cell>
          <cell r="K243">
            <v>6891</v>
          </cell>
          <cell r="L243">
            <v>7983</v>
          </cell>
          <cell r="M243">
            <v>8006</v>
          </cell>
          <cell r="N243">
            <v>3535</v>
          </cell>
          <cell r="O243">
            <v>3766</v>
          </cell>
          <cell r="P243">
            <v>4638</v>
          </cell>
          <cell r="Q243">
            <v>4741</v>
          </cell>
          <cell r="R243">
            <v>1593.9606791778374</v>
          </cell>
          <cell r="S243">
            <v>1567.3147996729354</v>
          </cell>
          <cell r="T243">
            <v>2413.3591305551709</v>
          </cell>
          <cell r="U243">
            <v>2052.4284103720406</v>
          </cell>
          <cell r="V243">
            <v>1219.9606791778374</v>
          </cell>
          <cell r="W243">
            <v>1192.3147996729354</v>
          </cell>
          <cell r="X243">
            <v>1833.3591305551709</v>
          </cell>
          <cell r="Y243">
            <v>1472.4284103720406</v>
          </cell>
          <cell r="Z243">
            <v>888</v>
          </cell>
          <cell r="AA243">
            <v>3365</v>
          </cell>
          <cell r="AC243">
            <v>8553</v>
          </cell>
        </row>
        <row r="244">
          <cell r="A244" t="str">
            <v>Julius Bär</v>
          </cell>
          <cell r="C244">
            <v>1</v>
          </cell>
          <cell r="D244">
            <v>37483</v>
          </cell>
          <cell r="F244">
            <v>62878</v>
          </cell>
          <cell r="G244">
            <v>56884</v>
          </cell>
          <cell r="H244">
            <v>60092</v>
          </cell>
          <cell r="I244">
            <v>49597</v>
          </cell>
          <cell r="J244">
            <v>6575</v>
          </cell>
          <cell r="K244">
            <v>7347</v>
          </cell>
          <cell r="L244">
            <v>8056</v>
          </cell>
          <cell r="M244">
            <v>8026</v>
          </cell>
          <cell r="N244">
            <v>3548</v>
          </cell>
          <cell r="O244">
            <v>3931</v>
          </cell>
          <cell r="P244">
            <v>4545</v>
          </cell>
          <cell r="Q244">
            <v>4670</v>
          </cell>
          <cell r="R244">
            <v>1431.9588918677391</v>
          </cell>
          <cell r="S244">
            <v>1484.8727082242012</v>
          </cell>
          <cell r="T244">
            <v>1650.5226781857452</v>
          </cell>
          <cell r="U244">
            <v>1860.770208900999</v>
          </cell>
          <cell r="V244">
            <v>1057.9588918677391</v>
          </cell>
          <cell r="W244">
            <v>928.87270822420123</v>
          </cell>
          <cell r="X244">
            <v>1094.5226781857452</v>
          </cell>
          <cell r="Y244">
            <v>1319.770208900999</v>
          </cell>
          <cell r="Z244">
            <v>362</v>
          </cell>
          <cell r="AA244">
            <v>3522</v>
          </cell>
          <cell r="AC244">
            <v>7321</v>
          </cell>
        </row>
        <row r="245">
          <cell r="A245" t="str">
            <v>DKW</v>
          </cell>
          <cell r="C245">
            <v>0</v>
          </cell>
          <cell r="D245">
            <v>37474</v>
          </cell>
          <cell r="F245">
            <v>62878</v>
          </cell>
          <cell r="G245">
            <v>64117</v>
          </cell>
          <cell r="H245">
            <v>71784</v>
          </cell>
          <cell r="I245">
            <v>59519</v>
          </cell>
          <cell r="J245">
            <v>6575</v>
          </cell>
          <cell r="K245">
            <v>7635</v>
          </cell>
          <cell r="L245">
            <v>9138</v>
          </cell>
          <cell r="M245">
            <v>10252</v>
          </cell>
          <cell r="N245">
            <v>3386</v>
          </cell>
          <cell r="O245">
            <v>4540</v>
          </cell>
          <cell r="P245">
            <v>5610</v>
          </cell>
          <cell r="Q245">
            <v>6636</v>
          </cell>
          <cell r="R245">
            <v>1431.9588918677391</v>
          </cell>
          <cell r="S245">
            <v>1331.9717994628468</v>
          </cell>
          <cell r="T245">
            <v>1839.1388415672914</v>
          </cell>
          <cell r="U245">
            <v>2135.812869822485</v>
          </cell>
          <cell r="V245">
            <v>1057.9588918677391</v>
          </cell>
          <cell r="W245">
            <v>625.97179946284677</v>
          </cell>
          <cell r="X245">
            <v>880.13884156729137</v>
          </cell>
          <cell r="Y245">
            <v>1087.812869822485</v>
          </cell>
          <cell r="Z245">
            <v>-135</v>
          </cell>
          <cell r="AA245">
            <v>3522</v>
          </cell>
          <cell r="AC245">
            <v>7321</v>
          </cell>
        </row>
        <row r="246">
          <cell r="A246" t="str">
            <v>Goldman Sachs</v>
          </cell>
          <cell r="C246">
            <v>1</v>
          </cell>
          <cell r="D246">
            <v>37489</v>
          </cell>
          <cell r="F246">
            <v>33301</v>
          </cell>
          <cell r="G246">
            <v>56616</v>
          </cell>
          <cell r="H246">
            <v>59952</v>
          </cell>
          <cell r="I246">
            <v>59452</v>
          </cell>
          <cell r="J246">
            <v>3325</v>
          </cell>
          <cell r="K246">
            <v>6928</v>
          </cell>
          <cell r="L246">
            <v>7554</v>
          </cell>
          <cell r="M246">
            <v>7611</v>
          </cell>
          <cell r="N246">
            <v>1488</v>
          </cell>
          <cell r="O246">
            <v>3243</v>
          </cell>
          <cell r="P246">
            <v>3568</v>
          </cell>
          <cell r="Q246">
            <v>3476</v>
          </cell>
          <cell r="R246">
            <v>654.76377952755911</v>
          </cell>
          <cell r="S246">
            <v>278.06420404573441</v>
          </cell>
          <cell r="T246">
            <v>745</v>
          </cell>
          <cell r="U246">
            <v>710</v>
          </cell>
          <cell r="V246">
            <v>654.76377952755911</v>
          </cell>
          <cell r="W246">
            <v>278.06420404573441</v>
          </cell>
          <cell r="X246">
            <v>745</v>
          </cell>
          <cell r="Y246">
            <v>710</v>
          </cell>
          <cell r="AA246">
            <v>3399</v>
          </cell>
          <cell r="AC246">
            <v>7730</v>
          </cell>
        </row>
        <row r="247">
          <cell r="A247" t="str">
            <v>SSSB</v>
          </cell>
          <cell r="C247">
            <v>1</v>
          </cell>
          <cell r="D247">
            <v>37481</v>
          </cell>
          <cell r="F247">
            <v>52866</v>
          </cell>
          <cell r="G247">
            <v>55031</v>
          </cell>
          <cell r="H247">
            <v>57771</v>
          </cell>
          <cell r="I247">
            <v>64722</v>
          </cell>
          <cell r="J247">
            <v>6842</v>
          </cell>
          <cell r="K247">
            <v>7211</v>
          </cell>
          <cell r="L247">
            <v>8290</v>
          </cell>
          <cell r="M247">
            <v>9100</v>
          </cell>
          <cell r="N247">
            <v>3798</v>
          </cell>
          <cell r="O247">
            <v>4098</v>
          </cell>
          <cell r="P247">
            <v>5369</v>
          </cell>
          <cell r="Q247">
            <v>6002</v>
          </cell>
          <cell r="R247">
            <v>2105.3000000000002</v>
          </cell>
          <cell r="S247">
            <v>1777.4467601364154</v>
          </cell>
          <cell r="T247">
            <v>2078.3085106382978</v>
          </cell>
          <cell r="U247">
            <v>2403.5240793201133</v>
          </cell>
          <cell r="V247">
            <v>1629.3000000000002</v>
          </cell>
          <cell r="W247">
            <v>1265.4467601364154</v>
          </cell>
          <cell r="X247">
            <v>1328.3085106382978</v>
          </cell>
          <cell r="Y247">
            <v>1596.5240793201133</v>
          </cell>
          <cell r="Z247">
            <v>1343</v>
          </cell>
          <cell r="AA247">
            <v>3399</v>
          </cell>
          <cell r="AC247">
            <v>7730</v>
          </cell>
        </row>
        <row r="248">
          <cell r="J248" t="str">
            <v>nc</v>
          </cell>
          <cell r="K248" t="str">
            <v>nc</v>
          </cell>
          <cell r="L248" t="str">
            <v>nc</v>
          </cell>
          <cell r="M248" t="str">
            <v>nc</v>
          </cell>
          <cell r="N248" t="str">
            <v>nc</v>
          </cell>
          <cell r="O248" t="str">
            <v>nc</v>
          </cell>
          <cell r="P248" t="str">
            <v>nc</v>
          </cell>
          <cell r="Q248" t="str">
            <v>nc</v>
          </cell>
          <cell r="R248" t="str">
            <v>nc</v>
          </cell>
          <cell r="S248" t="str">
            <v>nc</v>
          </cell>
          <cell r="T248" t="str">
            <v>nc</v>
          </cell>
          <cell r="U248" t="str">
            <v>nc</v>
          </cell>
          <cell r="V248" t="str">
            <v>nc</v>
          </cell>
          <cell r="W248" t="str">
            <v>nc</v>
          </cell>
          <cell r="X248" t="str">
            <v>nc</v>
          </cell>
          <cell r="Y248" t="str">
            <v>nc</v>
          </cell>
        </row>
        <row r="249">
          <cell r="A249" t="str">
            <v>Moyenne</v>
          </cell>
          <cell r="F249">
            <v>62878</v>
          </cell>
          <cell r="G249">
            <v>56308.25</v>
          </cell>
          <cell r="H249">
            <v>58430</v>
          </cell>
          <cell r="I249">
            <v>53278.75</v>
          </cell>
          <cell r="J249">
            <v>6413</v>
          </cell>
          <cell r="K249">
            <v>7529.25</v>
          </cell>
          <cell r="L249">
            <v>8405.75</v>
          </cell>
          <cell r="M249">
            <v>8620.75</v>
          </cell>
          <cell r="N249">
            <v>3620.25</v>
          </cell>
          <cell r="O249">
            <v>4287.5</v>
          </cell>
          <cell r="P249">
            <v>5058</v>
          </cell>
          <cell r="Q249">
            <v>5250.25</v>
          </cell>
          <cell r="R249">
            <v>1446.4958376432839</v>
          </cell>
          <cell r="S249">
            <v>1276.9246180198215</v>
          </cell>
          <cell r="T249">
            <v>1721.7975798448035</v>
          </cell>
          <cell r="U249">
            <v>1756.6806746482885</v>
          </cell>
          <cell r="V249">
            <v>1038.4958376432839</v>
          </cell>
          <cell r="W249">
            <v>795.92461801982154</v>
          </cell>
          <cell r="X249">
            <v>1093.1309131781368</v>
          </cell>
          <cell r="Y249">
            <v>1114.0140079816219</v>
          </cell>
          <cell r="Z249">
            <v>25044</v>
          </cell>
          <cell r="AA249">
            <v>3421.25</v>
          </cell>
          <cell r="AB249">
            <v>0</v>
          </cell>
          <cell r="AC249">
            <v>7833.5</v>
          </cell>
        </row>
        <row r="251">
          <cell r="A251" t="str">
            <v>Zone C</v>
          </cell>
        </row>
        <row r="253">
          <cell r="A253" t="str">
            <v>E.ON</v>
          </cell>
          <cell r="E253" t="str">
            <v>EUR</v>
          </cell>
        </row>
        <row r="255">
          <cell r="A255" t="str">
            <v>Rapport Annuel</v>
          </cell>
          <cell r="C255">
            <v>1</v>
          </cell>
          <cell r="D255">
            <v>37256</v>
          </cell>
          <cell r="F255">
            <v>79664</v>
          </cell>
          <cell r="J255">
            <v>8626</v>
          </cell>
          <cell r="L255" t="str">
            <v>.</v>
          </cell>
          <cell r="N255">
            <v>4263</v>
          </cell>
          <cell r="R255">
            <v>2954.3576192919445</v>
          </cell>
          <cell r="V255">
            <v>2479.3576192919445</v>
          </cell>
          <cell r="Z255">
            <v>9103.3333333333339</v>
          </cell>
          <cell r="AA255">
            <v>5858.333333333333</v>
          </cell>
          <cell r="AB255">
            <v>25615</v>
          </cell>
          <cell r="AC255">
            <v>24462</v>
          </cell>
        </row>
        <row r="256">
          <cell r="A256" t="str">
            <v>SG</v>
          </cell>
          <cell r="C256">
            <v>1</v>
          </cell>
          <cell r="D256">
            <v>37442</v>
          </cell>
          <cell r="F256">
            <v>79664</v>
          </cell>
          <cell r="G256">
            <v>47803</v>
          </cell>
          <cell r="H256">
            <v>45985</v>
          </cell>
          <cell r="I256">
            <v>48258</v>
          </cell>
          <cell r="J256">
            <v>8626</v>
          </cell>
          <cell r="K256">
            <v>8734</v>
          </cell>
          <cell r="L256">
            <v>8679</v>
          </cell>
          <cell r="M256">
            <v>8876</v>
          </cell>
          <cell r="N256">
            <v>4813</v>
          </cell>
          <cell r="O256">
            <v>5378</v>
          </cell>
          <cell r="P256">
            <v>6330</v>
          </cell>
          <cell r="Q256">
            <v>6521</v>
          </cell>
          <cell r="R256">
            <v>2881.5489994869163</v>
          </cell>
          <cell r="S256">
            <v>3593.2775514954033</v>
          </cell>
          <cell r="T256">
            <v>3585.018761726079</v>
          </cell>
          <cell r="U256">
            <v>4050.5233347782114</v>
          </cell>
          <cell r="V256">
            <v>2331.5489994869163</v>
          </cell>
          <cell r="W256">
            <v>2843.2775514954033</v>
          </cell>
          <cell r="X256">
            <v>2885.018761726079</v>
          </cell>
          <cell r="Y256">
            <v>3350.5233347782114</v>
          </cell>
          <cell r="Z256">
            <v>-760</v>
          </cell>
          <cell r="AA256">
            <v>5440</v>
          </cell>
          <cell r="AC256">
            <v>28133</v>
          </cell>
        </row>
        <row r="257">
          <cell r="A257" t="str">
            <v>DKW</v>
          </cell>
          <cell r="C257">
            <v>0</v>
          </cell>
          <cell r="D257">
            <v>37474</v>
          </cell>
          <cell r="F257">
            <v>79664</v>
          </cell>
          <cell r="G257">
            <v>50794</v>
          </cell>
          <cell r="H257">
            <v>58416</v>
          </cell>
          <cell r="I257">
            <v>61264</v>
          </cell>
          <cell r="J257">
            <v>8626</v>
          </cell>
          <cell r="K257">
            <v>9288</v>
          </cell>
          <cell r="L257">
            <v>10662.333333333332</v>
          </cell>
          <cell r="M257">
            <v>10849.333333333332</v>
          </cell>
          <cell r="N257">
            <v>4103.25</v>
          </cell>
          <cell r="O257">
            <v>5325</v>
          </cell>
          <cell r="P257">
            <v>6195.333333333333</v>
          </cell>
          <cell r="Q257">
            <v>6582.333333333333</v>
          </cell>
          <cell r="R257">
            <v>3050.5316829143148</v>
          </cell>
          <cell r="S257">
            <v>4745.0823694356823</v>
          </cell>
          <cell r="T257">
            <v>3719.3333333333335</v>
          </cell>
          <cell r="U257">
            <v>4263.7376267143709</v>
          </cell>
          <cell r="V257">
            <v>2500.2816829143148</v>
          </cell>
          <cell r="W257">
            <v>4295.0823694356823</v>
          </cell>
          <cell r="X257">
            <v>3286</v>
          </cell>
          <cell r="Y257">
            <v>3830.4042933810374</v>
          </cell>
          <cell r="Z257">
            <v>613</v>
          </cell>
          <cell r="AA257">
            <v>6362</v>
          </cell>
          <cell r="AC257">
            <v>24462</v>
          </cell>
        </row>
        <row r="258">
          <cell r="A258" t="str">
            <v>CDC Ixis</v>
          </cell>
          <cell r="C258">
            <v>1</v>
          </cell>
          <cell r="D258">
            <v>37523</v>
          </cell>
          <cell r="F258">
            <v>79664</v>
          </cell>
          <cell r="G258">
            <v>41285</v>
          </cell>
          <cell r="H258">
            <v>45775</v>
          </cell>
          <cell r="I258">
            <v>46578</v>
          </cell>
          <cell r="J258">
            <v>8626</v>
          </cell>
          <cell r="K258">
            <v>8037</v>
          </cell>
          <cell r="L258">
            <v>8556</v>
          </cell>
          <cell r="M258">
            <v>11906</v>
          </cell>
          <cell r="N258">
            <v>4851</v>
          </cell>
          <cell r="O258">
            <v>5778</v>
          </cell>
          <cell r="P258">
            <v>6503</v>
          </cell>
          <cell r="Q258">
            <v>6899</v>
          </cell>
          <cell r="R258">
            <v>2118.8255634455077</v>
          </cell>
          <cell r="S258">
            <v>3226.9038461538457</v>
          </cell>
          <cell r="T258">
            <v>2891.3168316831684</v>
          </cell>
          <cell r="U258">
            <v>3081.3594854140242</v>
          </cell>
          <cell r="V258">
            <v>1530.8255634455077</v>
          </cell>
          <cell r="W258">
            <v>2626.9038461538457</v>
          </cell>
          <cell r="X258">
            <v>2291.3168316831684</v>
          </cell>
          <cell r="Y258">
            <v>2481.3594854140242</v>
          </cell>
          <cell r="Z258">
            <v>3945</v>
          </cell>
        </row>
        <row r="259">
          <cell r="A259" t="str">
            <v>Julius Baer</v>
          </cell>
          <cell r="C259">
            <v>1</v>
          </cell>
          <cell r="D259">
            <v>37483</v>
          </cell>
          <cell r="F259">
            <v>79664</v>
          </cell>
          <cell r="G259">
            <v>43894</v>
          </cell>
          <cell r="H259">
            <v>59256</v>
          </cell>
          <cell r="I259">
            <v>60943</v>
          </cell>
          <cell r="J259">
            <v>7820</v>
          </cell>
          <cell r="K259">
            <v>7533</v>
          </cell>
          <cell r="L259">
            <v>9444</v>
          </cell>
          <cell r="M259">
            <v>9666</v>
          </cell>
          <cell r="N259">
            <v>3457</v>
          </cell>
          <cell r="O259">
            <v>4059</v>
          </cell>
          <cell r="P259">
            <v>5172</v>
          </cell>
          <cell r="Q259">
            <v>5121</v>
          </cell>
          <cell r="R259">
            <v>2687.160608884747</v>
          </cell>
          <cell r="S259">
            <v>6070.4279607744529</v>
          </cell>
          <cell r="T259">
            <v>2571.7281272595806</v>
          </cell>
          <cell r="U259">
            <v>2573.3208106772122</v>
          </cell>
          <cell r="V259">
            <v>2099.160608884747</v>
          </cell>
          <cell r="W259">
            <v>6070.4279607744529</v>
          </cell>
          <cell r="X259">
            <v>2571.7281272595806</v>
          </cell>
          <cell r="Y259">
            <v>2573.3208106772122</v>
          </cell>
          <cell r="Z259">
            <v>843</v>
          </cell>
          <cell r="AA259">
            <v>6362</v>
          </cell>
          <cell r="AC259">
            <v>24462</v>
          </cell>
        </row>
        <row r="260">
          <cell r="A260" t="str">
            <v>Goldman Sachs</v>
          </cell>
          <cell r="C260">
            <v>1</v>
          </cell>
          <cell r="D260">
            <v>37489</v>
          </cell>
          <cell r="F260">
            <v>79664</v>
          </cell>
          <cell r="G260">
            <v>42195</v>
          </cell>
          <cell r="H260">
            <v>45195</v>
          </cell>
          <cell r="I260">
            <v>46526</v>
          </cell>
          <cell r="J260">
            <v>7226</v>
          </cell>
          <cell r="K260">
            <v>7785</v>
          </cell>
          <cell r="L260">
            <v>8224</v>
          </cell>
          <cell r="M260">
            <v>8434</v>
          </cell>
          <cell r="N260">
            <v>2863</v>
          </cell>
          <cell r="O260">
            <v>4753</v>
          </cell>
          <cell r="P260">
            <v>5078</v>
          </cell>
          <cell r="Q260">
            <v>5417</v>
          </cell>
          <cell r="R260">
            <v>2552.4261191518008</v>
          </cell>
          <cell r="S260">
            <v>3370.6700528240553</v>
          </cell>
          <cell r="T260">
            <v>2389.985912185959</v>
          </cell>
          <cell r="U260">
            <v>3655.5447994987471</v>
          </cell>
          <cell r="V260">
            <v>2552.4261191518008</v>
          </cell>
          <cell r="W260">
            <v>3370.6700528240553</v>
          </cell>
          <cell r="X260">
            <v>2389.985912185959</v>
          </cell>
          <cell r="Y260">
            <v>3655.5447994987471</v>
          </cell>
          <cell r="AA260">
            <v>6362</v>
          </cell>
          <cell r="AC260">
            <v>24462</v>
          </cell>
        </row>
        <row r="261">
          <cell r="A261" t="str">
            <v>Berenberg bank</v>
          </cell>
          <cell r="C261">
            <v>0</v>
          </cell>
          <cell r="D261">
            <v>37442</v>
          </cell>
          <cell r="G261">
            <v>54729</v>
          </cell>
          <cell r="H261">
            <v>47970</v>
          </cell>
          <cell r="I261">
            <v>49069</v>
          </cell>
          <cell r="J261">
            <v>7999.35</v>
          </cell>
          <cell r="K261">
            <v>7807.8</v>
          </cell>
          <cell r="L261">
            <v>8065.4</v>
          </cell>
          <cell r="M261">
            <v>9115.2000000000007</v>
          </cell>
          <cell r="N261">
            <v>3832</v>
          </cell>
          <cell r="O261">
            <v>4591</v>
          </cell>
          <cell r="P261">
            <v>4808</v>
          </cell>
          <cell r="Q261">
            <v>5277</v>
          </cell>
          <cell r="R261" t="str">
            <v>nc</v>
          </cell>
          <cell r="S261" t="str">
            <v>nc</v>
          </cell>
          <cell r="T261" t="str">
            <v>nc</v>
          </cell>
          <cell r="U261" t="str">
            <v>nc</v>
          </cell>
          <cell r="V261" t="str">
            <v>nc</v>
          </cell>
          <cell r="W261" t="str">
            <v>nc</v>
          </cell>
          <cell r="X261" t="str">
            <v>nc</v>
          </cell>
          <cell r="Y261" t="str">
            <v>nc</v>
          </cell>
        </row>
        <row r="262">
          <cell r="A262" t="str">
            <v>Moyenne</v>
          </cell>
          <cell r="F262">
            <v>79664</v>
          </cell>
          <cell r="G262">
            <v>43794.25</v>
          </cell>
          <cell r="H262">
            <v>49052.75</v>
          </cell>
          <cell r="I262">
            <v>50576.25</v>
          </cell>
          <cell r="J262">
            <v>9331</v>
          </cell>
          <cell r="K262">
            <v>8727.25</v>
          </cell>
          <cell r="L262">
            <v>9430.75</v>
          </cell>
          <cell r="M262">
            <v>10425.5</v>
          </cell>
          <cell r="N262">
            <v>4968</v>
          </cell>
          <cell r="O262">
            <v>5697</v>
          </cell>
          <cell r="P262">
            <v>6475.75</v>
          </cell>
          <cell r="Q262">
            <v>6694.5</v>
          </cell>
          <cell r="R262">
            <v>2954.3576192919445</v>
          </cell>
          <cell r="S262">
            <v>4065.3198528119392</v>
          </cell>
          <cell r="T262">
            <v>2859.5124082136967</v>
          </cell>
          <cell r="U262">
            <v>3340.187107592049</v>
          </cell>
          <cell r="V262">
            <v>2479.3576192919445</v>
          </cell>
          <cell r="W262">
            <v>4065.3198528119392</v>
          </cell>
          <cell r="X262">
            <v>2859.5124082136967</v>
          </cell>
          <cell r="Y262">
            <v>3340.187107592049</v>
          </cell>
          <cell r="Z262">
            <v>30428.333333333336</v>
          </cell>
          <cell r="AA262">
            <v>5858.333333333333</v>
          </cell>
          <cell r="AB262">
            <v>25615</v>
          </cell>
          <cell r="AC262">
            <v>24462</v>
          </cell>
        </row>
        <row r="264">
          <cell r="A264" t="str">
            <v>Suez</v>
          </cell>
          <cell r="E264" t="str">
            <v>EUR</v>
          </cell>
        </row>
        <row r="266">
          <cell r="A266" t="str">
            <v>Rapport Annuel</v>
          </cell>
          <cell r="C266">
            <v>1</v>
          </cell>
          <cell r="D266">
            <v>37256</v>
          </cell>
          <cell r="F266">
            <v>42360</v>
          </cell>
          <cell r="J266">
            <v>7162.5</v>
          </cell>
          <cell r="N266">
            <v>4063.8</v>
          </cell>
          <cell r="R266">
            <v>1847.4255320320453</v>
          </cell>
          <cell r="V266">
            <v>1424.7255320320453</v>
          </cell>
          <cell r="Z266">
            <v>24500</v>
          </cell>
          <cell r="AA266">
            <v>6447</v>
          </cell>
          <cell r="AB266">
            <v>433</v>
          </cell>
          <cell r="AC266">
            <v>14397.2</v>
          </cell>
        </row>
        <row r="267">
          <cell r="A267" t="str">
            <v>MSDW</v>
          </cell>
          <cell r="C267">
            <v>1</v>
          </cell>
          <cell r="D267">
            <v>37505</v>
          </cell>
          <cell r="F267">
            <v>42359</v>
          </cell>
          <cell r="G267">
            <v>45207</v>
          </cell>
          <cell r="H267">
            <v>48306</v>
          </cell>
          <cell r="I267">
            <v>51341</v>
          </cell>
          <cell r="J267">
            <v>7163</v>
          </cell>
          <cell r="K267">
            <v>7338</v>
          </cell>
          <cell r="L267">
            <v>8079</v>
          </cell>
          <cell r="M267">
            <v>8776</v>
          </cell>
          <cell r="N267">
            <v>4064</v>
          </cell>
          <cell r="O267">
            <v>4077</v>
          </cell>
          <cell r="P267">
            <v>4722</v>
          </cell>
          <cell r="Q267">
            <v>5327</v>
          </cell>
          <cell r="R267">
            <v>1896.5345687811832</v>
          </cell>
          <cell r="S267">
            <v>1483.4398756046994</v>
          </cell>
          <cell r="T267">
            <v>2002.5035460992908</v>
          </cell>
          <cell r="U267">
            <v>2199.8635368523474</v>
          </cell>
          <cell r="V267">
            <v>1473.5345687811832</v>
          </cell>
          <cell r="W267">
            <v>1040.4398756046994</v>
          </cell>
          <cell r="X267">
            <v>1559.5035460992908</v>
          </cell>
          <cell r="Y267">
            <v>1756.8635368523474</v>
          </cell>
          <cell r="Z267">
            <v>28009</v>
          </cell>
          <cell r="AA267">
            <v>6447</v>
          </cell>
          <cell r="AC267">
            <v>14397</v>
          </cell>
        </row>
        <row r="268">
          <cell r="A268" t="str">
            <v>HSBC</v>
          </cell>
          <cell r="C268">
            <v>1</v>
          </cell>
          <cell r="D268">
            <v>37519</v>
          </cell>
          <cell r="F268">
            <v>42359</v>
          </cell>
          <cell r="G268">
            <v>44934</v>
          </cell>
          <cell r="H268">
            <v>48455</v>
          </cell>
          <cell r="I268">
            <v>52046</v>
          </cell>
          <cell r="J268">
            <v>7163</v>
          </cell>
          <cell r="K268">
            <v>7352</v>
          </cell>
          <cell r="L268">
            <v>7950</v>
          </cell>
          <cell r="M268">
            <v>8783</v>
          </cell>
          <cell r="N268">
            <v>4064</v>
          </cell>
          <cell r="O268">
            <v>4262</v>
          </cell>
          <cell r="P268">
            <v>4819</v>
          </cell>
          <cell r="Q268">
            <v>5551</v>
          </cell>
          <cell r="R268">
            <v>1918.4229559748428</v>
          </cell>
          <cell r="S268">
            <v>852.9467749210645</v>
          </cell>
          <cell r="T268">
            <v>1589</v>
          </cell>
          <cell r="U268">
            <v>1810</v>
          </cell>
          <cell r="V268">
            <v>1495.4229559748428</v>
          </cell>
          <cell r="W268">
            <v>465.9467749210645</v>
          </cell>
          <cell r="X268">
            <v>1192</v>
          </cell>
          <cell r="Y268">
            <v>1429</v>
          </cell>
          <cell r="Z268">
            <v>28009</v>
          </cell>
          <cell r="AC268">
            <v>20844</v>
          </cell>
        </row>
        <row r="269">
          <cell r="A269" t="str">
            <v>CDC Ixis</v>
          </cell>
          <cell r="C269">
            <v>1</v>
          </cell>
          <cell r="D269">
            <v>37489</v>
          </cell>
          <cell r="F269">
            <v>42359</v>
          </cell>
          <cell r="G269">
            <v>46406</v>
          </cell>
          <cell r="H269">
            <v>52454</v>
          </cell>
          <cell r="I269">
            <v>56387</v>
          </cell>
          <cell r="J269">
            <v>7162</v>
          </cell>
          <cell r="K269">
            <v>7439</v>
          </cell>
          <cell r="L269">
            <v>7636</v>
          </cell>
          <cell r="M269">
            <v>8644</v>
          </cell>
          <cell r="N269">
            <v>4064</v>
          </cell>
          <cell r="O269">
            <v>4829</v>
          </cell>
          <cell r="P269">
            <v>5650</v>
          </cell>
          <cell r="Q269">
            <v>6144</v>
          </cell>
          <cell r="R269">
            <v>1848.1541425818882</v>
          </cell>
          <cell r="S269">
            <v>1643.5335668417981</v>
          </cell>
          <cell r="T269">
            <v>2175.9811142587346</v>
          </cell>
          <cell r="U269">
            <v>2369</v>
          </cell>
          <cell r="V269">
            <v>1425.1541425818882</v>
          </cell>
          <cell r="W269">
            <v>1243.5335668417981</v>
          </cell>
          <cell r="X269">
            <v>1775.9811142587346</v>
          </cell>
          <cell r="Y269">
            <v>1969</v>
          </cell>
          <cell r="Z269">
            <v>28009</v>
          </cell>
        </row>
        <row r="270">
          <cell r="A270" t="str">
            <v>DKW</v>
          </cell>
          <cell r="C270">
            <v>0</v>
          </cell>
          <cell r="D270">
            <v>37474</v>
          </cell>
          <cell r="F270">
            <v>42359</v>
          </cell>
          <cell r="G270">
            <v>47287</v>
          </cell>
          <cell r="H270">
            <v>51256</v>
          </cell>
          <cell r="I270">
            <v>54833</v>
          </cell>
          <cell r="J270">
            <v>7163</v>
          </cell>
          <cell r="K270">
            <v>7301</v>
          </cell>
          <cell r="L270">
            <v>7809</v>
          </cell>
          <cell r="M270">
            <v>8313</v>
          </cell>
          <cell r="N270">
            <v>4064</v>
          </cell>
          <cell r="O270">
            <v>4155</v>
          </cell>
          <cell r="P270">
            <v>4479</v>
          </cell>
          <cell r="Q270">
            <v>4791</v>
          </cell>
          <cell r="R270">
            <v>1848.1541425818882</v>
          </cell>
          <cell r="S270">
            <v>1786.3980514961727</v>
          </cell>
          <cell r="T270">
            <v>1832.9400544959128</v>
          </cell>
          <cell r="U270">
            <v>1978.7429451000512</v>
          </cell>
          <cell r="V270">
            <v>1425.1541425818882</v>
          </cell>
          <cell r="W270">
            <v>1348.3980514961727</v>
          </cell>
          <cell r="X270">
            <v>1379.9400544959128</v>
          </cell>
          <cell r="Y270">
            <v>1510.7429451000512</v>
          </cell>
          <cell r="Z270">
            <v>22557</v>
          </cell>
          <cell r="AA270">
            <v>6447</v>
          </cell>
          <cell r="AC270">
            <v>14397</v>
          </cell>
        </row>
        <row r="271">
          <cell r="A271" t="str">
            <v>Merrill Lynch</v>
          </cell>
          <cell r="C271">
            <v>1</v>
          </cell>
          <cell r="D271">
            <v>37525</v>
          </cell>
          <cell r="F271">
            <v>38067</v>
          </cell>
          <cell r="G271">
            <v>44104</v>
          </cell>
          <cell r="H271">
            <v>48166</v>
          </cell>
          <cell r="I271">
            <v>52103</v>
          </cell>
          <cell r="J271">
            <v>7162</v>
          </cell>
          <cell r="K271">
            <v>7130</v>
          </cell>
          <cell r="L271">
            <v>8092</v>
          </cell>
          <cell r="M271">
            <v>8815</v>
          </cell>
          <cell r="N271">
            <v>4063</v>
          </cell>
          <cell r="O271">
            <v>3931</v>
          </cell>
          <cell r="P271">
            <v>4636</v>
          </cell>
          <cell r="Q271">
            <v>5197</v>
          </cell>
          <cell r="R271">
            <v>1834.3634517766498</v>
          </cell>
          <cell r="S271">
            <v>2033.2415282392026</v>
          </cell>
          <cell r="T271">
            <v>2345</v>
          </cell>
          <cell r="U271">
            <v>2641</v>
          </cell>
          <cell r="V271">
            <v>1411.3634517766498</v>
          </cell>
          <cell r="W271">
            <v>1610.2415282392026</v>
          </cell>
          <cell r="X271">
            <v>1922</v>
          </cell>
          <cell r="Y271">
            <v>2218</v>
          </cell>
          <cell r="AA271">
            <v>7824</v>
          </cell>
          <cell r="AC271">
            <v>19116</v>
          </cell>
        </row>
        <row r="272">
          <cell r="A272" t="str">
            <v>Goldman Sachs</v>
          </cell>
          <cell r="C272">
            <v>0</v>
          </cell>
          <cell r="D272">
            <v>37502</v>
          </cell>
          <cell r="F272">
            <v>42359</v>
          </cell>
          <cell r="G272">
            <v>45239</v>
          </cell>
          <cell r="H272">
            <v>47818</v>
          </cell>
          <cell r="I272">
            <v>50777</v>
          </cell>
          <cell r="J272">
            <v>7163</v>
          </cell>
          <cell r="K272">
            <v>7017</v>
          </cell>
          <cell r="L272">
            <v>7150</v>
          </cell>
          <cell r="M272">
            <v>7668</v>
          </cell>
          <cell r="N272">
            <v>4064</v>
          </cell>
          <cell r="O272">
            <v>3701</v>
          </cell>
          <cell r="P272">
            <v>3602</v>
          </cell>
          <cell r="Q272">
            <v>3872</v>
          </cell>
          <cell r="R272">
            <v>1853.0066079295154</v>
          </cell>
          <cell r="S272">
            <v>512.40911471974857</v>
          </cell>
          <cell r="T272">
            <v>688.08666980687713</v>
          </cell>
          <cell r="U272">
            <v>806.85714285714289</v>
          </cell>
          <cell r="V272">
            <v>1430.0066079295154</v>
          </cell>
          <cell r="W272">
            <v>89.409114719748572</v>
          </cell>
          <cell r="X272">
            <v>265.08666980687713</v>
          </cell>
          <cell r="Y272">
            <v>383.85714285714289</v>
          </cell>
          <cell r="AA272">
            <v>6447</v>
          </cell>
          <cell r="AC272">
            <v>14937</v>
          </cell>
        </row>
        <row r="273">
          <cell r="A273" t="str">
            <v>Moyenne</v>
          </cell>
          <cell r="F273">
            <v>41500.800000000003</v>
          </cell>
          <cell r="G273">
            <v>45162.75</v>
          </cell>
          <cell r="H273">
            <v>49345.25</v>
          </cell>
          <cell r="I273">
            <v>52969.25</v>
          </cell>
          <cell r="J273">
            <v>7493.5</v>
          </cell>
          <cell r="K273">
            <v>7645.75</v>
          </cell>
          <cell r="L273">
            <v>8270.25</v>
          </cell>
          <cell r="M273">
            <v>9085.5</v>
          </cell>
          <cell r="N273">
            <v>4681.4666666666672</v>
          </cell>
          <cell r="O273">
            <v>4892.416666666667</v>
          </cell>
          <cell r="P273">
            <v>5574.416666666667</v>
          </cell>
          <cell r="Q273">
            <v>6172.416666666667</v>
          </cell>
          <cell r="R273">
            <v>1847.4255320320453</v>
          </cell>
          <cell r="S273">
            <v>1503.2904364016913</v>
          </cell>
          <cell r="T273">
            <v>2028.1211650895063</v>
          </cell>
          <cell r="U273">
            <v>2254.9658842130866</v>
          </cell>
          <cell r="V273">
            <v>1424.7255320320453</v>
          </cell>
          <cell r="W273">
            <v>1090.0404364016913</v>
          </cell>
          <cell r="X273">
            <v>1612.3711650895063</v>
          </cell>
          <cell r="Y273">
            <v>1843.2158842130868</v>
          </cell>
          <cell r="Z273">
            <v>30553.800000000003</v>
          </cell>
          <cell r="AA273">
            <v>6447</v>
          </cell>
          <cell r="AB273">
            <v>433</v>
          </cell>
          <cell r="AC273">
            <v>14397.2</v>
          </cell>
        </row>
        <row r="275">
          <cell r="A275" t="str">
            <v>Vivendi Environnement</v>
          </cell>
          <cell r="E275" t="str">
            <v>EUR</v>
          </cell>
        </row>
        <row r="276">
          <cell r="A276" t="str">
            <v>Source GC</v>
          </cell>
        </row>
        <row r="277">
          <cell r="A277" t="str">
            <v>Rapport Annuel</v>
          </cell>
          <cell r="C277">
            <v>1</v>
          </cell>
          <cell r="D277" t="str">
            <v>31/12</v>
          </cell>
          <cell r="F277">
            <v>29126.6</v>
          </cell>
          <cell r="J277">
            <v>3760</v>
          </cell>
          <cell r="N277">
            <v>2013</v>
          </cell>
          <cell r="R277">
            <v>677.09999999999991</v>
          </cell>
          <cell r="Z277">
            <v>14283</v>
          </cell>
          <cell r="AA277">
            <v>2531.1</v>
          </cell>
        </row>
        <row r="278">
          <cell r="A278" t="str">
            <v>SG</v>
          </cell>
          <cell r="C278">
            <v>1</v>
          </cell>
          <cell r="D278">
            <v>37489</v>
          </cell>
          <cell r="F278">
            <v>29127</v>
          </cell>
          <cell r="G278">
            <v>30655</v>
          </cell>
          <cell r="H278">
            <v>32624</v>
          </cell>
          <cell r="I278">
            <v>34211</v>
          </cell>
          <cell r="J278">
            <v>3760</v>
          </cell>
          <cell r="K278">
            <v>3897</v>
          </cell>
          <cell r="L278">
            <v>4179</v>
          </cell>
          <cell r="M278">
            <v>4414</v>
          </cell>
          <cell r="N278">
            <v>2013</v>
          </cell>
          <cell r="O278">
            <v>2066</v>
          </cell>
          <cell r="P278">
            <v>2252</v>
          </cell>
          <cell r="Q278">
            <v>2437</v>
          </cell>
          <cell r="R278">
            <v>-2251</v>
          </cell>
          <cell r="S278">
            <v>482</v>
          </cell>
          <cell r="T278">
            <v>574</v>
          </cell>
          <cell r="U278">
            <v>677</v>
          </cell>
          <cell r="V278">
            <v>-5161</v>
          </cell>
          <cell r="W278">
            <v>132</v>
          </cell>
          <cell r="X278">
            <v>224</v>
          </cell>
          <cell r="Y278">
            <v>327</v>
          </cell>
          <cell r="Z278">
            <v>19753</v>
          </cell>
          <cell r="AA278">
            <v>2531</v>
          </cell>
          <cell r="AC278">
            <v>5740</v>
          </cell>
        </row>
        <row r="279">
          <cell r="A279" t="str">
            <v>DKW</v>
          </cell>
          <cell r="C279">
            <v>1</v>
          </cell>
          <cell r="D279">
            <v>37474</v>
          </cell>
          <cell r="F279">
            <v>29127</v>
          </cell>
          <cell r="G279">
            <v>32282</v>
          </cell>
          <cell r="H279">
            <v>35817</v>
          </cell>
          <cell r="I279">
            <v>38879</v>
          </cell>
          <cell r="J279">
            <v>3761</v>
          </cell>
          <cell r="K279">
            <v>4128</v>
          </cell>
          <cell r="L279">
            <v>4999</v>
          </cell>
          <cell r="M279">
            <v>5450</v>
          </cell>
          <cell r="N279">
            <v>2013</v>
          </cell>
          <cell r="O279">
            <v>2199</v>
          </cell>
          <cell r="P279">
            <v>2770</v>
          </cell>
          <cell r="Q279">
            <v>3037</v>
          </cell>
          <cell r="R279">
            <v>-2251</v>
          </cell>
          <cell r="S279">
            <v>489</v>
          </cell>
          <cell r="T279">
            <v>615</v>
          </cell>
          <cell r="U279">
            <v>674</v>
          </cell>
          <cell r="V279">
            <v>-5161</v>
          </cell>
          <cell r="W279">
            <v>212</v>
          </cell>
          <cell r="X279">
            <v>318</v>
          </cell>
          <cell r="Y279">
            <v>357</v>
          </cell>
          <cell r="Z279">
            <v>14625</v>
          </cell>
          <cell r="AA279">
            <v>2531</v>
          </cell>
          <cell r="AC279">
            <v>5740</v>
          </cell>
        </row>
        <row r="280">
          <cell r="A280" t="str">
            <v xml:space="preserve">ING </v>
          </cell>
          <cell r="C280">
            <v>1</v>
          </cell>
          <cell r="D280">
            <v>37501</v>
          </cell>
          <cell r="F280">
            <v>29126</v>
          </cell>
          <cell r="G280">
            <v>31397</v>
          </cell>
          <cell r="H280">
            <v>33909</v>
          </cell>
          <cell r="I280">
            <v>36283</v>
          </cell>
          <cell r="J280">
            <v>3498</v>
          </cell>
          <cell r="K280">
            <v>3714</v>
          </cell>
          <cell r="L280">
            <v>3943</v>
          </cell>
          <cell r="M280">
            <v>4169</v>
          </cell>
          <cell r="N280" t="str">
            <v>nc</v>
          </cell>
          <cell r="O280" t="str">
            <v>nc</v>
          </cell>
          <cell r="P280" t="str">
            <v>nc</v>
          </cell>
          <cell r="Q280" t="str">
            <v>nc</v>
          </cell>
          <cell r="R280">
            <v>-2250</v>
          </cell>
          <cell r="S280">
            <v>493</v>
          </cell>
          <cell r="T280">
            <v>469</v>
          </cell>
          <cell r="U280">
            <v>516</v>
          </cell>
          <cell r="V280">
            <v>-2299</v>
          </cell>
          <cell r="W280">
            <v>493</v>
          </cell>
          <cell r="X280">
            <v>469</v>
          </cell>
          <cell r="Y280">
            <v>516</v>
          </cell>
          <cell r="Z280">
            <v>18023</v>
          </cell>
        </row>
        <row r="281">
          <cell r="A281" t="str">
            <v>Lehman</v>
          </cell>
          <cell r="C281">
            <v>1</v>
          </cell>
          <cell r="D281">
            <v>37475</v>
          </cell>
          <cell r="F281">
            <v>29127</v>
          </cell>
          <cell r="G281">
            <v>30707</v>
          </cell>
          <cell r="H281">
            <v>32774</v>
          </cell>
          <cell r="I281">
            <v>35680</v>
          </cell>
          <cell r="J281">
            <v>3756</v>
          </cell>
          <cell r="K281">
            <v>3905</v>
          </cell>
          <cell r="L281">
            <v>4217</v>
          </cell>
          <cell r="M281">
            <v>4622</v>
          </cell>
          <cell r="N281">
            <v>2013</v>
          </cell>
          <cell r="O281">
            <v>2014</v>
          </cell>
          <cell r="P281">
            <v>2177</v>
          </cell>
          <cell r="Q281">
            <v>2425</v>
          </cell>
          <cell r="R281">
            <v>-2251</v>
          </cell>
          <cell r="S281">
            <v>331</v>
          </cell>
          <cell r="T281">
            <v>438</v>
          </cell>
          <cell r="U281">
            <v>545</v>
          </cell>
          <cell r="V281">
            <v>-2251</v>
          </cell>
          <cell r="W281">
            <v>331</v>
          </cell>
          <cell r="X281">
            <v>438</v>
          </cell>
          <cell r="Y281">
            <v>545</v>
          </cell>
          <cell r="Z281">
            <v>14625</v>
          </cell>
          <cell r="AA281">
            <v>2531</v>
          </cell>
          <cell r="AC281">
            <v>5740</v>
          </cell>
        </row>
        <row r="282">
          <cell r="A282" t="str">
            <v>HSBC</v>
          </cell>
          <cell r="C282">
            <v>0</v>
          </cell>
          <cell r="D282">
            <v>37474</v>
          </cell>
          <cell r="F282">
            <v>29126</v>
          </cell>
          <cell r="G282">
            <v>29481</v>
          </cell>
          <cell r="H282">
            <v>31077</v>
          </cell>
          <cell r="I282">
            <v>33123</v>
          </cell>
          <cell r="J282">
            <v>3542</v>
          </cell>
          <cell r="K282">
            <v>3750</v>
          </cell>
          <cell r="L282">
            <v>4191</v>
          </cell>
          <cell r="M282">
            <v>4464</v>
          </cell>
          <cell r="N282">
            <v>1795</v>
          </cell>
          <cell r="O282">
            <v>1809</v>
          </cell>
          <cell r="P282">
            <v>2167</v>
          </cell>
          <cell r="Q282">
            <v>2352</v>
          </cell>
          <cell r="R282">
            <v>-2509</v>
          </cell>
          <cell r="S282">
            <v>503</v>
          </cell>
          <cell r="T282">
            <v>509</v>
          </cell>
          <cell r="U282">
            <v>585</v>
          </cell>
          <cell r="V282">
            <v>-2509</v>
          </cell>
          <cell r="W282">
            <v>503</v>
          </cell>
          <cell r="X282">
            <v>509</v>
          </cell>
          <cell r="Y282">
            <v>585</v>
          </cell>
          <cell r="Z282">
            <v>12033</v>
          </cell>
        </row>
        <row r="283">
          <cell r="A283" t="str">
            <v>Morgan Stanley</v>
          </cell>
          <cell r="C283">
            <v>1</v>
          </cell>
          <cell r="D283">
            <v>37524</v>
          </cell>
          <cell r="G283">
            <v>31129</v>
          </cell>
          <cell r="H283">
            <v>33094</v>
          </cell>
          <cell r="I283">
            <v>35214</v>
          </cell>
          <cell r="J283" t="str">
            <v>nc</v>
          </cell>
          <cell r="K283">
            <v>4073</v>
          </cell>
          <cell r="L283">
            <v>4398</v>
          </cell>
          <cell r="M283">
            <v>4749</v>
          </cell>
          <cell r="N283" t="str">
            <v>nc</v>
          </cell>
          <cell r="O283">
            <v>2176</v>
          </cell>
          <cell r="P283">
            <v>2380</v>
          </cell>
          <cell r="Q283">
            <v>2607</v>
          </cell>
          <cell r="R283" t="str">
            <v>nc</v>
          </cell>
          <cell r="S283">
            <v>694</v>
          </cell>
          <cell r="T283">
            <v>795</v>
          </cell>
          <cell r="U283">
            <v>923</v>
          </cell>
          <cell r="V283" t="str">
            <v>nc</v>
          </cell>
          <cell r="W283">
            <v>455</v>
          </cell>
          <cell r="X283">
            <v>556</v>
          </cell>
          <cell r="Y283">
            <v>684</v>
          </cell>
        </row>
        <row r="284">
          <cell r="A284" t="str">
            <v>Moyenne</v>
          </cell>
          <cell r="F284">
            <v>29126.720000000001</v>
          </cell>
          <cell r="G284">
            <v>31234</v>
          </cell>
          <cell r="H284">
            <v>33643.599999999999</v>
          </cell>
          <cell r="I284">
            <v>36053.4</v>
          </cell>
          <cell r="J284">
            <v>3707</v>
          </cell>
          <cell r="K284">
            <v>3943.4</v>
          </cell>
          <cell r="L284">
            <v>4347.2</v>
          </cell>
          <cell r="M284">
            <v>4680.8</v>
          </cell>
          <cell r="N284">
            <v>2013</v>
          </cell>
          <cell r="O284">
            <v>2113.75</v>
          </cell>
          <cell r="P284">
            <v>2394.75</v>
          </cell>
          <cell r="Q284">
            <v>2626.5</v>
          </cell>
          <cell r="R284">
            <v>-1665.1799999999998</v>
          </cell>
          <cell r="S284">
            <v>497.8</v>
          </cell>
          <cell r="T284">
            <v>578.20000000000005</v>
          </cell>
          <cell r="U284">
            <v>667</v>
          </cell>
          <cell r="V284">
            <v>-3718</v>
          </cell>
          <cell r="W284">
            <v>324.60000000000002</v>
          </cell>
          <cell r="X284">
            <v>401</v>
          </cell>
          <cell r="Y284">
            <v>485.8</v>
          </cell>
          <cell r="Z284">
            <v>17189</v>
          </cell>
          <cell r="AA284">
            <v>2531</v>
          </cell>
          <cell r="AB284">
            <v>0</v>
          </cell>
          <cell r="AC284">
            <v>5740</v>
          </cell>
        </row>
        <row r="286">
          <cell r="A286" t="str">
            <v>Powergen</v>
          </cell>
          <cell r="E286" t="str">
            <v>GBP</v>
          </cell>
        </row>
        <row r="288">
          <cell r="A288" t="str">
            <v>Rapport Annuel</v>
          </cell>
          <cell r="C288">
            <v>1</v>
          </cell>
          <cell r="D288">
            <v>36891</v>
          </cell>
          <cell r="F288">
            <v>4191</v>
          </cell>
          <cell r="J288">
            <v>771</v>
          </cell>
          <cell r="N288">
            <v>558</v>
          </cell>
          <cell r="R288">
            <v>401.5</v>
          </cell>
          <cell r="Z288">
            <v>5322</v>
          </cell>
        </row>
        <row r="289">
          <cell r="A289" t="str">
            <v>Deutsche Bank</v>
          </cell>
          <cell r="C289">
            <v>1</v>
          </cell>
          <cell r="D289">
            <v>37106</v>
          </cell>
          <cell r="F289">
            <v>4184</v>
          </cell>
          <cell r="G289">
            <v>5772</v>
          </cell>
          <cell r="H289">
            <v>6157</v>
          </cell>
          <cell r="I289">
            <v>6576</v>
          </cell>
          <cell r="J289">
            <v>767</v>
          </cell>
          <cell r="K289">
            <v>1009</v>
          </cell>
          <cell r="L289">
            <v>1038</v>
          </cell>
          <cell r="M289">
            <v>1073</v>
          </cell>
          <cell r="N289">
            <v>554</v>
          </cell>
          <cell r="O289">
            <v>784</v>
          </cell>
          <cell r="P289">
            <v>800</v>
          </cell>
          <cell r="Q289">
            <v>822</v>
          </cell>
          <cell r="S289">
            <v>161.7835497835498</v>
          </cell>
          <cell r="T289">
            <v>106</v>
          </cell>
          <cell r="U289">
            <v>113</v>
          </cell>
          <cell r="Z289">
            <v>4873</v>
          </cell>
        </row>
        <row r="290">
          <cell r="A290" t="str">
            <v>UBS Warburg</v>
          </cell>
          <cell r="C290">
            <v>1</v>
          </cell>
          <cell r="D290">
            <v>37020</v>
          </cell>
          <cell r="F290">
            <v>4191</v>
          </cell>
          <cell r="G290">
            <v>5365</v>
          </cell>
          <cell r="H290">
            <v>5646</v>
          </cell>
          <cell r="I290">
            <v>5620</v>
          </cell>
          <cell r="J290">
            <v>761</v>
          </cell>
          <cell r="K290">
            <v>940</v>
          </cell>
          <cell r="L290">
            <v>983</v>
          </cell>
          <cell r="M290">
            <v>1008</v>
          </cell>
          <cell r="N290">
            <v>548</v>
          </cell>
          <cell r="O290">
            <v>759</v>
          </cell>
          <cell r="P290">
            <v>798</v>
          </cell>
          <cell r="Q290">
            <v>818</v>
          </cell>
          <cell r="Z290">
            <v>4466</v>
          </cell>
          <cell r="AA290">
            <v>0</v>
          </cell>
          <cell r="AC290">
            <v>2514</v>
          </cell>
        </row>
        <row r="291">
          <cell r="A291" t="str">
            <v>Broker 3</v>
          </cell>
          <cell r="C291">
            <v>1</v>
          </cell>
        </row>
        <row r="292">
          <cell r="A292" t="str">
            <v>Broker 4</v>
          </cell>
          <cell r="C292">
            <v>1</v>
          </cell>
        </row>
        <row r="293">
          <cell r="A293" t="str">
            <v>Broker 5</v>
          </cell>
          <cell r="C293">
            <v>1</v>
          </cell>
        </row>
        <row r="294">
          <cell r="A294" t="str">
            <v>Broker 6</v>
          </cell>
          <cell r="C294">
            <v>1</v>
          </cell>
        </row>
        <row r="295">
          <cell r="A295" t="str">
            <v>Moyenne</v>
          </cell>
          <cell r="F295">
            <v>4188.666666666667</v>
          </cell>
          <cell r="G295">
            <v>5568.5</v>
          </cell>
          <cell r="H295">
            <v>5901.5</v>
          </cell>
          <cell r="I295">
            <v>6098</v>
          </cell>
          <cell r="J295">
            <v>766.33333333333337</v>
          </cell>
          <cell r="K295">
            <v>974.5</v>
          </cell>
          <cell r="L295">
            <v>1010.5</v>
          </cell>
          <cell r="M295">
            <v>1040.5</v>
          </cell>
          <cell r="N295">
            <v>553.33333333333337</v>
          </cell>
          <cell r="O295">
            <v>771.5</v>
          </cell>
          <cell r="P295">
            <v>799</v>
          </cell>
          <cell r="Q295">
            <v>820</v>
          </cell>
          <cell r="R295">
            <v>401.5</v>
          </cell>
          <cell r="S295">
            <v>161.7835497835498</v>
          </cell>
          <cell r="T295">
            <v>106</v>
          </cell>
          <cell r="U295">
            <v>113</v>
          </cell>
          <cell r="V295">
            <v>326.5</v>
          </cell>
          <cell r="W295">
            <v>23.783549783549802</v>
          </cell>
          <cell r="X295">
            <v>-32</v>
          </cell>
          <cell r="Y295">
            <v>-25</v>
          </cell>
          <cell r="Z295">
            <v>4669.5</v>
          </cell>
          <cell r="AA295">
            <v>0</v>
          </cell>
          <cell r="AB295">
            <v>0</v>
          </cell>
          <cell r="AC295">
            <v>2514</v>
          </cell>
        </row>
        <row r="297">
          <cell r="A297" t="str">
            <v>Centrica</v>
          </cell>
          <cell r="E297" t="str">
            <v>GBP</v>
          </cell>
        </row>
        <row r="299">
          <cell r="A299" t="str">
            <v>Rapport Annuel</v>
          </cell>
          <cell r="C299">
            <v>1</v>
          </cell>
          <cell r="D299">
            <v>37256</v>
          </cell>
          <cell r="F299">
            <v>12611</v>
          </cell>
          <cell r="J299">
            <v>1036</v>
          </cell>
          <cell r="N299">
            <v>679</v>
          </cell>
          <cell r="R299">
            <v>482</v>
          </cell>
          <cell r="V299">
            <v>396</v>
          </cell>
          <cell r="Z299">
            <v>623</v>
          </cell>
          <cell r="AA299">
            <v>34</v>
          </cell>
          <cell r="AB299">
            <v>256</v>
          </cell>
          <cell r="AC299">
            <v>1502</v>
          </cell>
        </row>
        <row r="300">
          <cell r="A300" t="str">
            <v>CSFB</v>
          </cell>
          <cell r="C300">
            <v>0</v>
          </cell>
          <cell r="D300">
            <v>37350</v>
          </cell>
          <cell r="F300">
            <v>12610</v>
          </cell>
          <cell r="G300">
            <v>14426</v>
          </cell>
          <cell r="H300">
            <v>15117</v>
          </cell>
          <cell r="I300">
            <v>15824</v>
          </cell>
          <cell r="J300">
            <v>971</v>
          </cell>
          <cell r="K300">
            <v>1180</v>
          </cell>
          <cell r="L300">
            <v>1313</v>
          </cell>
          <cell r="M300">
            <v>1455</v>
          </cell>
          <cell r="N300">
            <v>679</v>
          </cell>
          <cell r="O300">
            <v>890</v>
          </cell>
          <cell r="P300">
            <v>1031</v>
          </cell>
          <cell r="Q300">
            <v>1182</v>
          </cell>
          <cell r="R300">
            <v>482</v>
          </cell>
          <cell r="S300">
            <v>640</v>
          </cell>
          <cell r="T300">
            <v>771</v>
          </cell>
          <cell r="U300">
            <v>891</v>
          </cell>
          <cell r="V300">
            <v>396</v>
          </cell>
          <cell r="W300">
            <v>544</v>
          </cell>
          <cell r="X300">
            <v>675</v>
          </cell>
          <cell r="Y300">
            <v>795</v>
          </cell>
        </row>
        <row r="301">
          <cell r="A301" t="str">
            <v>ABN Amro</v>
          </cell>
          <cell r="C301">
            <v>0</v>
          </cell>
          <cell r="D301">
            <v>37510</v>
          </cell>
          <cell r="F301">
            <v>12611</v>
          </cell>
          <cell r="G301">
            <v>14589</v>
          </cell>
          <cell r="H301">
            <v>15752</v>
          </cell>
          <cell r="I301">
            <v>16358</v>
          </cell>
          <cell r="J301">
            <v>985</v>
          </cell>
          <cell r="K301">
            <v>1358</v>
          </cell>
          <cell r="L301">
            <v>1545</v>
          </cell>
          <cell r="M301">
            <v>1586</v>
          </cell>
          <cell r="N301">
            <v>593</v>
          </cell>
          <cell r="O301">
            <v>887</v>
          </cell>
          <cell r="P301">
            <v>1063</v>
          </cell>
          <cell r="Q301">
            <v>1095</v>
          </cell>
          <cell r="R301">
            <v>497.8</v>
          </cell>
          <cell r="S301">
            <v>717.7</v>
          </cell>
          <cell r="T301">
            <v>842</v>
          </cell>
          <cell r="U301">
            <v>919.3</v>
          </cell>
          <cell r="V301">
            <v>6.8000000000000114</v>
          </cell>
          <cell r="W301">
            <v>614.70000000000005</v>
          </cell>
          <cell r="X301">
            <v>729.16666666666663</v>
          </cell>
          <cell r="Y301">
            <v>798.3</v>
          </cell>
        </row>
        <row r="302">
          <cell r="A302" t="str">
            <v>Morgan Stanley</v>
          </cell>
          <cell r="C302">
            <v>1</v>
          </cell>
          <cell r="D302">
            <v>37523</v>
          </cell>
          <cell r="F302">
            <v>12611</v>
          </cell>
          <cell r="G302">
            <v>14412</v>
          </cell>
          <cell r="H302">
            <v>14963</v>
          </cell>
          <cell r="I302">
            <v>15158</v>
          </cell>
          <cell r="J302">
            <v>1016</v>
          </cell>
          <cell r="K302">
            <v>1296</v>
          </cell>
          <cell r="L302">
            <v>1371</v>
          </cell>
          <cell r="M302">
            <v>1455</v>
          </cell>
          <cell r="N302">
            <v>679</v>
          </cell>
          <cell r="O302">
            <v>958</v>
          </cell>
          <cell r="P302">
            <v>1041</v>
          </cell>
          <cell r="Q302">
            <v>1131</v>
          </cell>
          <cell r="R302">
            <v>472</v>
          </cell>
          <cell r="S302">
            <v>620</v>
          </cell>
          <cell r="T302">
            <v>694</v>
          </cell>
          <cell r="U302">
            <v>731</v>
          </cell>
          <cell r="V302">
            <v>384</v>
          </cell>
          <cell r="W302">
            <v>509</v>
          </cell>
          <cell r="X302">
            <v>583</v>
          </cell>
          <cell r="Y302">
            <v>620</v>
          </cell>
        </row>
        <row r="303">
          <cell r="A303" t="str">
            <v>UBS Warburg</v>
          </cell>
          <cell r="C303">
            <v>0</v>
          </cell>
          <cell r="D303">
            <v>37441</v>
          </cell>
          <cell r="F303">
            <v>12611</v>
          </cell>
          <cell r="G303">
            <v>13630</v>
          </cell>
          <cell r="H303">
            <v>14812</v>
          </cell>
          <cell r="I303">
            <v>15803</v>
          </cell>
          <cell r="J303">
            <v>1016</v>
          </cell>
          <cell r="K303">
            <v>1267</v>
          </cell>
          <cell r="L303">
            <v>1423</v>
          </cell>
          <cell r="M303">
            <v>1446</v>
          </cell>
          <cell r="N303">
            <v>679</v>
          </cell>
          <cell r="O303">
            <v>901</v>
          </cell>
          <cell r="P303">
            <v>1071</v>
          </cell>
          <cell r="Q303">
            <v>1124</v>
          </cell>
          <cell r="R303">
            <v>482</v>
          </cell>
          <cell r="S303">
            <v>700</v>
          </cell>
          <cell r="T303">
            <v>891</v>
          </cell>
          <cell r="U303">
            <v>960</v>
          </cell>
          <cell r="V303">
            <v>482</v>
          </cell>
          <cell r="W303">
            <v>700</v>
          </cell>
          <cell r="X303">
            <v>891</v>
          </cell>
          <cell r="Y303">
            <v>960</v>
          </cell>
        </row>
        <row r="304">
          <cell r="A304" t="str">
            <v>SSSB</v>
          </cell>
          <cell r="C304">
            <v>1</v>
          </cell>
          <cell r="D304">
            <v>37365</v>
          </cell>
          <cell r="F304">
            <v>12611</v>
          </cell>
          <cell r="G304">
            <v>14821</v>
          </cell>
          <cell r="H304">
            <v>16315</v>
          </cell>
          <cell r="I304">
            <v>18605</v>
          </cell>
          <cell r="J304">
            <v>1016</v>
          </cell>
          <cell r="K304">
            <v>1268</v>
          </cell>
          <cell r="L304">
            <v>1357</v>
          </cell>
          <cell r="M304">
            <v>1463</v>
          </cell>
          <cell r="N304">
            <v>679</v>
          </cell>
          <cell r="O304">
            <v>872</v>
          </cell>
          <cell r="P304">
            <v>958</v>
          </cell>
          <cell r="Q304">
            <v>1059</v>
          </cell>
          <cell r="R304">
            <v>462.5042735042735</v>
          </cell>
          <cell r="S304">
            <v>582</v>
          </cell>
          <cell r="T304">
            <v>635</v>
          </cell>
          <cell r="U304">
            <v>681</v>
          </cell>
          <cell r="V304">
            <v>376.5042735042735</v>
          </cell>
          <cell r="W304">
            <v>474</v>
          </cell>
          <cell r="X304">
            <v>473</v>
          </cell>
          <cell r="Y304">
            <v>470</v>
          </cell>
        </row>
        <row r="305">
          <cell r="A305" t="str">
            <v>JP Morgan</v>
          </cell>
          <cell r="C305">
            <v>1</v>
          </cell>
          <cell r="D305">
            <v>37398</v>
          </cell>
          <cell r="F305">
            <v>12611</v>
          </cell>
          <cell r="G305">
            <v>14220</v>
          </cell>
          <cell r="H305">
            <v>15093</v>
          </cell>
          <cell r="I305">
            <v>15932</v>
          </cell>
          <cell r="J305">
            <v>1016</v>
          </cell>
          <cell r="K305">
            <v>1274.5999999999999</v>
          </cell>
          <cell r="L305">
            <v>1459.8000000000002</v>
          </cell>
          <cell r="M305">
            <v>1634.5</v>
          </cell>
          <cell r="N305">
            <v>679</v>
          </cell>
          <cell r="O305">
            <v>921.6</v>
          </cell>
          <cell r="P305">
            <v>1094.7</v>
          </cell>
          <cell r="Q305">
            <v>1257.2</v>
          </cell>
          <cell r="R305">
            <v>464.5042735042735</v>
          </cell>
          <cell r="S305">
            <v>605.5</v>
          </cell>
          <cell r="T305">
            <v>723.2</v>
          </cell>
          <cell r="U305">
            <v>872.58298015150069</v>
          </cell>
          <cell r="V305">
            <v>376.5042735042735</v>
          </cell>
          <cell r="W305">
            <v>517.5</v>
          </cell>
          <cell r="X305">
            <v>635.20000000000005</v>
          </cell>
          <cell r="Y305">
            <v>784.58298015150069</v>
          </cell>
        </row>
        <row r="306">
          <cell r="A306" t="str">
            <v>Commerzbank</v>
          </cell>
          <cell r="C306">
            <v>1</v>
          </cell>
          <cell r="D306" t="str">
            <v>24/9/02</v>
          </cell>
          <cell r="F306">
            <v>12611</v>
          </cell>
          <cell r="G306">
            <v>13613</v>
          </cell>
          <cell r="H306">
            <v>14605</v>
          </cell>
          <cell r="I306">
            <v>15467</v>
          </cell>
          <cell r="J306">
            <v>1028</v>
          </cell>
          <cell r="K306">
            <v>1377</v>
          </cell>
          <cell r="L306">
            <v>1434</v>
          </cell>
          <cell r="M306">
            <v>1517</v>
          </cell>
          <cell r="N306">
            <v>677</v>
          </cell>
          <cell r="O306">
            <v>916</v>
          </cell>
          <cell r="P306">
            <v>933</v>
          </cell>
          <cell r="Q306">
            <v>1021</v>
          </cell>
          <cell r="R306">
            <v>460.39055793991417</v>
          </cell>
          <cell r="S306">
            <v>597</v>
          </cell>
          <cell r="T306">
            <v>639</v>
          </cell>
          <cell r="U306">
            <v>698</v>
          </cell>
          <cell r="V306">
            <v>374.39055793991417</v>
          </cell>
          <cell r="W306">
            <v>487</v>
          </cell>
          <cell r="X306">
            <v>529</v>
          </cell>
          <cell r="Y306">
            <v>588</v>
          </cell>
        </row>
        <row r="307">
          <cell r="A307" t="str">
            <v xml:space="preserve">DKW </v>
          </cell>
          <cell r="C307">
            <v>1</v>
          </cell>
          <cell r="D307">
            <v>37404</v>
          </cell>
          <cell r="F307">
            <v>12611</v>
          </cell>
          <cell r="G307">
            <v>14731</v>
          </cell>
          <cell r="H307">
            <v>16291</v>
          </cell>
          <cell r="I307">
            <v>17355</v>
          </cell>
          <cell r="J307">
            <v>1016</v>
          </cell>
          <cell r="K307">
            <v>1284</v>
          </cell>
          <cell r="L307">
            <v>1418</v>
          </cell>
          <cell r="M307">
            <v>1579</v>
          </cell>
          <cell r="N307">
            <v>679</v>
          </cell>
          <cell r="O307">
            <v>930</v>
          </cell>
          <cell r="P307">
            <v>1056</v>
          </cell>
          <cell r="Q307">
            <v>1212</v>
          </cell>
          <cell r="R307">
            <v>471.50314465408803</v>
          </cell>
          <cell r="S307">
            <v>635</v>
          </cell>
          <cell r="T307">
            <v>726</v>
          </cell>
          <cell r="U307">
            <v>863</v>
          </cell>
          <cell r="V307">
            <v>383.50314465408803</v>
          </cell>
          <cell r="W307">
            <v>530</v>
          </cell>
          <cell r="X307">
            <v>616</v>
          </cell>
          <cell r="Y307">
            <v>753</v>
          </cell>
        </row>
        <row r="308">
          <cell r="A308" t="str">
            <v>ABN Amro</v>
          </cell>
          <cell r="C308">
            <v>1</v>
          </cell>
          <cell r="D308">
            <v>37543</v>
          </cell>
          <cell r="F308">
            <v>12611</v>
          </cell>
          <cell r="G308">
            <v>14589</v>
          </cell>
          <cell r="H308">
            <v>15752</v>
          </cell>
          <cell r="I308">
            <v>16358</v>
          </cell>
          <cell r="J308">
            <v>985.6</v>
          </cell>
          <cell r="K308">
            <v>1358</v>
          </cell>
          <cell r="L308">
            <v>1546</v>
          </cell>
          <cell r="M308">
            <v>1586</v>
          </cell>
          <cell r="N308">
            <v>593</v>
          </cell>
          <cell r="O308">
            <v>887</v>
          </cell>
          <cell r="P308">
            <v>1063</v>
          </cell>
          <cell r="Q308">
            <v>1095</v>
          </cell>
          <cell r="R308">
            <v>497.8</v>
          </cell>
          <cell r="S308">
            <v>717.7</v>
          </cell>
          <cell r="T308">
            <v>842</v>
          </cell>
          <cell r="U308">
            <v>919.3</v>
          </cell>
        </row>
        <row r="309">
          <cell r="A309" t="str">
            <v>Merrill Lynch</v>
          </cell>
          <cell r="C309">
            <v>1</v>
          </cell>
          <cell r="D309">
            <v>37537</v>
          </cell>
          <cell r="F309">
            <v>12611</v>
          </cell>
          <cell r="G309">
            <v>14830.4</v>
          </cell>
          <cell r="H309">
            <v>16241.4</v>
          </cell>
          <cell r="I309">
            <v>16997.900000000001</v>
          </cell>
          <cell r="J309">
            <v>1016</v>
          </cell>
          <cell r="K309">
            <v>1269.9000000000001</v>
          </cell>
          <cell r="L309">
            <v>1372.1</v>
          </cell>
          <cell r="M309">
            <v>1374.4</v>
          </cell>
          <cell r="N309">
            <v>679</v>
          </cell>
          <cell r="O309">
            <v>923.5</v>
          </cell>
          <cell r="P309">
            <v>1035.5999999999999</v>
          </cell>
          <cell r="Q309">
            <v>1048.5</v>
          </cell>
          <cell r="R309">
            <v>482</v>
          </cell>
          <cell r="S309">
            <v>635.6</v>
          </cell>
          <cell r="T309">
            <v>699.7</v>
          </cell>
          <cell r="U309">
            <v>717.3</v>
          </cell>
          <cell r="V309">
            <v>396</v>
          </cell>
          <cell r="W309">
            <v>547</v>
          </cell>
          <cell r="X309">
            <v>611.1</v>
          </cell>
          <cell r="Y309">
            <v>628.69999999999993</v>
          </cell>
        </row>
        <row r="310">
          <cell r="A310" t="str">
            <v>UBS Warburg</v>
          </cell>
          <cell r="C310">
            <v>1</v>
          </cell>
          <cell r="D310">
            <v>37519</v>
          </cell>
          <cell r="F310">
            <v>12611</v>
          </cell>
          <cell r="G310">
            <v>13911</v>
          </cell>
          <cell r="H310">
            <v>15162</v>
          </cell>
          <cell r="I310">
            <v>15871</v>
          </cell>
          <cell r="J310">
            <v>1016</v>
          </cell>
          <cell r="K310">
            <v>1280</v>
          </cell>
          <cell r="L310">
            <v>1467</v>
          </cell>
          <cell r="M310">
            <v>1497</v>
          </cell>
          <cell r="N310">
            <v>679</v>
          </cell>
          <cell r="O310">
            <v>946</v>
          </cell>
          <cell r="P310">
            <v>1151</v>
          </cell>
          <cell r="Q310">
            <v>1198</v>
          </cell>
          <cell r="R310">
            <v>490</v>
          </cell>
          <cell r="S310">
            <v>648</v>
          </cell>
          <cell r="T310">
            <v>788</v>
          </cell>
          <cell r="U310">
            <v>748</v>
          </cell>
        </row>
        <row r="311">
          <cell r="A311" t="str">
            <v>Deutsche Bank</v>
          </cell>
          <cell r="C311">
            <v>1</v>
          </cell>
          <cell r="D311">
            <v>37518</v>
          </cell>
          <cell r="F311">
            <v>12611</v>
          </cell>
          <cell r="G311">
            <v>14535</v>
          </cell>
          <cell r="H311">
            <v>15923</v>
          </cell>
          <cell r="I311">
            <v>16953</v>
          </cell>
          <cell r="J311">
            <v>1016</v>
          </cell>
          <cell r="K311">
            <v>1259</v>
          </cell>
          <cell r="L311">
            <v>1524</v>
          </cell>
          <cell r="M311">
            <v>1603</v>
          </cell>
          <cell r="N311">
            <v>679</v>
          </cell>
          <cell r="O311">
            <v>870</v>
          </cell>
          <cell r="P311">
            <v>1099</v>
          </cell>
          <cell r="Q311">
            <v>1189</v>
          </cell>
          <cell r="R311">
            <v>471</v>
          </cell>
          <cell r="S311">
            <v>583</v>
          </cell>
          <cell r="T311">
            <v>764</v>
          </cell>
          <cell r="U311">
            <v>883</v>
          </cell>
          <cell r="V311">
            <v>385</v>
          </cell>
          <cell r="W311">
            <v>476</v>
          </cell>
          <cell r="X311">
            <v>657</v>
          </cell>
          <cell r="Y311">
            <v>776</v>
          </cell>
        </row>
        <row r="313">
          <cell r="A313" t="str">
            <v>Moyenne</v>
          </cell>
          <cell r="F313">
            <v>12611</v>
          </cell>
          <cell r="G313">
            <v>14406.933333333332</v>
          </cell>
          <cell r="H313">
            <v>15593.933333333332</v>
          </cell>
          <cell r="I313">
            <v>16521.877777777776</v>
          </cell>
          <cell r="J313">
            <v>1036</v>
          </cell>
          <cell r="K313">
            <v>1296.2777777777778</v>
          </cell>
          <cell r="L313">
            <v>1438.7666666666667</v>
          </cell>
          <cell r="M313">
            <v>1523.211111111111</v>
          </cell>
          <cell r="N313">
            <v>679</v>
          </cell>
          <cell r="O313">
            <v>913.78888888888889</v>
          </cell>
          <cell r="P313">
            <v>1047.9222222222222</v>
          </cell>
          <cell r="Q313">
            <v>1134.5222222222224</v>
          </cell>
          <cell r="R313">
            <v>482</v>
          </cell>
          <cell r="S313">
            <v>624.86666666666667</v>
          </cell>
          <cell r="T313">
            <v>723.43333333333328</v>
          </cell>
          <cell r="U313">
            <v>790.35366446127784</v>
          </cell>
          <cell r="V313">
            <v>396</v>
          </cell>
          <cell r="W313">
            <v>505.78571428571428</v>
          </cell>
          <cell r="X313">
            <v>586.32857142857131</v>
          </cell>
          <cell r="Y313">
            <v>660.04042573592858</v>
          </cell>
          <cell r="Z313">
            <v>623</v>
          </cell>
          <cell r="AA313">
            <v>34</v>
          </cell>
          <cell r="AB313">
            <v>256</v>
          </cell>
          <cell r="AC313">
            <v>1502</v>
          </cell>
        </row>
        <row r="315">
          <cell r="A315" t="str">
            <v>Lattice</v>
          </cell>
          <cell r="C315" t="str">
            <v>=&gt;</v>
          </cell>
          <cell r="D315" t="str">
            <v>fusionné avec</v>
          </cell>
          <cell r="E315" t="str">
            <v>GBP</v>
          </cell>
        </row>
        <row r="316">
          <cell r="D316" t="str">
            <v>National Grid</v>
          </cell>
        </row>
        <row r="317">
          <cell r="A317" t="str">
            <v>Rapport Annuel</v>
          </cell>
          <cell r="C317">
            <v>1</v>
          </cell>
          <cell r="D317">
            <v>37346</v>
          </cell>
          <cell r="F317">
            <v>3161</v>
          </cell>
          <cell r="J317">
            <v>1492</v>
          </cell>
          <cell r="N317">
            <v>961</v>
          </cell>
          <cell r="R317">
            <v>408</v>
          </cell>
          <cell r="V317">
            <v>401</v>
          </cell>
          <cell r="Z317">
            <v>6058</v>
          </cell>
          <cell r="AA317">
            <v>4</v>
          </cell>
          <cell r="AC317">
            <v>6620</v>
          </cell>
        </row>
        <row r="318">
          <cell r="A318" t="str">
            <v>Broker 1</v>
          </cell>
          <cell r="C318">
            <v>0</v>
          </cell>
          <cell r="J318" t="str">
            <v>nc</v>
          </cell>
          <cell r="K318" t="str">
            <v>nc</v>
          </cell>
          <cell r="L318" t="str">
            <v>nc</v>
          </cell>
          <cell r="M318" t="str">
            <v>nc</v>
          </cell>
          <cell r="N318" t="str">
            <v>nc</v>
          </cell>
          <cell r="O318" t="str">
            <v>nc</v>
          </cell>
          <cell r="P318" t="str">
            <v>nc</v>
          </cell>
          <cell r="Q318" t="str">
            <v>nc</v>
          </cell>
          <cell r="R318" t="str">
            <v>nc</v>
          </cell>
          <cell r="S318" t="str">
            <v>nc</v>
          </cell>
          <cell r="T318" t="str">
            <v>nc</v>
          </cell>
          <cell r="U318" t="str">
            <v>nc</v>
          </cell>
          <cell r="V318" t="str">
            <v>nc</v>
          </cell>
          <cell r="W318" t="str">
            <v>nc</v>
          </cell>
          <cell r="X318" t="str">
            <v>nc</v>
          </cell>
          <cell r="Y318" t="str">
            <v>nc</v>
          </cell>
        </row>
        <row r="319">
          <cell r="A319" t="str">
            <v>UBS Warburg</v>
          </cell>
          <cell r="C319">
            <v>1</v>
          </cell>
          <cell r="D319" t="str">
            <v>16/01/02</v>
          </cell>
          <cell r="F319">
            <v>3087</v>
          </cell>
          <cell r="G319">
            <v>3137</v>
          </cell>
          <cell r="H319">
            <v>3246</v>
          </cell>
          <cell r="I319">
            <v>3317</v>
          </cell>
          <cell r="J319">
            <v>1442</v>
          </cell>
          <cell r="K319">
            <v>1399</v>
          </cell>
          <cell r="L319">
            <v>1498</v>
          </cell>
          <cell r="M319">
            <v>1508</v>
          </cell>
          <cell r="N319">
            <v>1057</v>
          </cell>
          <cell r="O319">
            <v>948</v>
          </cell>
          <cell r="P319">
            <v>1022</v>
          </cell>
          <cell r="Q319">
            <v>1012</v>
          </cell>
          <cell r="R319">
            <v>463</v>
          </cell>
          <cell r="S319">
            <v>339</v>
          </cell>
          <cell r="T319">
            <v>383</v>
          </cell>
          <cell r="U319">
            <v>378</v>
          </cell>
          <cell r="V319">
            <v>456</v>
          </cell>
          <cell r="W319">
            <v>339</v>
          </cell>
          <cell r="X319">
            <v>383</v>
          </cell>
          <cell r="Y319">
            <v>378</v>
          </cell>
          <cell r="Z319">
            <v>6529</v>
          </cell>
          <cell r="AA319">
            <v>0</v>
          </cell>
        </row>
        <row r="320">
          <cell r="A320" t="str">
            <v>Merrill Lynch</v>
          </cell>
          <cell r="C320">
            <v>0</v>
          </cell>
          <cell r="D320" t="str">
            <v>15/01/02</v>
          </cell>
          <cell r="F320">
            <v>3175.3</v>
          </cell>
          <cell r="G320">
            <v>3222.6</v>
          </cell>
          <cell r="H320">
            <v>4314.2</v>
          </cell>
          <cell r="I320">
            <v>4323.8</v>
          </cell>
          <cell r="J320">
            <v>1444</v>
          </cell>
          <cell r="K320">
            <v>1324.3</v>
          </cell>
          <cell r="L320">
            <v>1420.4</v>
          </cell>
          <cell r="M320">
            <v>1449.3</v>
          </cell>
          <cell r="N320">
            <v>955.5</v>
          </cell>
          <cell r="O320">
            <v>809.3</v>
          </cell>
          <cell r="P320">
            <v>885.4</v>
          </cell>
          <cell r="Q320">
            <v>926.3</v>
          </cell>
          <cell r="R320">
            <v>327.9107098381071</v>
          </cell>
          <cell r="S320">
            <v>239.7</v>
          </cell>
          <cell r="T320">
            <v>278.2</v>
          </cell>
          <cell r="U320">
            <v>299.60000000000002</v>
          </cell>
          <cell r="V320">
            <v>320.9107098381071</v>
          </cell>
          <cell r="W320">
            <v>239.7</v>
          </cell>
          <cell r="X320">
            <v>278.2</v>
          </cell>
          <cell r="Y320">
            <v>299.60000000000002</v>
          </cell>
          <cell r="Z320">
            <v>6314.1</v>
          </cell>
        </row>
        <row r="321">
          <cell r="A321" t="str">
            <v>DKW</v>
          </cell>
          <cell r="C321">
            <v>1</v>
          </cell>
          <cell r="D321">
            <v>37186</v>
          </cell>
          <cell r="F321">
            <v>3145</v>
          </cell>
          <cell r="G321">
            <v>3119</v>
          </cell>
          <cell r="H321">
            <v>3163</v>
          </cell>
          <cell r="J321">
            <v>1510</v>
          </cell>
          <cell r="K321">
            <v>1441</v>
          </cell>
          <cell r="L321">
            <v>1427</v>
          </cell>
          <cell r="M321" t="str">
            <v>nc</v>
          </cell>
          <cell r="N321">
            <v>1000</v>
          </cell>
          <cell r="O321">
            <v>821</v>
          </cell>
          <cell r="P321">
            <v>795</v>
          </cell>
          <cell r="Q321" t="str">
            <v>nc</v>
          </cell>
          <cell r="R321">
            <v>390.82828282828279</v>
          </cell>
          <cell r="S321">
            <v>247</v>
          </cell>
          <cell r="T321">
            <v>224</v>
          </cell>
          <cell r="U321" t="str">
            <v>nc</v>
          </cell>
          <cell r="V321">
            <v>383.82828282828279</v>
          </cell>
          <cell r="W321">
            <v>247</v>
          </cell>
          <cell r="X321">
            <v>224</v>
          </cell>
          <cell r="Y321" t="str">
            <v>nc</v>
          </cell>
          <cell r="Z321">
            <v>6385</v>
          </cell>
          <cell r="AA321">
            <v>0</v>
          </cell>
          <cell r="AC321">
            <v>6495</v>
          </cell>
        </row>
        <row r="322">
          <cell r="A322" t="str">
            <v>IMI</v>
          </cell>
          <cell r="C322">
            <v>1</v>
          </cell>
          <cell r="D322">
            <v>37169</v>
          </cell>
          <cell r="F322">
            <v>3138</v>
          </cell>
          <cell r="G322">
            <v>3108</v>
          </cell>
          <cell r="H322">
            <v>3172</v>
          </cell>
          <cell r="I322">
            <v>3273</v>
          </cell>
          <cell r="J322">
            <v>1459</v>
          </cell>
          <cell r="K322">
            <v>1226</v>
          </cell>
          <cell r="L322">
            <v>1315</v>
          </cell>
          <cell r="M322">
            <v>1364</v>
          </cell>
          <cell r="N322">
            <v>995</v>
          </cell>
          <cell r="O322">
            <v>733</v>
          </cell>
          <cell r="P322">
            <v>793</v>
          </cell>
          <cell r="Q322">
            <v>814</v>
          </cell>
          <cell r="R322">
            <v>370</v>
          </cell>
          <cell r="S322">
            <v>172</v>
          </cell>
          <cell r="T322">
            <v>202</v>
          </cell>
          <cell r="U322">
            <v>208</v>
          </cell>
          <cell r="V322">
            <v>363</v>
          </cell>
          <cell r="W322">
            <v>172</v>
          </cell>
          <cell r="X322">
            <v>202</v>
          </cell>
          <cell r="Y322">
            <v>208</v>
          </cell>
          <cell r="Z322">
            <v>6615</v>
          </cell>
          <cell r="AB322">
            <v>72</v>
          </cell>
          <cell r="AC322">
            <v>6390</v>
          </cell>
        </row>
        <row r="323">
          <cell r="A323" t="str">
            <v>ABN Amro</v>
          </cell>
          <cell r="C323">
            <v>1</v>
          </cell>
          <cell r="D323">
            <v>37337</v>
          </cell>
          <cell r="F323">
            <v>3115</v>
          </cell>
          <cell r="G323">
            <v>3213.7</v>
          </cell>
          <cell r="H323">
            <v>3238.6</v>
          </cell>
          <cell r="J323">
            <v>1360.7</v>
          </cell>
          <cell r="K323">
            <v>1328.5</v>
          </cell>
          <cell r="L323">
            <v>1404.9</v>
          </cell>
          <cell r="M323" t="str">
            <v>nc</v>
          </cell>
          <cell r="N323">
            <v>964.4</v>
          </cell>
          <cell r="O323">
            <v>871.9</v>
          </cell>
          <cell r="P323">
            <v>934.5</v>
          </cell>
          <cell r="Q323" t="str">
            <v>nc</v>
          </cell>
          <cell r="R323">
            <v>414.0495972382048</v>
          </cell>
          <cell r="S323">
            <v>255.74084084084086</v>
          </cell>
          <cell r="T323">
            <v>358.50395387149916</v>
          </cell>
          <cell r="U323" t="str">
            <v>nc</v>
          </cell>
          <cell r="V323">
            <v>407.0495972382048</v>
          </cell>
          <cell r="W323">
            <v>255.74084084084086</v>
          </cell>
          <cell r="X323">
            <v>358.50395387149916</v>
          </cell>
          <cell r="Y323" t="str">
            <v>nc</v>
          </cell>
          <cell r="Z323">
            <v>6276.6</v>
          </cell>
        </row>
        <row r="324">
          <cell r="A324" t="str">
            <v>Moyenne</v>
          </cell>
          <cell r="F324">
            <v>3161</v>
          </cell>
          <cell r="G324">
            <v>3144.4250000000002</v>
          </cell>
          <cell r="H324">
            <v>3204.9</v>
          </cell>
          <cell r="I324">
            <v>3295</v>
          </cell>
          <cell r="J324">
            <v>1492</v>
          </cell>
          <cell r="K324">
            <v>1348.625</v>
          </cell>
          <cell r="L324">
            <v>1411.2249999999999</v>
          </cell>
          <cell r="M324">
            <v>1436</v>
          </cell>
          <cell r="N324">
            <v>961</v>
          </cell>
          <cell r="O324">
            <v>843.47500000000002</v>
          </cell>
          <cell r="P324">
            <v>886.125</v>
          </cell>
          <cell r="Q324">
            <v>913</v>
          </cell>
          <cell r="R324">
            <v>409.17557601329747</v>
          </cell>
          <cell r="S324">
            <v>253.43521021021022</v>
          </cell>
          <cell r="T324">
            <v>291.87598846787478</v>
          </cell>
          <cell r="U324">
            <v>293</v>
          </cell>
          <cell r="V324">
            <v>402.17557601329747</v>
          </cell>
          <cell r="W324">
            <v>253.43521021021022</v>
          </cell>
          <cell r="X324">
            <v>291.87598846787478</v>
          </cell>
          <cell r="Y324">
            <v>293</v>
          </cell>
          <cell r="Z324">
            <v>6058</v>
          </cell>
          <cell r="AA324">
            <v>4</v>
          </cell>
          <cell r="AB324">
            <v>72</v>
          </cell>
          <cell r="AC324">
            <v>6620</v>
          </cell>
        </row>
        <row r="326">
          <cell r="A326" t="str">
            <v xml:space="preserve">National Grid Transco </v>
          </cell>
          <cell r="E326" t="str">
            <v>GBP</v>
          </cell>
        </row>
        <row r="328">
          <cell r="A328" t="str">
            <v>Rapport Annuel</v>
          </cell>
          <cell r="C328">
            <v>1</v>
          </cell>
          <cell r="D328">
            <v>37346</v>
          </cell>
        </row>
        <row r="329">
          <cell r="A329" t="str">
            <v xml:space="preserve">SSSB </v>
          </cell>
          <cell r="C329">
            <v>0</v>
          </cell>
          <cell r="D329">
            <v>37342</v>
          </cell>
          <cell r="F329">
            <v>4637</v>
          </cell>
          <cell r="G329">
            <v>6478</v>
          </cell>
          <cell r="H329">
            <v>6440</v>
          </cell>
          <cell r="J329">
            <v>1292</v>
          </cell>
          <cell r="K329">
            <v>1997</v>
          </cell>
          <cell r="L329">
            <v>2083</v>
          </cell>
          <cell r="M329" t="str">
            <v>nc</v>
          </cell>
          <cell r="N329">
            <v>887</v>
          </cell>
          <cell r="O329">
            <v>1282</v>
          </cell>
          <cell r="P329">
            <v>1344</v>
          </cell>
          <cell r="Q329" t="str">
            <v>nc</v>
          </cell>
          <cell r="R329">
            <v>547</v>
          </cell>
          <cell r="S329">
            <v>558</v>
          </cell>
          <cell r="T329">
            <v>612</v>
          </cell>
          <cell r="U329" t="str">
            <v>nc</v>
          </cell>
          <cell r="V329">
            <v>466</v>
          </cell>
          <cell r="W329">
            <v>494</v>
          </cell>
          <cell r="X329">
            <v>548</v>
          </cell>
          <cell r="Y329" t="str">
            <v>nc</v>
          </cell>
        </row>
        <row r="330">
          <cell r="A330" t="str">
            <v>UBS</v>
          </cell>
          <cell r="C330">
            <v>0</v>
          </cell>
          <cell r="D330">
            <v>37354</v>
          </cell>
          <cell r="F330">
            <v>4109</v>
          </cell>
          <cell r="J330">
            <v>1229</v>
          </cell>
          <cell r="K330">
            <v>1874</v>
          </cell>
          <cell r="L330">
            <v>1990</v>
          </cell>
          <cell r="M330">
            <v>2032</v>
          </cell>
          <cell r="N330">
            <v>918</v>
          </cell>
          <cell r="O330">
            <v>1374</v>
          </cell>
          <cell r="P330">
            <v>1484</v>
          </cell>
          <cell r="Q330">
            <v>1526</v>
          </cell>
          <cell r="R330">
            <v>529</v>
          </cell>
          <cell r="S330">
            <v>550</v>
          </cell>
          <cell r="T330">
            <v>689</v>
          </cell>
          <cell r="U330">
            <v>790</v>
          </cell>
          <cell r="V330">
            <v>448</v>
          </cell>
          <cell r="W330">
            <v>486</v>
          </cell>
          <cell r="X330">
            <v>625</v>
          </cell>
          <cell r="Y330">
            <v>726</v>
          </cell>
        </row>
        <row r="331">
          <cell r="A331" t="str">
            <v>William de Broë</v>
          </cell>
          <cell r="C331">
            <v>0</v>
          </cell>
          <cell r="D331">
            <v>37330</v>
          </cell>
          <cell r="F331">
            <v>4187.1000000000004</v>
          </cell>
          <cell r="G331">
            <v>6882.8</v>
          </cell>
          <cell r="H331">
            <v>7010.7</v>
          </cell>
          <cell r="I331">
            <v>7145.3</v>
          </cell>
          <cell r="J331">
            <v>1233.5</v>
          </cell>
          <cell r="K331">
            <v>1839.4</v>
          </cell>
          <cell r="L331">
            <v>1887.4</v>
          </cell>
          <cell r="M331">
            <v>1968</v>
          </cell>
          <cell r="N331">
            <v>909.2</v>
          </cell>
          <cell r="O331">
            <v>1358.4</v>
          </cell>
          <cell r="P331">
            <v>1380.4</v>
          </cell>
          <cell r="Q331">
            <v>1435</v>
          </cell>
          <cell r="R331">
            <v>547</v>
          </cell>
          <cell r="S331">
            <v>402.2</v>
          </cell>
          <cell r="T331">
            <v>437.8</v>
          </cell>
          <cell r="U331">
            <v>527.79999999999995</v>
          </cell>
          <cell r="V331">
            <v>466</v>
          </cell>
          <cell r="W331">
            <v>338.2</v>
          </cell>
          <cell r="X331">
            <v>373.8</v>
          </cell>
          <cell r="Y331">
            <v>463.79999999999995</v>
          </cell>
        </row>
        <row r="332">
          <cell r="A332" t="str">
            <v>HSBC</v>
          </cell>
          <cell r="C332">
            <v>0</v>
          </cell>
          <cell r="D332">
            <v>37279</v>
          </cell>
          <cell r="F332">
            <v>3745</v>
          </cell>
          <cell r="G332">
            <v>3766</v>
          </cell>
          <cell r="H332">
            <v>3788</v>
          </cell>
          <cell r="J332">
            <v>788</v>
          </cell>
          <cell r="K332">
            <v>1082</v>
          </cell>
          <cell r="L332">
            <v>1096</v>
          </cell>
          <cell r="M332" t="str">
            <v>nc</v>
          </cell>
          <cell r="N332">
            <v>429</v>
          </cell>
          <cell r="O332">
            <v>722</v>
          </cell>
          <cell r="P332">
            <v>735</v>
          </cell>
          <cell r="Q332" t="str">
            <v>nc</v>
          </cell>
          <cell r="R332">
            <v>360</v>
          </cell>
          <cell r="S332">
            <v>395</v>
          </cell>
          <cell r="T332">
            <v>435</v>
          </cell>
          <cell r="U332" t="str">
            <v>nc</v>
          </cell>
          <cell r="V332">
            <v>360</v>
          </cell>
          <cell r="W332">
            <v>395</v>
          </cell>
          <cell r="X332">
            <v>435</v>
          </cell>
          <cell r="Y332" t="str">
            <v>nc</v>
          </cell>
        </row>
        <row r="333">
          <cell r="A333" t="str">
            <v>Lehman Brothers</v>
          </cell>
          <cell r="C333">
            <v>0</v>
          </cell>
          <cell r="D333">
            <v>37372</v>
          </cell>
          <cell r="F333">
            <v>4340.2</v>
          </cell>
          <cell r="G333">
            <v>6660.9</v>
          </cell>
          <cell r="H333">
            <v>6762.5</v>
          </cell>
          <cell r="I333">
            <v>6911.7</v>
          </cell>
          <cell r="J333">
            <v>1349.4</v>
          </cell>
          <cell r="K333">
            <v>1771.1</v>
          </cell>
          <cell r="L333">
            <v>1832.3000000000002</v>
          </cell>
          <cell r="M333">
            <v>1921</v>
          </cell>
          <cell r="N333">
            <v>938.3</v>
          </cell>
          <cell r="O333">
            <v>1207.0999999999999</v>
          </cell>
          <cell r="P333">
            <v>1255.4000000000001</v>
          </cell>
          <cell r="Q333">
            <v>1333.1</v>
          </cell>
          <cell r="R333">
            <v>425.7</v>
          </cell>
          <cell r="S333">
            <v>305.3</v>
          </cell>
          <cell r="T333">
            <v>340.4</v>
          </cell>
          <cell r="U333">
            <v>399.5</v>
          </cell>
          <cell r="V333">
            <v>344.7</v>
          </cell>
          <cell r="W333">
            <v>241.3</v>
          </cell>
          <cell r="X333">
            <v>276.39999999999998</v>
          </cell>
          <cell r="Y333">
            <v>335.5</v>
          </cell>
        </row>
        <row r="334">
          <cell r="A334" t="str">
            <v>Merrill Lynch</v>
          </cell>
          <cell r="C334">
            <v>0</v>
          </cell>
          <cell r="D334">
            <v>37273</v>
          </cell>
          <cell r="F334">
            <v>3613.7</v>
          </cell>
          <cell r="G334">
            <v>3660.2</v>
          </cell>
          <cell r="H334">
            <v>3717.4</v>
          </cell>
          <cell r="R334">
            <v>293.60000000000002</v>
          </cell>
          <cell r="S334">
            <v>478.7</v>
          </cell>
          <cell r="T334">
            <v>587.6</v>
          </cell>
          <cell r="U334" t="str">
            <v>nc</v>
          </cell>
          <cell r="V334">
            <v>293.60000000000002</v>
          </cell>
          <cell r="W334">
            <v>478.7</v>
          </cell>
          <cell r="X334">
            <v>587.6</v>
          </cell>
          <cell r="Y334" t="str">
            <v>nc</v>
          </cell>
        </row>
        <row r="335">
          <cell r="A335" t="str">
            <v>Merrill Lynch</v>
          </cell>
          <cell r="C335">
            <v>1</v>
          </cell>
          <cell r="D335">
            <v>37564</v>
          </cell>
          <cell r="F335">
            <v>7554</v>
          </cell>
          <cell r="G335">
            <v>9760</v>
          </cell>
          <cell r="H335">
            <v>9700</v>
          </cell>
          <cell r="I335">
            <v>9807</v>
          </cell>
          <cell r="J335">
            <v>2479</v>
          </cell>
          <cell r="K335">
            <v>3171</v>
          </cell>
          <cell r="L335">
            <v>3471</v>
          </cell>
          <cell r="M335">
            <v>3628</v>
          </cell>
          <cell r="N335">
            <v>1798</v>
          </cell>
          <cell r="O335">
            <v>2186</v>
          </cell>
          <cell r="P335">
            <v>2424</v>
          </cell>
          <cell r="Q335">
            <v>2522</v>
          </cell>
          <cell r="R335">
            <v>812.87</v>
          </cell>
          <cell r="S335">
            <v>907.96</v>
          </cell>
          <cell r="T335">
            <v>1087.54</v>
          </cell>
          <cell r="U335">
            <v>1170.8</v>
          </cell>
          <cell r="V335">
            <v>722.87</v>
          </cell>
          <cell r="W335">
            <v>790.96</v>
          </cell>
          <cell r="X335">
            <v>970.54</v>
          </cell>
          <cell r="Y335">
            <v>1053.8</v>
          </cell>
          <cell r="Z335">
            <v>14275</v>
          </cell>
          <cell r="AA335">
            <v>103</v>
          </cell>
          <cell r="AC335">
            <v>2295</v>
          </cell>
        </row>
        <row r="336">
          <cell r="A336" t="str">
            <v>CSFB</v>
          </cell>
          <cell r="C336">
            <v>1</v>
          </cell>
          <cell r="D336">
            <v>37519</v>
          </cell>
          <cell r="F336">
            <v>7554</v>
          </cell>
          <cell r="G336">
            <v>9669</v>
          </cell>
          <cell r="H336">
            <v>9667</v>
          </cell>
          <cell r="I336">
            <v>9853</v>
          </cell>
          <cell r="J336">
            <v>2709</v>
          </cell>
          <cell r="K336">
            <v>3302</v>
          </cell>
          <cell r="L336">
            <v>3585</v>
          </cell>
          <cell r="M336">
            <v>3791</v>
          </cell>
          <cell r="N336">
            <v>1825</v>
          </cell>
          <cell r="O336">
            <v>2193</v>
          </cell>
          <cell r="P336">
            <v>2410</v>
          </cell>
          <cell r="Q336">
            <v>2515</v>
          </cell>
          <cell r="R336">
            <v>723.2</v>
          </cell>
          <cell r="S336">
            <v>863.8</v>
          </cell>
          <cell r="T336">
            <v>1019.9</v>
          </cell>
          <cell r="U336">
            <v>1100.4000000000001</v>
          </cell>
          <cell r="V336">
            <v>624.20000000000005</v>
          </cell>
          <cell r="W336">
            <v>739.8</v>
          </cell>
          <cell r="X336">
            <v>895.9</v>
          </cell>
          <cell r="Y336">
            <v>976.40000000000009</v>
          </cell>
          <cell r="Z336">
            <v>14299</v>
          </cell>
        </row>
        <row r="337">
          <cell r="A337" t="str">
            <v>Morgan Stanley</v>
          </cell>
          <cell r="C337">
            <v>1</v>
          </cell>
          <cell r="D337">
            <v>37551</v>
          </cell>
          <cell r="G337">
            <v>9528</v>
          </cell>
          <cell r="H337">
            <v>9401</v>
          </cell>
          <cell r="I337">
            <v>9570</v>
          </cell>
          <cell r="K337">
            <v>3311</v>
          </cell>
          <cell r="L337">
            <v>3479</v>
          </cell>
          <cell r="M337">
            <v>3690</v>
          </cell>
          <cell r="O337">
            <v>2169</v>
          </cell>
          <cell r="P337">
            <v>2311</v>
          </cell>
          <cell r="Q337">
            <v>2449</v>
          </cell>
          <cell r="S337">
            <v>930.68</v>
          </cell>
          <cell r="T337">
            <v>1060.5</v>
          </cell>
          <cell r="U337">
            <v>1162.1500000000001</v>
          </cell>
          <cell r="W337">
            <v>786.68</v>
          </cell>
          <cell r="X337">
            <v>925.5</v>
          </cell>
          <cell r="Y337">
            <v>1027.1500000000001</v>
          </cell>
          <cell r="Z337">
            <v>13494</v>
          </cell>
          <cell r="AA337">
            <v>94</v>
          </cell>
          <cell r="AC337">
            <v>1898</v>
          </cell>
        </row>
        <row r="341">
          <cell r="A341" t="str">
            <v>Moyenne</v>
          </cell>
          <cell r="F341">
            <v>7554</v>
          </cell>
          <cell r="G341">
            <v>9652.3333333333339</v>
          </cell>
          <cell r="H341">
            <v>9589.3333333333339</v>
          </cell>
          <cell r="I341">
            <v>9743.3333333333339</v>
          </cell>
          <cell r="J341">
            <v>2594</v>
          </cell>
          <cell r="K341">
            <v>3261.3333333333335</v>
          </cell>
          <cell r="L341">
            <v>3511.6666666666665</v>
          </cell>
          <cell r="M341">
            <v>3703</v>
          </cell>
          <cell r="N341">
            <v>1811.5</v>
          </cell>
          <cell r="O341">
            <v>2182.6666666666665</v>
          </cell>
          <cell r="P341">
            <v>2381.6666666666665</v>
          </cell>
          <cell r="Q341">
            <v>2495.3333333333335</v>
          </cell>
          <cell r="R341">
            <v>768.03500000000008</v>
          </cell>
          <cell r="S341">
            <v>900.81333333333339</v>
          </cell>
          <cell r="T341">
            <v>1055.98</v>
          </cell>
          <cell r="U341">
            <v>1144.45</v>
          </cell>
          <cell r="V341">
            <v>673.53500000000008</v>
          </cell>
          <cell r="W341">
            <v>772.48</v>
          </cell>
          <cell r="X341">
            <v>930.64666666666665</v>
          </cell>
          <cell r="Y341">
            <v>1019.1166666666668</v>
          </cell>
          <cell r="Z341">
            <v>14022.666666666666</v>
          </cell>
          <cell r="AA341">
            <v>98.5</v>
          </cell>
          <cell r="AB341" t="str">
            <v>nc</v>
          </cell>
          <cell r="AC341">
            <v>2096.5</v>
          </cell>
        </row>
        <row r="343">
          <cell r="A343" t="str">
            <v>Red Electrica</v>
          </cell>
          <cell r="E343" t="str">
            <v>EUR</v>
          </cell>
        </row>
        <row r="345">
          <cell r="A345" t="str">
            <v>Rapport Annuel</v>
          </cell>
          <cell r="C345">
            <v>1</v>
          </cell>
          <cell r="D345">
            <v>37256</v>
          </cell>
          <cell r="F345">
            <v>602.79300000000001</v>
          </cell>
          <cell r="J345">
            <v>257.54500000000002</v>
          </cell>
          <cell r="N345">
            <v>151.72800000000001</v>
          </cell>
          <cell r="R345">
            <v>87.110992884659609</v>
          </cell>
          <cell r="V345">
            <v>87.110992884659609</v>
          </cell>
          <cell r="Z345">
            <v>639.52299999999991</v>
          </cell>
          <cell r="AC345">
            <v>776.08699999999999</v>
          </cell>
        </row>
        <row r="346">
          <cell r="A346" t="str">
            <v>Merrill Lynch</v>
          </cell>
          <cell r="C346">
            <v>0</v>
          </cell>
          <cell r="D346">
            <v>37242</v>
          </cell>
          <cell r="J346">
            <v>263</v>
          </cell>
          <cell r="K346">
            <v>284</v>
          </cell>
          <cell r="L346">
            <v>309</v>
          </cell>
          <cell r="M346">
            <v>357</v>
          </cell>
          <cell r="N346">
            <v>263</v>
          </cell>
          <cell r="O346" t="str">
            <v>nc</v>
          </cell>
          <cell r="P346" t="str">
            <v>nc</v>
          </cell>
          <cell r="Q346" t="str">
            <v>nc</v>
          </cell>
          <cell r="R346" t="str">
            <v>nc</v>
          </cell>
          <cell r="S346" t="str">
            <v>nc</v>
          </cell>
          <cell r="T346" t="str">
            <v>nc</v>
          </cell>
          <cell r="U346" t="str">
            <v>nc</v>
          </cell>
          <cell r="V346" t="str">
            <v>nc</v>
          </cell>
          <cell r="W346" t="str">
            <v>nc</v>
          </cell>
          <cell r="X346" t="str">
            <v>nc</v>
          </cell>
          <cell r="Y346" t="str">
            <v>nc</v>
          </cell>
        </row>
        <row r="347">
          <cell r="A347" t="str">
            <v>SCH</v>
          </cell>
          <cell r="C347">
            <v>0</v>
          </cell>
          <cell r="D347" t="str">
            <v>15 01 02</v>
          </cell>
          <cell r="F347">
            <v>582</v>
          </cell>
          <cell r="G347">
            <v>653</v>
          </cell>
          <cell r="H347">
            <v>700</v>
          </cell>
          <cell r="I347">
            <v>807</v>
          </cell>
          <cell r="J347">
            <v>249</v>
          </cell>
          <cell r="K347">
            <v>281</v>
          </cell>
          <cell r="L347">
            <v>315</v>
          </cell>
          <cell r="M347">
            <v>369</v>
          </cell>
          <cell r="N347">
            <v>155</v>
          </cell>
          <cell r="O347">
            <v>180</v>
          </cell>
          <cell r="P347">
            <v>202</v>
          </cell>
          <cell r="Q347">
            <v>247</v>
          </cell>
          <cell r="R347">
            <v>87.208333333333329</v>
          </cell>
          <cell r="S347">
            <v>99.696774193548393</v>
          </cell>
          <cell r="T347">
            <v>110.69767441860465</v>
          </cell>
          <cell r="U347">
            <v>136.70422535211267</v>
          </cell>
          <cell r="V347">
            <v>87.208333333333329</v>
          </cell>
          <cell r="W347">
            <v>99.696774193548393</v>
          </cell>
          <cell r="X347">
            <v>110.69767441860465</v>
          </cell>
          <cell r="Y347">
            <v>136.70422535211267</v>
          </cell>
        </row>
        <row r="348">
          <cell r="A348" t="str">
            <v>Fortis</v>
          </cell>
          <cell r="C348">
            <v>0</v>
          </cell>
          <cell r="D348">
            <v>37190</v>
          </cell>
          <cell r="F348">
            <v>611.29999999999995</v>
          </cell>
          <cell r="G348">
            <v>702.4</v>
          </cell>
          <cell r="H348">
            <v>905.9</v>
          </cell>
          <cell r="J348">
            <v>249.9</v>
          </cell>
          <cell r="K348">
            <v>263.5</v>
          </cell>
          <cell r="L348">
            <v>344.3</v>
          </cell>
          <cell r="M348" t="str">
            <v>nc</v>
          </cell>
          <cell r="N348" t="str">
            <v>nc</v>
          </cell>
          <cell r="O348" t="str">
            <v>nc</v>
          </cell>
          <cell r="P348" t="str">
            <v>nc</v>
          </cell>
          <cell r="Q348" t="str">
            <v>nc</v>
          </cell>
          <cell r="R348" t="str">
            <v>nc</v>
          </cell>
          <cell r="S348" t="str">
            <v>nc</v>
          </cell>
          <cell r="T348" t="str">
            <v>nc</v>
          </cell>
          <cell r="U348" t="str">
            <v>nc</v>
          </cell>
          <cell r="V348" t="str">
            <v>nc</v>
          </cell>
          <cell r="W348" t="str">
            <v>nc</v>
          </cell>
          <cell r="X348" t="str">
            <v>nc</v>
          </cell>
          <cell r="Y348" t="str">
            <v>nc</v>
          </cell>
        </row>
        <row r="349">
          <cell r="A349" t="str">
            <v>DKW</v>
          </cell>
          <cell r="C349">
            <v>0</v>
          </cell>
          <cell r="D349">
            <v>37279</v>
          </cell>
          <cell r="F349">
            <v>600.9</v>
          </cell>
          <cell r="G349">
            <v>667.5</v>
          </cell>
          <cell r="H349">
            <v>747.2</v>
          </cell>
          <cell r="J349">
            <v>259.39999999999998</v>
          </cell>
          <cell r="K349">
            <v>285.7</v>
          </cell>
          <cell r="L349">
            <v>323.79999999999995</v>
          </cell>
          <cell r="M349" t="str">
            <v>nc</v>
          </cell>
          <cell r="N349">
            <v>154.1</v>
          </cell>
          <cell r="O349">
            <v>164.5</v>
          </cell>
          <cell r="P349">
            <v>192.6</v>
          </cell>
          <cell r="Q349" t="str">
            <v>nc</v>
          </cell>
          <cell r="R349">
            <v>86.350772626931558</v>
          </cell>
          <cell r="S349">
            <v>89.1</v>
          </cell>
          <cell r="T349">
            <v>104.5</v>
          </cell>
          <cell r="U349" t="str">
            <v>nc</v>
          </cell>
          <cell r="V349">
            <v>86.350772626931558</v>
          </cell>
          <cell r="W349">
            <v>89.1</v>
          </cell>
          <cell r="X349">
            <v>104.5</v>
          </cell>
          <cell r="Y349" t="str">
            <v>nc</v>
          </cell>
        </row>
        <row r="350">
          <cell r="A350" t="str">
            <v>SCH</v>
          </cell>
          <cell r="C350">
            <v>1</v>
          </cell>
          <cell r="D350">
            <v>37523</v>
          </cell>
          <cell r="F350">
            <v>591.5</v>
          </cell>
          <cell r="G350">
            <v>648.79999999999995</v>
          </cell>
          <cell r="H350">
            <v>683.8</v>
          </cell>
          <cell r="I350">
            <v>710</v>
          </cell>
          <cell r="J350">
            <v>257.5</v>
          </cell>
          <cell r="K350">
            <v>260.10000000000002</v>
          </cell>
          <cell r="L350">
            <v>283.5</v>
          </cell>
          <cell r="M350">
            <v>303.89999999999998</v>
          </cell>
          <cell r="N350">
            <v>151.69999999999999</v>
          </cell>
          <cell r="O350">
            <v>151.19999999999999</v>
          </cell>
          <cell r="P350">
            <v>169.5</v>
          </cell>
          <cell r="Q350">
            <v>184.6</v>
          </cell>
          <cell r="R350">
            <v>86.515000000000001</v>
          </cell>
          <cell r="S350">
            <v>88.506999999999991</v>
          </cell>
          <cell r="T350">
            <v>93.34</v>
          </cell>
          <cell r="U350">
            <v>104.455</v>
          </cell>
          <cell r="V350">
            <v>86.515000000000001</v>
          </cell>
          <cell r="W350">
            <v>87.606999999999985</v>
          </cell>
          <cell r="X350">
            <v>91.44</v>
          </cell>
          <cell r="Y350">
            <v>102.55499999999999</v>
          </cell>
        </row>
        <row r="351">
          <cell r="A351" t="str">
            <v>UBS Warburg</v>
          </cell>
          <cell r="C351">
            <v>1</v>
          </cell>
          <cell r="D351">
            <v>37448</v>
          </cell>
          <cell r="F351">
            <v>581</v>
          </cell>
          <cell r="G351">
            <v>611</v>
          </cell>
          <cell r="H351">
            <v>629</v>
          </cell>
          <cell r="I351">
            <v>648</v>
          </cell>
          <cell r="J351">
            <v>258</v>
          </cell>
          <cell r="K351">
            <v>289</v>
          </cell>
          <cell r="L351">
            <v>306</v>
          </cell>
          <cell r="M351">
            <v>324</v>
          </cell>
          <cell r="N351">
            <v>152</v>
          </cell>
          <cell r="O351">
            <v>175</v>
          </cell>
          <cell r="P351">
            <v>186</v>
          </cell>
          <cell r="Q351">
            <v>199</v>
          </cell>
          <cell r="R351">
            <v>88.05714285714285</v>
          </cell>
          <cell r="S351">
            <v>100</v>
          </cell>
          <cell r="T351">
            <v>106</v>
          </cell>
          <cell r="U351">
            <v>113</v>
          </cell>
        </row>
        <row r="352">
          <cell r="A352" t="str">
            <v>Moyenne</v>
          </cell>
          <cell r="F352">
            <v>602.79300000000001</v>
          </cell>
          <cell r="G352">
            <v>629.9</v>
          </cell>
          <cell r="H352">
            <v>656.4</v>
          </cell>
          <cell r="I352">
            <v>679</v>
          </cell>
          <cell r="J352">
            <v>257.54500000000002</v>
          </cell>
          <cell r="K352">
            <v>274.55</v>
          </cell>
          <cell r="L352">
            <v>294.75</v>
          </cell>
          <cell r="M352">
            <v>313.95</v>
          </cell>
          <cell r="N352">
            <v>151.72800000000001</v>
          </cell>
          <cell r="O352">
            <v>163.1</v>
          </cell>
          <cell r="P352">
            <v>177.75</v>
          </cell>
          <cell r="Q352">
            <v>191.8</v>
          </cell>
          <cell r="R352">
            <v>87.110992884659609</v>
          </cell>
          <cell r="S352">
            <v>94.253500000000003</v>
          </cell>
          <cell r="T352">
            <v>99.67</v>
          </cell>
          <cell r="U352">
            <v>108.72749999999999</v>
          </cell>
          <cell r="V352">
            <v>87.110992884659609</v>
          </cell>
          <cell r="W352">
            <v>87.606999999999985</v>
          </cell>
          <cell r="X352">
            <v>91.44</v>
          </cell>
          <cell r="Y352">
            <v>102.55499999999999</v>
          </cell>
          <cell r="Z352">
            <v>639.52299999999991</v>
          </cell>
          <cell r="AA352">
            <v>0</v>
          </cell>
          <cell r="AB352">
            <v>0</v>
          </cell>
          <cell r="AC352">
            <v>776.08699999999999</v>
          </cell>
        </row>
        <row r="354">
          <cell r="A354" t="str">
            <v>Pennon Group</v>
          </cell>
          <cell r="E354" t="str">
            <v>GBP</v>
          </cell>
        </row>
        <row r="355">
          <cell r="A355" t="str">
            <v>Source GC</v>
          </cell>
        </row>
        <row r="356">
          <cell r="A356" t="str">
            <v>Rapport Annuel</v>
          </cell>
          <cell r="C356">
            <v>1</v>
          </cell>
          <cell r="D356" t="str">
            <v>31/03/01</v>
          </cell>
          <cell r="Z356">
            <v>715.3</v>
          </cell>
        </row>
        <row r="357">
          <cell r="A357" t="str">
            <v>ML</v>
          </cell>
          <cell r="C357">
            <v>1</v>
          </cell>
          <cell r="D357">
            <v>37267</v>
          </cell>
          <cell r="F357">
            <v>377.1</v>
          </cell>
          <cell r="G357">
            <v>393.6</v>
          </cell>
          <cell r="H357">
            <v>415.6</v>
          </cell>
          <cell r="I357">
            <v>439.79999999999995</v>
          </cell>
          <cell r="J357">
            <v>180.70000000000002</v>
          </cell>
          <cell r="K357">
            <v>191.29999999999998</v>
          </cell>
          <cell r="L357">
            <v>204.39999999999998</v>
          </cell>
          <cell r="M357">
            <v>220.79999999999998</v>
          </cell>
          <cell r="N357">
            <v>117.7</v>
          </cell>
          <cell r="O357">
            <v>123.30000000000001</v>
          </cell>
          <cell r="P357">
            <v>132.4</v>
          </cell>
          <cell r="Q357">
            <v>145.1</v>
          </cell>
          <cell r="Z357">
            <v>644</v>
          </cell>
        </row>
        <row r="358">
          <cell r="A358" t="str">
            <v>SSSB</v>
          </cell>
          <cell r="C358">
            <v>0</v>
          </cell>
          <cell r="D358">
            <v>37222</v>
          </cell>
          <cell r="F358">
            <v>366</v>
          </cell>
          <cell r="G358">
            <v>358</v>
          </cell>
          <cell r="H358">
            <v>374</v>
          </cell>
          <cell r="I358">
            <v>389</v>
          </cell>
          <cell r="J358">
            <v>186.00000000000006</v>
          </cell>
          <cell r="K358">
            <v>192.99999999999994</v>
          </cell>
          <cell r="L358">
            <v>204.99999999999997</v>
          </cell>
          <cell r="M358">
            <v>217.69999999999996</v>
          </cell>
          <cell r="N358">
            <v>123</v>
          </cell>
          <cell r="O358">
            <v>125</v>
          </cell>
          <cell r="P358">
            <v>133</v>
          </cell>
          <cell r="Q358">
            <v>142</v>
          </cell>
          <cell r="R358">
            <v>63.63636363636364</v>
          </cell>
          <cell r="S358">
            <v>57.6</v>
          </cell>
          <cell r="T358">
            <v>62.5</v>
          </cell>
          <cell r="U358">
            <v>69.3</v>
          </cell>
          <cell r="Z358">
            <v>808</v>
          </cell>
        </row>
        <row r="359">
          <cell r="A359" t="str">
            <v>CL</v>
          </cell>
          <cell r="C359">
            <v>1</v>
          </cell>
          <cell r="D359">
            <v>37273</v>
          </cell>
          <cell r="F359">
            <v>419.57</v>
          </cell>
          <cell r="G359">
            <v>397.08</v>
          </cell>
          <cell r="H359">
            <v>412.78</v>
          </cell>
          <cell r="I359">
            <v>429.37</v>
          </cell>
          <cell r="J359">
            <v>210.53</v>
          </cell>
          <cell r="K359">
            <v>223.15</v>
          </cell>
          <cell r="L359">
            <v>230.51</v>
          </cell>
          <cell r="M359">
            <v>237.46</v>
          </cell>
          <cell r="N359">
            <v>130.75</v>
          </cell>
          <cell r="O359">
            <v>140.13999999999999</v>
          </cell>
          <cell r="P359">
            <v>145.58000000000001</v>
          </cell>
          <cell r="Q359">
            <v>150.69</v>
          </cell>
          <cell r="R359">
            <v>62.97</v>
          </cell>
          <cell r="S359">
            <v>66.83</v>
          </cell>
          <cell r="T359">
            <v>68.849999999999994</v>
          </cell>
          <cell r="U359">
            <v>71.38</v>
          </cell>
        </row>
        <row r="360">
          <cell r="A360" t="str">
            <v>DKW</v>
          </cell>
          <cell r="C360">
            <v>1</v>
          </cell>
          <cell r="D360">
            <v>37249</v>
          </cell>
          <cell r="F360">
            <v>393.48</v>
          </cell>
          <cell r="G360">
            <v>382.48</v>
          </cell>
          <cell r="H360">
            <v>402.5</v>
          </cell>
          <cell r="I360">
            <v>419.88</v>
          </cell>
          <cell r="J360">
            <v>194.37</v>
          </cell>
          <cell r="K360">
            <v>206.96</v>
          </cell>
          <cell r="L360">
            <v>222.46</v>
          </cell>
          <cell r="M360">
            <v>238.53</v>
          </cell>
          <cell r="N360">
            <v>121.93</v>
          </cell>
          <cell r="O360">
            <v>130.72999999999999</v>
          </cell>
          <cell r="P360">
            <v>143.11000000000001</v>
          </cell>
          <cell r="Q360">
            <v>156.12</v>
          </cell>
          <cell r="R360">
            <v>59.6</v>
          </cell>
          <cell r="S360">
            <v>64.14</v>
          </cell>
          <cell r="T360">
            <v>69.56</v>
          </cell>
          <cell r="U360">
            <v>77.3</v>
          </cell>
        </row>
        <row r="361">
          <cell r="A361" t="str">
            <v>BNP</v>
          </cell>
          <cell r="C361">
            <v>0</v>
          </cell>
          <cell r="D361">
            <v>37341</v>
          </cell>
          <cell r="F361">
            <v>438.64</v>
          </cell>
          <cell r="G361">
            <v>474.94</v>
          </cell>
          <cell r="H361">
            <v>508.17</v>
          </cell>
          <cell r="J361">
            <v>208.71</v>
          </cell>
          <cell r="K361">
            <v>222.46</v>
          </cell>
          <cell r="L361">
            <v>237.61</v>
          </cell>
          <cell r="N361">
            <v>133.71</v>
          </cell>
          <cell r="O361">
            <v>142.46</v>
          </cell>
          <cell r="P361">
            <v>152.61000000000001</v>
          </cell>
          <cell r="R361">
            <v>70.94</v>
          </cell>
          <cell r="S361">
            <v>76.83</v>
          </cell>
          <cell r="T361">
            <v>85.96</v>
          </cell>
        </row>
        <row r="362">
          <cell r="A362" t="str">
            <v>Broker 6</v>
          </cell>
          <cell r="C362">
            <v>1</v>
          </cell>
        </row>
        <row r="363">
          <cell r="A363" t="str">
            <v>Moyenne</v>
          </cell>
          <cell r="F363">
            <v>396.7166666666667</v>
          </cell>
          <cell r="G363">
            <v>391.05333333333334</v>
          </cell>
          <cell r="H363">
            <v>410.29333333333335</v>
          </cell>
          <cell r="I363">
            <v>429.68333333333334</v>
          </cell>
          <cell r="J363">
            <v>195.20000000000002</v>
          </cell>
          <cell r="K363">
            <v>207.13666666666666</v>
          </cell>
          <cell r="L363">
            <v>219.12333333333333</v>
          </cell>
          <cell r="M363">
            <v>232.26333333333332</v>
          </cell>
          <cell r="N363">
            <v>123.46</v>
          </cell>
          <cell r="O363">
            <v>131.38999999999999</v>
          </cell>
          <cell r="P363">
            <v>140.36333333333334</v>
          </cell>
          <cell r="Q363">
            <v>150.63666666666666</v>
          </cell>
          <cell r="R363">
            <v>61.284999999999997</v>
          </cell>
          <cell r="S363">
            <v>65.484999999999999</v>
          </cell>
          <cell r="T363">
            <v>69.204999999999998</v>
          </cell>
          <cell r="U363">
            <v>74.34</v>
          </cell>
          <cell r="V363">
            <v>61.284999999999997</v>
          </cell>
          <cell r="W363">
            <v>65.484999999999999</v>
          </cell>
          <cell r="X363">
            <v>69.204999999999998</v>
          </cell>
          <cell r="Y363">
            <v>74.34</v>
          </cell>
          <cell r="Z363">
            <v>644</v>
          </cell>
          <cell r="AA363">
            <v>0</v>
          </cell>
          <cell r="AB363">
            <v>0</v>
          </cell>
          <cell r="AC363">
            <v>0</v>
          </cell>
        </row>
        <row r="365">
          <cell r="A365" t="str">
            <v>Snam Rete Gas</v>
          </cell>
          <cell r="E365" t="str">
            <v>EUR</v>
          </cell>
        </row>
        <row r="367">
          <cell r="A367" t="str">
            <v>Rapport Annuel</v>
          </cell>
          <cell r="C367">
            <v>1</v>
          </cell>
          <cell r="D367">
            <v>37256</v>
          </cell>
          <cell r="Z367">
            <v>4193</v>
          </cell>
          <cell r="AC367">
            <v>5203</v>
          </cell>
        </row>
        <row r="368">
          <cell r="A368" t="str">
            <v>Deutsche Bank</v>
          </cell>
          <cell r="C368">
            <v>0</v>
          </cell>
          <cell r="D368">
            <v>37272</v>
          </cell>
          <cell r="F368">
            <v>1825</v>
          </cell>
          <cell r="G368">
            <v>1840</v>
          </cell>
          <cell r="H368">
            <v>1890</v>
          </cell>
          <cell r="I368">
            <v>1930</v>
          </cell>
          <cell r="J368">
            <v>1275</v>
          </cell>
          <cell r="K368">
            <v>1287</v>
          </cell>
          <cell r="L368">
            <v>1340</v>
          </cell>
          <cell r="M368">
            <v>1383</v>
          </cell>
          <cell r="N368">
            <v>850</v>
          </cell>
          <cell r="O368">
            <v>850</v>
          </cell>
          <cell r="P368">
            <v>895</v>
          </cell>
          <cell r="Q368">
            <v>934</v>
          </cell>
          <cell r="R368">
            <v>327.58110516934045</v>
          </cell>
          <cell r="S368">
            <v>467</v>
          </cell>
          <cell r="T368">
            <v>440</v>
          </cell>
          <cell r="U368">
            <v>474</v>
          </cell>
          <cell r="V368">
            <v>327.58110516934045</v>
          </cell>
          <cell r="W368">
            <v>467</v>
          </cell>
          <cell r="X368">
            <v>440</v>
          </cell>
          <cell r="Y368">
            <v>474</v>
          </cell>
        </row>
        <row r="369">
          <cell r="A369" t="str">
            <v>UBS Warburg</v>
          </cell>
          <cell r="C369">
            <v>1</v>
          </cell>
          <cell r="D369">
            <v>37441</v>
          </cell>
          <cell r="F369">
            <v>1775</v>
          </cell>
          <cell r="G369">
            <v>1818</v>
          </cell>
          <cell r="H369">
            <v>1867</v>
          </cell>
          <cell r="I369">
            <v>1919</v>
          </cell>
          <cell r="J369">
            <v>1266</v>
          </cell>
          <cell r="K369">
            <v>1309</v>
          </cell>
          <cell r="L369">
            <v>1367</v>
          </cell>
          <cell r="M369">
            <v>1424</v>
          </cell>
          <cell r="N369">
            <v>849</v>
          </cell>
          <cell r="O369">
            <v>886</v>
          </cell>
          <cell r="P369">
            <v>939</v>
          </cell>
          <cell r="Q369">
            <v>991</v>
          </cell>
          <cell r="R369">
            <v>321</v>
          </cell>
          <cell r="S369">
            <v>434</v>
          </cell>
          <cell r="T369">
            <v>451</v>
          </cell>
          <cell r="U369">
            <v>498</v>
          </cell>
          <cell r="V369">
            <v>321</v>
          </cell>
          <cell r="W369">
            <v>434</v>
          </cell>
          <cell r="X369">
            <v>451</v>
          </cell>
          <cell r="Y369">
            <v>498</v>
          </cell>
        </row>
        <row r="370">
          <cell r="A370" t="str">
            <v xml:space="preserve">SSSB </v>
          </cell>
          <cell r="C370">
            <v>0</v>
          </cell>
          <cell r="D370" t="str">
            <v>16/01/02</v>
          </cell>
          <cell r="F370">
            <v>1848</v>
          </cell>
          <cell r="G370">
            <v>1863</v>
          </cell>
          <cell r="H370">
            <v>1911</v>
          </cell>
          <cell r="I370">
            <v>1975</v>
          </cell>
          <cell r="J370">
            <v>1281</v>
          </cell>
          <cell r="K370">
            <v>1308</v>
          </cell>
          <cell r="L370">
            <v>1366</v>
          </cell>
          <cell r="M370">
            <v>1437</v>
          </cell>
          <cell r="N370">
            <v>867</v>
          </cell>
          <cell r="O370">
            <v>876</v>
          </cell>
          <cell r="P370">
            <v>919</v>
          </cell>
          <cell r="Q370">
            <v>979</v>
          </cell>
          <cell r="R370">
            <v>337.13297872340428</v>
          </cell>
          <cell r="S370">
            <v>434.03225806451616</v>
          </cell>
          <cell r="T370">
            <v>443.95850066934406</v>
          </cell>
          <cell r="U370">
            <v>494.78192771084338</v>
          </cell>
          <cell r="V370">
            <v>337.13297872340428</v>
          </cell>
          <cell r="W370">
            <v>434.03225806451616</v>
          </cell>
          <cell r="X370">
            <v>443.95850066934406</v>
          </cell>
          <cell r="Y370">
            <v>494.78192771084338</v>
          </cell>
        </row>
        <row r="371">
          <cell r="A371" t="str">
            <v>Merrill Lynch</v>
          </cell>
          <cell r="C371">
            <v>0</v>
          </cell>
          <cell r="D371">
            <v>37342</v>
          </cell>
          <cell r="F371">
            <v>1794</v>
          </cell>
          <cell r="G371">
            <v>1810</v>
          </cell>
          <cell r="H371">
            <v>1879</v>
          </cell>
          <cell r="I371">
            <v>1936</v>
          </cell>
          <cell r="J371">
            <v>1267</v>
          </cell>
          <cell r="K371">
            <v>1296</v>
          </cell>
          <cell r="L371">
            <v>1378</v>
          </cell>
          <cell r="M371">
            <v>1441</v>
          </cell>
          <cell r="N371">
            <v>850</v>
          </cell>
          <cell r="O371">
            <v>867</v>
          </cell>
          <cell r="P371">
            <v>937</v>
          </cell>
          <cell r="Q371">
            <v>988</v>
          </cell>
          <cell r="R371">
            <v>336</v>
          </cell>
          <cell r="S371">
            <v>470</v>
          </cell>
          <cell r="T371">
            <v>458</v>
          </cell>
          <cell r="U371">
            <v>500</v>
          </cell>
          <cell r="V371">
            <v>336</v>
          </cell>
          <cell r="W371">
            <v>470</v>
          </cell>
          <cell r="X371">
            <v>458</v>
          </cell>
          <cell r="Y371">
            <v>500</v>
          </cell>
        </row>
        <row r="372">
          <cell r="A372" t="str">
            <v>CDC</v>
          </cell>
          <cell r="C372">
            <v>0</v>
          </cell>
          <cell r="D372">
            <v>37293</v>
          </cell>
          <cell r="F372">
            <v>1801</v>
          </cell>
          <cell r="G372">
            <v>1825</v>
          </cell>
          <cell r="H372">
            <v>1840</v>
          </cell>
          <cell r="J372">
            <v>1270</v>
          </cell>
          <cell r="K372">
            <v>1303</v>
          </cell>
          <cell r="L372">
            <v>1344</v>
          </cell>
          <cell r="N372">
            <v>853</v>
          </cell>
          <cell r="O372">
            <v>865</v>
          </cell>
          <cell r="P372">
            <v>903</v>
          </cell>
          <cell r="Q372" t="str">
            <v>nc</v>
          </cell>
          <cell r="R372">
            <v>319.8196147110333</v>
          </cell>
          <cell r="S372">
            <v>496.51198871650212</v>
          </cell>
          <cell r="T372">
            <v>430</v>
          </cell>
          <cell r="U372" t="str">
            <v>nc</v>
          </cell>
          <cell r="V372">
            <v>319.8196147110333</v>
          </cell>
          <cell r="W372">
            <v>496.51198871650212</v>
          </cell>
          <cell r="X372">
            <v>430</v>
          </cell>
          <cell r="Y372" t="str">
            <v>nc</v>
          </cell>
        </row>
        <row r="373">
          <cell r="A373" t="str">
            <v>Banca Leonardo</v>
          </cell>
          <cell r="C373">
            <v>1</v>
          </cell>
          <cell r="D373">
            <v>37442</v>
          </cell>
          <cell r="F373">
            <v>1837</v>
          </cell>
          <cell r="G373">
            <v>1818</v>
          </cell>
          <cell r="H373">
            <v>1843</v>
          </cell>
          <cell r="I373">
            <v>1867</v>
          </cell>
          <cell r="J373">
            <v>1316.4</v>
          </cell>
          <cell r="K373">
            <v>1327.4</v>
          </cell>
          <cell r="L373">
            <v>1366.4</v>
          </cell>
          <cell r="M373">
            <v>1401.4</v>
          </cell>
          <cell r="N373">
            <v>871</v>
          </cell>
          <cell r="O373">
            <v>845</v>
          </cell>
          <cell r="P373">
            <v>864</v>
          </cell>
          <cell r="Q373">
            <v>889</v>
          </cell>
          <cell r="R373">
            <v>351.17035775127766</v>
          </cell>
          <cell r="S373">
            <v>437</v>
          </cell>
          <cell r="T373">
            <v>399</v>
          </cell>
          <cell r="U373">
            <v>426</v>
          </cell>
          <cell r="V373">
            <v>351.17035775127766</v>
          </cell>
          <cell r="W373">
            <v>437</v>
          </cell>
          <cell r="X373">
            <v>399</v>
          </cell>
          <cell r="Y373">
            <v>426</v>
          </cell>
        </row>
        <row r="374">
          <cell r="A374" t="str">
            <v>Centrosim</v>
          </cell>
          <cell r="C374">
            <v>1</v>
          </cell>
          <cell r="D374">
            <v>37530</v>
          </cell>
          <cell r="F374">
            <v>1791</v>
          </cell>
          <cell r="G374">
            <v>1758</v>
          </cell>
          <cell r="H374">
            <v>1809</v>
          </cell>
          <cell r="I374">
            <v>1847</v>
          </cell>
          <cell r="J374">
            <v>1304</v>
          </cell>
          <cell r="K374">
            <v>1232</v>
          </cell>
          <cell r="L374">
            <v>1341</v>
          </cell>
          <cell r="M374">
            <v>1376</v>
          </cell>
          <cell r="N374">
            <v>872</v>
          </cell>
          <cell r="O374">
            <v>790</v>
          </cell>
          <cell r="P374">
            <v>914</v>
          </cell>
          <cell r="Q374">
            <v>945</v>
          </cell>
          <cell r="R374">
            <v>348.476</v>
          </cell>
          <cell r="S374">
            <v>428.14</v>
          </cell>
          <cell r="T374">
            <v>455</v>
          </cell>
          <cell r="U374">
            <v>467</v>
          </cell>
        </row>
        <row r="375">
          <cell r="A375" t="str">
            <v>Deutsche Bank</v>
          </cell>
          <cell r="C375">
            <v>1</v>
          </cell>
          <cell r="D375">
            <v>37522</v>
          </cell>
          <cell r="F375">
            <v>1816</v>
          </cell>
          <cell r="G375">
            <v>1748</v>
          </cell>
          <cell r="H375">
            <v>1767</v>
          </cell>
          <cell r="I375">
            <v>1811</v>
          </cell>
          <cell r="J375">
            <v>1304</v>
          </cell>
          <cell r="K375">
            <v>1339</v>
          </cell>
          <cell r="L375">
            <v>1383</v>
          </cell>
          <cell r="M375">
            <v>1432</v>
          </cell>
          <cell r="N375">
            <v>873</v>
          </cell>
          <cell r="O375">
            <v>904</v>
          </cell>
          <cell r="P375">
            <v>941</v>
          </cell>
          <cell r="Q375">
            <v>983</v>
          </cell>
          <cell r="R375">
            <v>349.48828828828829</v>
          </cell>
          <cell r="S375">
            <v>501.08493150684933</v>
          </cell>
          <cell r="T375">
            <v>457.31070496083549</v>
          </cell>
          <cell r="U375">
            <v>476.54</v>
          </cell>
          <cell r="V375">
            <v>349.48828828828829</v>
          </cell>
          <cell r="W375">
            <v>501.08493150684933</v>
          </cell>
          <cell r="X375">
            <v>457.31070496083549</v>
          </cell>
          <cell r="Y375">
            <v>476.54</v>
          </cell>
        </row>
        <row r="376">
          <cell r="A376" t="str">
            <v>Morgan Stanley</v>
          </cell>
          <cell r="C376">
            <v>1</v>
          </cell>
          <cell r="D376">
            <v>37463</v>
          </cell>
          <cell r="F376">
            <v>1816</v>
          </cell>
          <cell r="G376">
            <v>1775</v>
          </cell>
          <cell r="H376">
            <v>1811</v>
          </cell>
          <cell r="I376">
            <v>1886</v>
          </cell>
          <cell r="J376">
            <v>1303</v>
          </cell>
          <cell r="K376">
            <v>1256</v>
          </cell>
          <cell r="L376">
            <v>1424</v>
          </cell>
          <cell r="M376">
            <v>1494</v>
          </cell>
          <cell r="N376">
            <v>871</v>
          </cell>
          <cell r="O376">
            <v>817</v>
          </cell>
          <cell r="P376">
            <v>983</v>
          </cell>
          <cell r="Q376">
            <v>1052</v>
          </cell>
          <cell r="R376">
            <v>347.87003610108303</v>
          </cell>
          <cell r="S376">
            <v>426</v>
          </cell>
          <cell r="T376">
            <v>479.67</v>
          </cell>
          <cell r="U376">
            <v>513</v>
          </cell>
        </row>
        <row r="378">
          <cell r="A378" t="str">
            <v>Moyenne</v>
          </cell>
          <cell r="F378">
            <v>1807</v>
          </cell>
          <cell r="G378">
            <v>1783.4</v>
          </cell>
          <cell r="H378">
            <v>1819.4</v>
          </cell>
          <cell r="I378">
            <v>1866</v>
          </cell>
          <cell r="J378">
            <v>1298.6799999999998</v>
          </cell>
          <cell r="K378">
            <v>1292.6799999999998</v>
          </cell>
          <cell r="L378">
            <v>1376.28</v>
          </cell>
          <cell r="M378">
            <v>1425.48</v>
          </cell>
          <cell r="N378">
            <v>867.2</v>
          </cell>
          <cell r="O378">
            <v>848.4</v>
          </cell>
          <cell r="P378">
            <v>928.2</v>
          </cell>
          <cell r="Q378">
            <v>972</v>
          </cell>
          <cell r="R378">
            <v>343.60093642812978</v>
          </cell>
          <cell r="S378">
            <v>445.24498630136986</v>
          </cell>
          <cell r="T378">
            <v>448.39614099216703</v>
          </cell>
          <cell r="U378">
            <v>476.108</v>
          </cell>
          <cell r="V378">
            <v>350.32932301978298</v>
          </cell>
          <cell r="W378">
            <v>469.04246575342466</v>
          </cell>
          <cell r="X378">
            <v>428.15535248041772</v>
          </cell>
          <cell r="Y378">
            <v>451.27</v>
          </cell>
          <cell r="Z378">
            <v>4193</v>
          </cell>
          <cell r="AA378">
            <v>0</v>
          </cell>
          <cell r="AB378">
            <v>0</v>
          </cell>
          <cell r="AC378">
            <v>5203</v>
          </cell>
        </row>
        <row r="382">
          <cell r="D382" t="str">
            <v>31/03/2002</v>
          </cell>
        </row>
        <row r="383">
          <cell r="D383">
            <v>37351</v>
          </cell>
        </row>
        <row r="384">
          <cell r="D384">
            <v>37483</v>
          </cell>
        </row>
        <row r="385">
          <cell r="D385">
            <v>37508</v>
          </cell>
        </row>
        <row r="386">
          <cell r="D386">
            <v>37503</v>
          </cell>
        </row>
        <row r="387">
          <cell r="D387">
            <v>37482</v>
          </cell>
        </row>
        <row r="393">
          <cell r="D393" t="str">
            <v>31/12/2001</v>
          </cell>
        </row>
        <row r="394">
          <cell r="D394">
            <v>37165</v>
          </cell>
        </row>
        <row r="396">
          <cell r="D396">
            <v>37081</v>
          </cell>
        </row>
        <row r="397">
          <cell r="D397">
            <v>37431</v>
          </cell>
        </row>
        <row r="398">
          <cell r="D398">
            <v>37517</v>
          </cell>
        </row>
        <row r="404">
          <cell r="D404" t="str">
            <v>31/12/2001</v>
          </cell>
        </row>
        <row r="405">
          <cell r="D405">
            <v>37469</v>
          </cell>
        </row>
        <row r="406">
          <cell r="D406">
            <v>37474</v>
          </cell>
        </row>
        <row r="407">
          <cell r="D407">
            <v>37413</v>
          </cell>
        </row>
        <row r="409">
          <cell r="D409">
            <v>37361</v>
          </cell>
        </row>
        <row r="415">
          <cell r="D415" t="str">
            <v>31/03/2001</v>
          </cell>
        </row>
        <row r="416">
          <cell r="D416">
            <v>37173</v>
          </cell>
        </row>
        <row r="417">
          <cell r="D417">
            <v>37306</v>
          </cell>
        </row>
        <row r="418">
          <cell r="D418">
            <v>37238</v>
          </cell>
        </row>
      </sheetData>
      <sheetData sheetId="12"/>
      <sheetData sheetId="13">
        <row r="1">
          <cell r="A1" t="str">
            <v>COMPARABLE QUOTED COMPANIES - LAURA</v>
          </cell>
          <cell r="AD1">
            <v>37642</v>
          </cell>
        </row>
        <row r="2">
          <cell r="A2" t="str">
            <v>in millions</v>
          </cell>
        </row>
        <row r="3">
          <cell r="A3" t="str">
            <v>Consolidated data</v>
          </cell>
        </row>
        <row r="5">
          <cell r="A5" t="str">
            <v>Stock exchange multiples</v>
          </cell>
        </row>
        <row r="8">
          <cell r="A8" t="str">
            <v>Selected sample</v>
          </cell>
          <cell r="D8" t="str">
            <v>Share</v>
          </cell>
          <cell r="E8" t="str">
            <v>Market</v>
          </cell>
          <cell r="F8" t="str">
            <v>Ent.</v>
          </cell>
          <cell r="G8" t="str">
            <v>Market</v>
          </cell>
          <cell r="H8" t="str">
            <v>Ent.</v>
          </cell>
          <cell r="K8" t="str">
            <v>Enterprise Value multiples</v>
          </cell>
          <cell r="W8" t="str">
            <v>Market Cap multiples</v>
          </cell>
          <cell r="AJ8" t="str">
            <v>Comp. companies</v>
          </cell>
          <cell r="AM8" t="str">
            <v>Zone de calcul des moyennes conditionnelles : ne pas effacer</v>
          </cell>
        </row>
        <row r="9">
          <cell r="C9" t="str">
            <v>Currency</v>
          </cell>
          <cell r="D9" t="str">
            <v>price</v>
          </cell>
          <cell r="E9" t="str">
            <v>Cap</v>
          </cell>
          <cell r="F9" t="str">
            <v>value</v>
          </cell>
          <cell r="G9" t="str">
            <v>Cap</v>
          </cell>
          <cell r="H9" t="str">
            <v>value</v>
          </cell>
          <cell r="K9" t="str">
            <v>Net Sales</v>
          </cell>
          <cell r="O9" t="str">
            <v>EBITDA</v>
          </cell>
          <cell r="S9" t="str">
            <v>EBITA</v>
          </cell>
          <cell r="W9" t="str">
            <v>Net income</v>
          </cell>
          <cell r="AA9" t="str">
            <v>Relative P/E</v>
          </cell>
          <cell r="AE9" t="str">
            <v>Net income post gw</v>
          </cell>
          <cell r="AM9" t="str">
            <v>A recréer si insertion de nouvelles colonnes pour autres multiples</v>
          </cell>
        </row>
        <row r="10">
          <cell r="E10" t="str">
            <v>M local currency</v>
          </cell>
          <cell r="G10" t="str">
            <v>MEUR</v>
          </cell>
          <cell r="H10" t="str">
            <v>MEUR</v>
          </cell>
          <cell r="J10">
            <v>1</v>
          </cell>
          <cell r="K10">
            <v>2</v>
          </cell>
          <cell r="L10">
            <v>3</v>
          </cell>
          <cell r="M10">
            <v>4</v>
          </cell>
          <cell r="N10">
            <v>1</v>
          </cell>
          <cell r="O10">
            <v>2</v>
          </cell>
          <cell r="P10">
            <v>3</v>
          </cell>
          <cell r="Q10">
            <v>4</v>
          </cell>
          <cell r="R10">
            <v>1</v>
          </cell>
          <cell r="S10">
            <v>2</v>
          </cell>
          <cell r="T10">
            <v>3</v>
          </cell>
          <cell r="U10">
            <v>4</v>
          </cell>
          <cell r="V10">
            <v>1</v>
          </cell>
          <cell r="W10">
            <v>2</v>
          </cell>
          <cell r="X10">
            <v>3</v>
          </cell>
          <cell r="Y10">
            <v>4</v>
          </cell>
          <cell r="Z10">
            <v>1</v>
          </cell>
          <cell r="AA10">
            <v>2</v>
          </cell>
          <cell r="AB10">
            <v>3</v>
          </cell>
          <cell r="AC10">
            <v>4</v>
          </cell>
          <cell r="AD10">
            <v>1</v>
          </cell>
          <cell r="AE10">
            <v>2</v>
          </cell>
          <cell r="AF10">
            <v>3</v>
          </cell>
          <cell r="AG10">
            <v>4</v>
          </cell>
        </row>
        <row r="11">
          <cell r="A11">
            <v>1</v>
          </cell>
          <cell r="B11">
            <v>2</v>
          </cell>
          <cell r="C11">
            <v>3</v>
          </cell>
          <cell r="D11">
            <v>4</v>
          </cell>
          <cell r="E11">
            <v>5</v>
          </cell>
          <cell r="F11">
            <v>6</v>
          </cell>
          <cell r="G11">
            <v>7</v>
          </cell>
          <cell r="H11">
            <v>8</v>
          </cell>
          <cell r="I11">
            <v>9</v>
          </cell>
          <cell r="J11">
            <v>10</v>
          </cell>
          <cell r="K11">
            <v>11</v>
          </cell>
          <cell r="L11">
            <v>12</v>
          </cell>
          <cell r="M11">
            <v>13</v>
          </cell>
          <cell r="N11">
            <v>14</v>
          </cell>
          <cell r="O11">
            <v>15</v>
          </cell>
          <cell r="P11">
            <v>16</v>
          </cell>
          <cell r="Q11">
            <v>17</v>
          </cell>
          <cell r="R11">
            <v>18</v>
          </cell>
          <cell r="S11">
            <v>19</v>
          </cell>
          <cell r="T11">
            <v>20</v>
          </cell>
          <cell r="U11">
            <v>21</v>
          </cell>
          <cell r="V11">
            <v>22</v>
          </cell>
          <cell r="W11">
            <v>23</v>
          </cell>
          <cell r="X11">
            <v>24</v>
          </cell>
          <cell r="Y11">
            <v>25</v>
          </cell>
          <cell r="Z11">
            <v>26</v>
          </cell>
          <cell r="AA11">
            <v>27</v>
          </cell>
          <cell r="AB11">
            <v>28</v>
          </cell>
          <cell r="AC11">
            <v>29</v>
          </cell>
          <cell r="AD11">
            <v>30</v>
          </cell>
          <cell r="AE11">
            <v>31</v>
          </cell>
          <cell r="AF11">
            <v>32</v>
          </cell>
          <cell r="AG11">
            <v>33</v>
          </cell>
          <cell r="AH11">
            <v>34</v>
          </cell>
          <cell r="AI11">
            <v>35</v>
          </cell>
          <cell r="AJ11">
            <v>36</v>
          </cell>
        </row>
        <row r="13">
          <cell r="A13" t="str">
            <v>Nom de la société</v>
          </cell>
          <cell r="C13" t="str">
            <v>EUR</v>
          </cell>
          <cell r="D13">
            <v>0</v>
          </cell>
          <cell r="E13">
            <v>0</v>
          </cell>
          <cell r="F13">
            <v>0</v>
          </cell>
          <cell r="G13">
            <v>0</v>
          </cell>
          <cell r="H13">
            <v>0</v>
          </cell>
          <cell r="J13" t="str">
            <v>nc</v>
          </cell>
          <cell r="K13" t="str">
            <v>nc</v>
          </cell>
          <cell r="L13" t="str">
            <v>nc</v>
          </cell>
          <cell r="M13" t="str">
            <v>nc</v>
          </cell>
          <cell r="N13" t="str">
            <v>nc</v>
          </cell>
          <cell r="O13" t="str">
            <v>nc</v>
          </cell>
          <cell r="P13" t="str">
            <v>nc</v>
          </cell>
          <cell r="Q13" t="str">
            <v>nc</v>
          </cell>
          <cell r="R13" t="str">
            <v>nc</v>
          </cell>
          <cell r="S13" t="str">
            <v>nc</v>
          </cell>
          <cell r="T13" t="str">
            <v>nc</v>
          </cell>
          <cell r="U13" t="str">
            <v>nc</v>
          </cell>
          <cell r="V13" t="str">
            <v>nc</v>
          </cell>
          <cell r="W13" t="str">
            <v>nc</v>
          </cell>
          <cell r="X13" t="str">
            <v>nc</v>
          </cell>
          <cell r="Y13" t="str">
            <v>nc</v>
          </cell>
          <cell r="Z13" t="str">
            <v>nc</v>
          </cell>
          <cell r="AA13" t="str">
            <v>nc</v>
          </cell>
          <cell r="AB13" t="str">
            <v>nc</v>
          </cell>
          <cell r="AC13" t="str">
            <v>nc</v>
          </cell>
          <cell r="AD13" t="str">
            <v>nc</v>
          </cell>
          <cell r="AE13" t="str">
            <v>nc</v>
          </cell>
          <cell r="AF13" t="str">
            <v>nc</v>
          </cell>
          <cell r="AG13" t="str">
            <v>nc</v>
          </cell>
        </row>
        <row r="15">
          <cell r="A15" t="str">
            <v>Distribution &amp; Supply</v>
          </cell>
        </row>
        <row r="16">
          <cell r="A16" t="str">
            <v>Gas Natural</v>
          </cell>
          <cell r="B16">
            <v>1</v>
          </cell>
          <cell r="C16" t="str">
            <v>EUR</v>
          </cell>
          <cell r="D16">
            <v>18.975882352941174</v>
          </cell>
          <cell r="E16">
            <v>8496.9446964705858</v>
          </cell>
          <cell r="F16">
            <v>10140.394696470586</v>
          </cell>
          <cell r="G16">
            <v>8496.9446964705858</v>
          </cell>
          <cell r="H16">
            <v>10140.394696470586</v>
          </cell>
          <cell r="J16">
            <v>1.8333745609239895</v>
          </cell>
          <cell r="K16">
            <v>1.9430795090927093</v>
          </cell>
          <cell r="L16">
            <v>1.9936741052596516</v>
          </cell>
          <cell r="M16">
            <v>1.8823096779102919</v>
          </cell>
          <cell r="N16">
            <v>6.8862914461671787</v>
          </cell>
          <cell r="O16">
            <v>7.3120815521132005</v>
          </cell>
          <cell r="P16">
            <v>7.5155788004228912</v>
          </cell>
          <cell r="Q16">
            <v>6.891898390233858</v>
          </cell>
          <cell r="R16">
            <v>9.9237299015304714</v>
          </cell>
          <cell r="S16">
            <v>10.846211938359319</v>
          </cell>
          <cell r="T16">
            <v>10.6335243900596</v>
          </cell>
          <cell r="U16">
            <v>9.7014060717250281</v>
          </cell>
          <cell r="V16">
            <v>15.197662769344049</v>
          </cell>
          <cell r="W16">
            <v>15.937065425227303</v>
          </cell>
          <cell r="X16">
            <v>13.122187863743617</v>
          </cell>
          <cell r="Y16">
            <v>11.973851959091895</v>
          </cell>
          <cell r="Z16" t="str">
            <v>nc</v>
          </cell>
          <cell r="AA16" t="str">
            <v>nc</v>
          </cell>
          <cell r="AB16" t="str">
            <v>nc</v>
          </cell>
          <cell r="AC16" t="str">
            <v>nc</v>
          </cell>
          <cell r="AD16">
            <v>15.285257763121635</v>
          </cell>
          <cell r="AE16">
            <v>16.272658119373666</v>
          </cell>
          <cell r="AF16">
            <v>13.24439980745162</v>
          </cell>
          <cell r="AG16">
            <v>11.548684602746293</v>
          </cell>
          <cell r="AJ16" t="str">
            <v xml:space="preserve">Gas Natural, </v>
          </cell>
          <cell r="AM16">
            <v>1.8333745609239895</v>
          </cell>
          <cell r="AN16">
            <v>1.9430795090927093</v>
          </cell>
          <cell r="AO16">
            <v>1.9936741052596516</v>
          </cell>
          <cell r="AP16">
            <v>1.8823096779102919</v>
          </cell>
          <cell r="AQ16">
            <v>6.8862914461671787</v>
          </cell>
          <cell r="AR16">
            <v>7.3120815521132005</v>
          </cell>
          <cell r="AS16">
            <v>7.5155788004228912</v>
          </cell>
          <cell r="AT16">
            <v>6.891898390233858</v>
          </cell>
          <cell r="AU16">
            <v>9.9237299015304714</v>
          </cell>
          <cell r="AV16">
            <v>10.846211938359319</v>
          </cell>
          <cell r="AW16">
            <v>10.6335243900596</v>
          </cell>
          <cell r="AX16">
            <v>9.7014060717250281</v>
          </cell>
          <cell r="AY16">
            <v>15.197662769344049</v>
          </cell>
          <cell r="AZ16">
            <v>15.937065425227303</v>
          </cell>
          <cell r="BA16">
            <v>13.122187863743617</v>
          </cell>
          <cell r="BB16">
            <v>11.973851959091895</v>
          </cell>
          <cell r="BC16" t="str">
            <v>nc</v>
          </cell>
          <cell r="BD16" t="str">
            <v>nc</v>
          </cell>
          <cell r="BE16" t="str">
            <v>nc</v>
          </cell>
          <cell r="BF16" t="str">
            <v>nc</v>
          </cell>
          <cell r="BG16">
            <v>15.285257763121635</v>
          </cell>
          <cell r="BH16">
            <v>16.272658119373666</v>
          </cell>
          <cell r="BI16">
            <v>13.24439980745162</v>
          </cell>
          <cell r="BJ16">
            <v>11.548684602746293</v>
          </cell>
        </row>
        <row r="17">
          <cell r="A17" t="str">
            <v>Italgas</v>
          </cell>
          <cell r="B17">
            <v>1</v>
          </cell>
          <cell r="C17" t="str">
            <v>EUR</v>
          </cell>
          <cell r="D17">
            <v>10.349</v>
          </cell>
          <cell r="E17">
            <v>3606.781735</v>
          </cell>
          <cell r="F17">
            <v>4591.7817350000005</v>
          </cell>
          <cell r="G17">
            <v>3606.781735</v>
          </cell>
          <cell r="H17">
            <v>4591.7817350000005</v>
          </cell>
          <cell r="J17">
            <v>1.2854932068868983</v>
          </cell>
          <cell r="K17">
            <v>1.2796894640766958</v>
          </cell>
          <cell r="L17">
            <v>1.2854752131129186</v>
          </cell>
          <cell r="M17">
            <v>1.2548880380966263</v>
          </cell>
          <cell r="N17">
            <v>6.8431918554396427</v>
          </cell>
          <cell r="O17">
            <v>7.1662609988294976</v>
          </cell>
          <cell r="P17">
            <v>7.0066098039215694</v>
          </cell>
          <cell r="Q17">
            <v>6.8367388977120465</v>
          </cell>
          <cell r="R17">
            <v>9.8114994337606856</v>
          </cell>
          <cell r="S17">
            <v>10.266700357741756</v>
          </cell>
          <cell r="T17">
            <v>9.9998876302130597</v>
          </cell>
          <cell r="U17">
            <v>9.7428002015701267</v>
          </cell>
          <cell r="V17">
            <v>21.127291247614622</v>
          </cell>
          <cell r="W17">
            <v>17.420781653226346</v>
          </cell>
          <cell r="X17">
            <v>16.669535074959072</v>
          </cell>
          <cell r="Y17">
            <v>16.089628850316672</v>
          </cell>
          <cell r="Z17" t="str">
            <v>nc</v>
          </cell>
          <cell r="AA17" t="str">
            <v>nc</v>
          </cell>
          <cell r="AB17" t="str">
            <v>nc</v>
          </cell>
          <cell r="AC17" t="str">
            <v>nc</v>
          </cell>
          <cell r="AD17">
            <v>21.127291247614622</v>
          </cell>
          <cell r="AE17">
            <v>17.773788629725548</v>
          </cell>
          <cell r="AF17">
            <v>16.81804808056507</v>
          </cell>
          <cell r="AG17">
            <v>16.173594473371917</v>
          </cell>
          <cell r="AJ17" t="str">
            <v xml:space="preserve">Italgas, </v>
          </cell>
          <cell r="AM17">
            <v>1.2854932068868983</v>
          </cell>
          <cell r="AN17">
            <v>1.2796894640766958</v>
          </cell>
          <cell r="AO17">
            <v>1.2854752131129186</v>
          </cell>
          <cell r="AP17">
            <v>1.2548880380966263</v>
          </cell>
          <cell r="AQ17">
            <v>6.8431918554396427</v>
          </cell>
          <cell r="AR17">
            <v>7.1662609988294976</v>
          </cell>
          <cell r="AS17">
            <v>7.0066098039215694</v>
          </cell>
          <cell r="AT17">
            <v>6.8367388977120465</v>
          </cell>
          <cell r="AU17">
            <v>9.8114994337606856</v>
          </cell>
          <cell r="AV17">
            <v>10.266700357741756</v>
          </cell>
          <cell r="AW17">
            <v>9.9998876302130597</v>
          </cell>
          <cell r="AX17">
            <v>9.7428002015701267</v>
          </cell>
          <cell r="AY17">
            <v>21.127291247614622</v>
          </cell>
          <cell r="AZ17">
            <v>17.420781653226346</v>
          </cell>
          <cell r="BA17">
            <v>16.669535074959072</v>
          </cell>
          <cell r="BB17">
            <v>16.089628850316672</v>
          </cell>
          <cell r="BC17" t="str">
            <v>nc</v>
          </cell>
          <cell r="BD17" t="str">
            <v>nc</v>
          </cell>
          <cell r="BE17" t="str">
            <v>nc</v>
          </cell>
          <cell r="BF17" t="str">
            <v>nc</v>
          </cell>
          <cell r="BG17">
            <v>21.127291247614622</v>
          </cell>
          <cell r="BH17">
            <v>17.773788629725548</v>
          </cell>
          <cell r="BI17">
            <v>16.81804808056507</v>
          </cell>
          <cell r="BJ17">
            <v>16.173594473371917</v>
          </cell>
        </row>
        <row r="18">
          <cell r="A18" t="str">
            <v>Bewag</v>
          </cell>
          <cell r="B18">
            <v>1</v>
          </cell>
          <cell r="C18" t="str">
            <v>EUR</v>
          </cell>
          <cell r="D18">
            <v>14.606470588235295</v>
          </cell>
          <cell r="E18">
            <v>3271.849411764706</v>
          </cell>
          <cell r="F18">
            <v>3404.8044117647059</v>
          </cell>
          <cell r="G18">
            <v>3271.849411764706</v>
          </cell>
          <cell r="H18">
            <v>3404.8044117647059</v>
          </cell>
          <cell r="J18">
            <v>1.7204671105430551</v>
          </cell>
          <cell r="K18">
            <v>1.3548764073874675</v>
          </cell>
          <cell r="L18">
            <v>1.3035238942437619</v>
          </cell>
          <cell r="M18">
            <v>1.2417229802205347</v>
          </cell>
          <cell r="N18">
            <v>5.2854860625364122</v>
          </cell>
          <cell r="O18">
            <v>5.9235932819717663</v>
          </cell>
          <cell r="P18">
            <v>6.0823213325152352</v>
          </cell>
          <cell r="Q18">
            <v>6.1260958096621652</v>
          </cell>
          <cell r="R18">
            <v>12.373817648384247</v>
          </cell>
          <cell r="S18">
            <v>11.955617397439863</v>
          </cell>
          <cell r="T18">
            <v>11.749334551807728</v>
          </cell>
          <cell r="U18">
            <v>11.134562331834598</v>
          </cell>
          <cell r="V18">
            <v>32.234099760644384</v>
          </cell>
          <cell r="W18">
            <v>18.485024925224327</v>
          </cell>
          <cell r="X18">
            <v>17.590588235294117</v>
          </cell>
          <cell r="Y18">
            <v>16.952587625723865</v>
          </cell>
          <cell r="Z18" t="str">
            <v>nc</v>
          </cell>
          <cell r="AA18" t="str">
            <v>nc</v>
          </cell>
          <cell r="AB18" t="str">
            <v>nc</v>
          </cell>
          <cell r="AC18" t="str">
            <v>nc</v>
          </cell>
          <cell r="AD18">
            <v>32.234099760644384</v>
          </cell>
          <cell r="AE18">
            <v>18.485024925224327</v>
          </cell>
          <cell r="AF18">
            <v>17.590588235294117</v>
          </cell>
          <cell r="AG18">
            <v>16.952587625723865</v>
          </cell>
          <cell r="AJ18" t="str">
            <v xml:space="preserve">Bewag, </v>
          </cell>
          <cell r="AM18">
            <v>1.7204671105430551</v>
          </cell>
          <cell r="AN18">
            <v>1.3548764073874675</v>
          </cell>
          <cell r="AO18">
            <v>1.3035238942437619</v>
          </cell>
          <cell r="AP18">
            <v>1.2417229802205347</v>
          </cell>
          <cell r="AQ18">
            <v>5.2854860625364122</v>
          </cell>
          <cell r="AR18">
            <v>5.9235932819717663</v>
          </cell>
          <cell r="AS18">
            <v>6.0823213325152352</v>
          </cell>
          <cell r="AT18">
            <v>6.1260958096621652</v>
          </cell>
          <cell r="AU18">
            <v>12.373817648384247</v>
          </cell>
          <cell r="AV18">
            <v>11.955617397439863</v>
          </cell>
          <cell r="AW18">
            <v>11.749334551807728</v>
          </cell>
          <cell r="AX18">
            <v>11.134562331834598</v>
          </cell>
          <cell r="AY18">
            <v>32.234099760644384</v>
          </cell>
          <cell r="AZ18">
            <v>18.485024925224327</v>
          </cell>
          <cell r="BA18">
            <v>17.590588235294117</v>
          </cell>
          <cell r="BB18">
            <v>16.952587625723865</v>
          </cell>
          <cell r="BC18" t="str">
            <v>nc</v>
          </cell>
          <cell r="BD18" t="str">
            <v>nc</v>
          </cell>
          <cell r="BE18" t="str">
            <v>nc</v>
          </cell>
          <cell r="BF18" t="str">
            <v>nc</v>
          </cell>
          <cell r="BG18">
            <v>32.234099760644384</v>
          </cell>
          <cell r="BH18">
            <v>18.485024925224327</v>
          </cell>
          <cell r="BI18">
            <v>17.590588235294117</v>
          </cell>
          <cell r="BJ18">
            <v>16.952587625723865</v>
          </cell>
        </row>
        <row r="19">
          <cell r="A19" t="str">
            <v>Scot. &amp; Southern Energy</v>
          </cell>
          <cell r="B19">
            <v>1</v>
          </cell>
          <cell r="C19" t="str">
            <v>GBP</v>
          </cell>
          <cell r="D19">
            <v>6.3785294117647062</v>
          </cell>
          <cell r="E19">
            <v>5498.1201326470591</v>
          </cell>
          <cell r="F19">
            <v>6769.8201326470589</v>
          </cell>
          <cell r="G19">
            <v>8939.305963168943</v>
          </cell>
          <cell r="H19">
            <v>11006.942740666707</v>
          </cell>
          <cell r="J19">
            <v>1.6900889086895994</v>
          </cell>
          <cell r="K19">
            <v>1.523601857323849</v>
          </cell>
          <cell r="L19">
            <v>1.4180603545553119</v>
          </cell>
          <cell r="M19">
            <v>1.273288469125613</v>
          </cell>
          <cell r="N19">
            <v>8.2448180887188638</v>
          </cell>
          <cell r="O19">
            <v>8.1221597272310238</v>
          </cell>
          <cell r="P19">
            <v>7.8290969499792524</v>
          </cell>
          <cell r="Q19">
            <v>7.2057691672666939</v>
          </cell>
          <cell r="R19">
            <v>10.66449296258201</v>
          </cell>
          <cell r="S19">
            <v>10.045733985230834</v>
          </cell>
          <cell r="T19">
            <v>9.6559979070704038</v>
          </cell>
          <cell r="U19">
            <v>9.1090152484486815</v>
          </cell>
          <cell r="V19">
            <v>12.422322938651286</v>
          </cell>
          <cell r="W19">
            <v>11.725570767001619</v>
          </cell>
          <cell r="X19">
            <v>11.225235060528908</v>
          </cell>
          <cell r="Y19">
            <v>10.524732260044141</v>
          </cell>
          <cell r="Z19" t="str">
            <v>nc</v>
          </cell>
          <cell r="AA19" t="str">
            <v>nc</v>
          </cell>
          <cell r="AB19" t="str">
            <v>nc</v>
          </cell>
          <cell r="AC19" t="str">
            <v>nc</v>
          </cell>
          <cell r="AD19">
            <v>12.753700145319089</v>
          </cell>
          <cell r="AE19">
            <v>11.725570767001619</v>
          </cell>
          <cell r="AF19">
            <v>11.225235060528908</v>
          </cell>
          <cell r="AG19">
            <v>10.524732260044141</v>
          </cell>
          <cell r="AJ19" t="str">
            <v xml:space="preserve">Scot. &amp; Southern Energy, </v>
          </cell>
          <cell r="AM19">
            <v>1.6900889086895994</v>
          </cell>
          <cell r="AN19">
            <v>1.523601857323849</v>
          </cell>
          <cell r="AO19">
            <v>1.4180603545553119</v>
          </cell>
          <cell r="AP19">
            <v>1.273288469125613</v>
          </cell>
          <cell r="AQ19">
            <v>8.2448180887188638</v>
          </cell>
          <cell r="AR19">
            <v>8.1221597272310238</v>
          </cell>
          <cell r="AS19">
            <v>7.8290969499792524</v>
          </cell>
          <cell r="AT19">
            <v>7.2057691672666939</v>
          </cell>
          <cell r="AU19">
            <v>10.66449296258201</v>
          </cell>
          <cell r="AV19">
            <v>10.045733985230834</v>
          </cell>
          <cell r="AW19">
            <v>9.6559979070704038</v>
          </cell>
          <cell r="AX19">
            <v>9.1090152484486815</v>
          </cell>
          <cell r="AY19">
            <v>12.422322938651286</v>
          </cell>
          <cell r="AZ19">
            <v>11.725570767001619</v>
          </cell>
          <cell r="BA19">
            <v>11.225235060528908</v>
          </cell>
          <cell r="BB19">
            <v>10.524732260044141</v>
          </cell>
          <cell r="BC19" t="str">
            <v>nc</v>
          </cell>
          <cell r="BD19" t="str">
            <v>nc</v>
          </cell>
          <cell r="BE19" t="str">
            <v>nc</v>
          </cell>
          <cell r="BF19" t="str">
            <v>nc</v>
          </cell>
          <cell r="BG19">
            <v>12.753700145319089</v>
          </cell>
          <cell r="BH19">
            <v>11.725570767001619</v>
          </cell>
          <cell r="BI19">
            <v>11.225235060528908</v>
          </cell>
          <cell r="BJ19">
            <v>10.524732260044141</v>
          </cell>
        </row>
        <row r="20">
          <cell r="A20" t="str">
            <v>ACEA</v>
          </cell>
          <cell r="B20">
            <v>1</v>
          </cell>
          <cell r="C20" t="str">
            <v>EUR</v>
          </cell>
          <cell r="D20">
            <v>4.6066666666666665</v>
          </cell>
          <cell r="E20">
            <v>981.05876666666666</v>
          </cell>
          <cell r="F20">
            <v>2021.0587666666665</v>
          </cell>
          <cell r="G20">
            <v>981.05876666666666</v>
          </cell>
          <cell r="H20">
            <v>2021.0587666666665</v>
          </cell>
          <cell r="J20">
            <v>1.7640968860507431</v>
          </cell>
          <cell r="K20">
            <v>1.4430980126145423</v>
          </cell>
          <cell r="L20">
            <v>1.3996251846722068</v>
          </cell>
          <cell r="M20">
            <v>1.3641976150298121</v>
          </cell>
          <cell r="N20">
            <v>7.2333863026576521</v>
          </cell>
          <cell r="O20">
            <v>6.4058914949815104</v>
          </cell>
          <cell r="P20">
            <v>5.8159964508393278</v>
          </cell>
          <cell r="Q20">
            <v>5.559996607060981</v>
          </cell>
          <cell r="R20">
            <v>14.281183209792795</v>
          </cell>
          <cell r="S20">
            <v>12.751159411146162</v>
          </cell>
          <cell r="T20">
            <v>10.984015036231883</v>
          </cell>
          <cell r="U20">
            <v>10.105293833333333</v>
          </cell>
          <cell r="V20">
            <v>27.465251026502425</v>
          </cell>
          <cell r="W20">
            <v>17.518906547619046</v>
          </cell>
          <cell r="X20">
            <v>13.257550900900901</v>
          </cell>
          <cell r="Y20">
            <v>12.340361844863731</v>
          </cell>
          <cell r="Z20" t="str">
            <v>nc</v>
          </cell>
          <cell r="AA20" t="str">
            <v>nc</v>
          </cell>
          <cell r="AB20" t="str">
            <v>nc</v>
          </cell>
          <cell r="AC20" t="str">
            <v>nc</v>
          </cell>
          <cell r="AD20" t="str">
            <v>ns</v>
          </cell>
          <cell r="AE20" t="str">
            <v>nc</v>
          </cell>
          <cell r="AF20" t="str">
            <v>nc</v>
          </cell>
          <cell r="AG20" t="str">
            <v>nc</v>
          </cell>
          <cell r="AJ20" t="str">
            <v xml:space="preserve">ACEA, </v>
          </cell>
          <cell r="AM20">
            <v>1.7640968860507431</v>
          </cell>
          <cell r="AN20">
            <v>1.4430980126145423</v>
          </cell>
          <cell r="AO20">
            <v>1.3996251846722068</v>
          </cell>
          <cell r="AP20">
            <v>1.3641976150298121</v>
          </cell>
          <cell r="AQ20">
            <v>7.2333863026576521</v>
          </cell>
          <cell r="AR20">
            <v>6.4058914949815104</v>
          </cell>
          <cell r="AS20">
            <v>5.8159964508393278</v>
          </cell>
          <cell r="AT20">
            <v>5.559996607060981</v>
          </cell>
          <cell r="AU20">
            <v>14.281183209792795</v>
          </cell>
          <cell r="AV20">
            <v>12.751159411146162</v>
          </cell>
          <cell r="AW20">
            <v>10.984015036231883</v>
          </cell>
          <cell r="AX20">
            <v>10.105293833333333</v>
          </cell>
          <cell r="AY20">
            <v>27.465251026502425</v>
          </cell>
          <cell r="AZ20">
            <v>17.518906547619046</v>
          </cell>
          <cell r="BA20">
            <v>13.257550900900901</v>
          </cell>
          <cell r="BB20">
            <v>12.340361844863731</v>
          </cell>
          <cell r="BC20" t="str">
            <v>nc</v>
          </cell>
          <cell r="BD20" t="str">
            <v>nc</v>
          </cell>
          <cell r="BE20" t="str">
            <v>nc</v>
          </cell>
          <cell r="BF20" t="str">
            <v>nc</v>
          </cell>
          <cell r="BG20" t="str">
            <v>ns</v>
          </cell>
          <cell r="BH20" t="str">
            <v>nc</v>
          </cell>
          <cell r="BI20" t="str">
            <v>nc</v>
          </cell>
          <cell r="BJ20" t="str">
            <v>nc</v>
          </cell>
        </row>
        <row r="21">
          <cell r="A21" t="str">
            <v>AEM</v>
          </cell>
          <cell r="B21">
            <v>1</v>
          </cell>
          <cell r="C21" t="str">
            <v>EUR</v>
          </cell>
          <cell r="D21">
            <v>1.2399444444444445</v>
          </cell>
          <cell r="E21">
            <v>2231.9582773888887</v>
          </cell>
          <cell r="F21">
            <v>2494.3492773888888</v>
          </cell>
          <cell r="G21">
            <v>2231.9582773888887</v>
          </cell>
          <cell r="H21">
            <v>2494.3492773888888</v>
          </cell>
          <cell r="J21">
            <v>2.2421117100124843</v>
          </cell>
          <cell r="K21">
            <v>2.2169530295646163</v>
          </cell>
          <cell r="L21">
            <v>1.7245820703072485</v>
          </cell>
          <cell r="M21">
            <v>1.6357193156311878</v>
          </cell>
          <cell r="N21">
            <v>9.1067881613321973</v>
          </cell>
          <cell r="O21">
            <v>9.3150939310573762</v>
          </cell>
          <cell r="P21">
            <v>7.052659298477101</v>
          </cell>
          <cell r="Q21">
            <v>6.3598910693240409</v>
          </cell>
          <cell r="R21">
            <v>13.379651255328444</v>
          </cell>
          <cell r="S21">
            <v>13.798850869299306</v>
          </cell>
          <cell r="T21">
            <v>9.8196928425049261</v>
          </cell>
          <cell r="U21">
            <v>8.6052102785396265</v>
          </cell>
          <cell r="V21">
            <v>18.294739978597448</v>
          </cell>
          <cell r="W21">
            <v>21.425085456096845</v>
          </cell>
          <cell r="X21">
            <v>16.487226425772032</v>
          </cell>
          <cell r="Y21">
            <v>14.070658959110411</v>
          </cell>
          <cell r="Z21" t="str">
            <v>nc</v>
          </cell>
          <cell r="AA21" t="str">
            <v>nc</v>
          </cell>
          <cell r="AB21" t="str">
            <v>nc</v>
          </cell>
          <cell r="AC21" t="str">
            <v>nc</v>
          </cell>
          <cell r="AD21">
            <v>22.084338632033379</v>
          </cell>
          <cell r="AE21">
            <v>25.563604139146587</v>
          </cell>
          <cell r="AF21">
            <v>19.00995040787743</v>
          </cell>
          <cell r="AG21">
            <v>15.952814504959537</v>
          </cell>
          <cell r="AJ21" t="str">
            <v xml:space="preserve">AEM, </v>
          </cell>
          <cell r="AM21">
            <v>2.2421117100124843</v>
          </cell>
          <cell r="AN21">
            <v>2.2169530295646163</v>
          </cell>
          <cell r="AO21">
            <v>1.7245820703072485</v>
          </cell>
          <cell r="AP21">
            <v>1.6357193156311878</v>
          </cell>
          <cell r="AQ21">
            <v>9.1067881613321973</v>
          </cell>
          <cell r="AR21">
            <v>9.3150939310573762</v>
          </cell>
          <cell r="AS21">
            <v>7.052659298477101</v>
          </cell>
          <cell r="AT21">
            <v>6.3598910693240409</v>
          </cell>
          <cell r="AU21">
            <v>13.379651255328444</v>
          </cell>
          <cell r="AV21">
            <v>13.798850869299306</v>
          </cell>
          <cell r="AW21">
            <v>9.8196928425049261</v>
          </cell>
          <cell r="AX21">
            <v>8.6052102785396265</v>
          </cell>
          <cell r="AY21">
            <v>18.294739978597448</v>
          </cell>
          <cell r="AZ21">
            <v>21.425085456096845</v>
          </cell>
          <cell r="BA21">
            <v>16.487226425772032</v>
          </cell>
          <cell r="BB21">
            <v>14.070658959110411</v>
          </cell>
          <cell r="BC21" t="str">
            <v>nc</v>
          </cell>
          <cell r="BD21" t="str">
            <v>nc</v>
          </cell>
          <cell r="BE21" t="str">
            <v>nc</v>
          </cell>
          <cell r="BF21" t="str">
            <v>nc</v>
          </cell>
          <cell r="BG21">
            <v>22.084338632033379</v>
          </cell>
          <cell r="BH21">
            <v>25.563604139146587</v>
          </cell>
          <cell r="BI21">
            <v>19.00995040787743</v>
          </cell>
          <cell r="BJ21">
            <v>15.952814504959537</v>
          </cell>
        </row>
        <row r="22">
          <cell r="A22" t="str">
            <v>AWG</v>
          </cell>
          <cell r="B22">
            <v>1</v>
          </cell>
          <cell r="C22" t="str">
            <v>GBP</v>
          </cell>
          <cell r="D22">
            <v>3.7555555555555555</v>
          </cell>
          <cell r="E22">
            <v>662.06313333333333</v>
          </cell>
          <cell r="F22">
            <v>3182.2631333333329</v>
          </cell>
          <cell r="G22">
            <v>1076.4379047773893</v>
          </cell>
          <cell r="H22">
            <v>5173.990949245318</v>
          </cell>
          <cell r="J22">
            <v>1.9124120019671413</v>
          </cell>
          <cell r="K22">
            <v>1.821576995381083</v>
          </cell>
          <cell r="L22">
            <v>1.7314222159954693</v>
          </cell>
          <cell r="M22">
            <v>1.6729616999502321</v>
          </cell>
          <cell r="N22">
            <v>6.0640813558891393</v>
          </cell>
          <cell r="O22">
            <v>5.7602735692521181</v>
          </cell>
          <cell r="P22">
            <v>5.3986990132043982</v>
          </cell>
          <cell r="Q22">
            <v>5.0771072560573494</v>
          </cell>
          <cell r="R22">
            <v>9.3277049304461439</v>
          </cell>
          <cell r="S22">
            <v>8.8399881476542994</v>
          </cell>
          <cell r="T22">
            <v>8.2257184522694011</v>
          </cell>
          <cell r="U22">
            <v>7.4999131131571497</v>
          </cell>
          <cell r="V22">
            <v>5.3413725964770737</v>
          </cell>
          <cell r="W22">
            <v>5.0805803996802554</v>
          </cell>
          <cell r="X22">
            <v>4.3877204144299382</v>
          </cell>
          <cell r="Y22">
            <v>3.8995354772843287</v>
          </cell>
          <cell r="Z22" t="str">
            <v>nc</v>
          </cell>
          <cell r="AA22" t="str">
            <v>nc</v>
          </cell>
          <cell r="AB22" t="str">
            <v>nc</v>
          </cell>
          <cell r="AC22" t="str">
            <v>nc</v>
          </cell>
          <cell r="AD22" t="str">
            <v>nc</v>
          </cell>
          <cell r="AE22" t="str">
            <v>nc</v>
          </cell>
          <cell r="AF22" t="str">
            <v>nc</v>
          </cell>
          <cell r="AG22" t="str">
            <v>nc</v>
          </cell>
          <cell r="AJ22" t="str">
            <v xml:space="preserve">AWG, </v>
          </cell>
          <cell r="AM22">
            <v>1.9124120019671413</v>
          </cell>
          <cell r="AN22">
            <v>1.821576995381083</v>
          </cell>
          <cell r="AO22">
            <v>1.7314222159954693</v>
          </cell>
          <cell r="AP22">
            <v>1.6729616999502321</v>
          </cell>
          <cell r="AQ22">
            <v>6.0640813558891393</v>
          </cell>
          <cell r="AR22">
            <v>5.7602735692521181</v>
          </cell>
          <cell r="AS22">
            <v>5.3986990132043982</v>
          </cell>
          <cell r="AT22">
            <v>5.0771072560573494</v>
          </cell>
          <cell r="AU22">
            <v>9.3277049304461439</v>
          </cell>
          <cell r="AV22">
            <v>8.8399881476542994</v>
          </cell>
          <cell r="AW22">
            <v>8.2257184522694011</v>
          </cell>
          <cell r="AX22">
            <v>7.4999131131571497</v>
          </cell>
          <cell r="AY22">
            <v>5.3413725964770737</v>
          </cell>
          <cell r="AZ22">
            <v>5.0805803996802554</v>
          </cell>
          <cell r="BA22">
            <v>4.3877204144299382</v>
          </cell>
          <cell r="BB22">
            <v>3.8995354772843287</v>
          </cell>
          <cell r="BC22" t="str">
            <v>nc</v>
          </cell>
          <cell r="BD22" t="str">
            <v>nc</v>
          </cell>
          <cell r="BE22" t="str">
            <v>nc</v>
          </cell>
          <cell r="BF22" t="str">
            <v>nc</v>
          </cell>
          <cell r="BG22" t="str">
            <v>nc</v>
          </cell>
          <cell r="BH22" t="str">
            <v>nc</v>
          </cell>
          <cell r="BI22" t="str">
            <v>nc</v>
          </cell>
          <cell r="BJ22" t="str">
            <v>nc</v>
          </cell>
        </row>
        <row r="23">
          <cell r="A23" t="str">
            <v>Severn Trent</v>
          </cell>
          <cell r="B23">
            <v>1</v>
          </cell>
          <cell r="C23" t="str">
            <v>GBP</v>
          </cell>
          <cell r="D23">
            <v>6.3572222222222221</v>
          </cell>
          <cell r="E23">
            <v>2176.7128888888892</v>
          </cell>
          <cell r="F23">
            <v>4603.8628888888888</v>
          </cell>
          <cell r="G23">
            <v>3539.0828207282157</v>
          </cell>
          <cell r="H23">
            <v>7485.3473520671305</v>
          </cell>
          <cell r="J23">
            <v>2.5744642275755973</v>
          </cell>
          <cell r="K23">
            <v>2.4553673501556723</v>
          </cell>
          <cell r="L23">
            <v>2.331418054286027</v>
          </cell>
          <cell r="M23">
            <v>2.1877786252266795</v>
          </cell>
          <cell r="N23">
            <v>6.7893010043396878</v>
          </cell>
          <cell r="O23">
            <v>6.4135615047923977</v>
          </cell>
          <cell r="P23">
            <v>6.157881177561169</v>
          </cell>
          <cell r="Q23">
            <v>5.7050873805122695</v>
          </cell>
          <cell r="R23">
            <v>11.585578122468867</v>
          </cell>
          <cell r="S23">
            <v>11.009805185664799</v>
          </cell>
          <cell r="T23">
            <v>10.687960164778916</v>
          </cell>
          <cell r="U23">
            <v>9.5353805233201019</v>
          </cell>
          <cell r="V23">
            <v>9.9892755933528008</v>
          </cell>
          <cell r="W23">
            <v>10.021087060245584</v>
          </cell>
          <cell r="X23">
            <v>9.4069954099254911</v>
          </cell>
          <cell r="Y23">
            <v>9.175538038565481</v>
          </cell>
          <cell r="Z23" t="str">
            <v>nc</v>
          </cell>
          <cell r="AA23" t="str">
            <v>nc</v>
          </cell>
          <cell r="AB23" t="str">
            <v>nc</v>
          </cell>
          <cell r="AC23" t="str">
            <v>nc</v>
          </cell>
          <cell r="AD23">
            <v>10.466581326411758</v>
          </cell>
          <cell r="AE23" t="str">
            <v>nc</v>
          </cell>
          <cell r="AF23" t="str">
            <v>nc</v>
          </cell>
          <cell r="AG23" t="str">
            <v>nc</v>
          </cell>
          <cell r="AJ23" t="str">
            <v xml:space="preserve">Severn Trent, </v>
          </cell>
          <cell r="AM23">
            <v>2.5744642275755973</v>
          </cell>
          <cell r="AN23">
            <v>2.4553673501556723</v>
          </cell>
          <cell r="AO23">
            <v>2.331418054286027</v>
          </cell>
          <cell r="AP23">
            <v>2.1877786252266795</v>
          </cell>
          <cell r="AQ23">
            <v>6.7893010043396878</v>
          </cell>
          <cell r="AR23">
            <v>6.4135615047923977</v>
          </cell>
          <cell r="AS23">
            <v>6.157881177561169</v>
          </cell>
          <cell r="AT23">
            <v>5.7050873805122695</v>
          </cell>
          <cell r="AU23">
            <v>11.585578122468867</v>
          </cell>
          <cell r="AV23">
            <v>11.009805185664799</v>
          </cell>
          <cell r="AW23">
            <v>10.687960164778916</v>
          </cell>
          <cell r="AX23">
            <v>9.5353805233201019</v>
          </cell>
          <cell r="AY23">
            <v>9.9892755933528008</v>
          </cell>
          <cell r="AZ23">
            <v>10.021087060245584</v>
          </cell>
          <cell r="BA23">
            <v>9.4069954099254911</v>
          </cell>
          <cell r="BB23">
            <v>9.175538038565481</v>
          </cell>
          <cell r="BC23" t="str">
            <v>nc</v>
          </cell>
          <cell r="BD23" t="str">
            <v>nc</v>
          </cell>
          <cell r="BE23" t="str">
            <v>nc</v>
          </cell>
          <cell r="BF23" t="str">
            <v>nc</v>
          </cell>
          <cell r="BG23">
            <v>10.466581326411758</v>
          </cell>
          <cell r="BH23" t="str">
            <v>nc</v>
          </cell>
          <cell r="BI23" t="str">
            <v>nc</v>
          </cell>
          <cell r="BJ23" t="str">
            <v>nc</v>
          </cell>
        </row>
        <row r="24">
          <cell r="A24" t="str">
            <v>United Utilities</v>
          </cell>
          <cell r="B24">
            <v>1</v>
          </cell>
          <cell r="C24" t="str">
            <v>GBP</v>
          </cell>
          <cell r="D24">
            <v>6.0480555555555551</v>
          </cell>
          <cell r="E24">
            <v>3362.2713327777778</v>
          </cell>
          <cell r="F24">
            <v>6577.7713327777783</v>
          </cell>
          <cell r="G24">
            <v>5466.6634139952484</v>
          </cell>
          <cell r="H24">
            <v>10694.693655439034</v>
          </cell>
          <cell r="J24">
            <v>3.7667334750313684</v>
          </cell>
          <cell r="K24">
            <v>3.4773493053664892</v>
          </cell>
          <cell r="L24">
            <v>3.1730967227292308</v>
          </cell>
          <cell r="M24">
            <v>2.8874772425599353</v>
          </cell>
          <cell r="N24">
            <v>7.4003521950530464</v>
          </cell>
          <cell r="O24">
            <v>6.9370772488837105</v>
          </cell>
          <cell r="P24">
            <v>6.3396335640019839</v>
          </cell>
          <cell r="Q24">
            <v>5.8076942994481513</v>
          </cell>
          <cell r="R24">
            <v>11.913693313663073</v>
          </cell>
          <cell r="S24">
            <v>11.156549342808873</v>
          </cell>
          <cell r="T24">
            <v>10.005229426726835</v>
          </cell>
          <cell r="U24">
            <v>8.9604182211191237</v>
          </cell>
          <cell r="V24">
            <v>11.952051091704782</v>
          </cell>
          <cell r="W24">
            <v>12.060834981410801</v>
          </cell>
          <cell r="X24">
            <v>10.788474823932239</v>
          </cell>
          <cell r="Y24">
            <v>9.9503450164329568</v>
          </cell>
          <cell r="Z24" t="str">
            <v>nc</v>
          </cell>
          <cell r="AA24" t="str">
            <v>nc</v>
          </cell>
          <cell r="AB24" t="str">
            <v>nc</v>
          </cell>
          <cell r="AC24" t="str">
            <v>nc</v>
          </cell>
          <cell r="AD24">
            <v>11.336046300666816</v>
          </cell>
          <cell r="AE24" t="str">
            <v>nc</v>
          </cell>
          <cell r="AF24" t="str">
            <v>nc</v>
          </cell>
          <cell r="AG24" t="str">
            <v>nc</v>
          </cell>
          <cell r="AJ24" t="str">
            <v xml:space="preserve">United Utilities, </v>
          </cell>
          <cell r="AM24">
            <v>3.7667334750313684</v>
          </cell>
          <cell r="AN24">
            <v>3.4773493053664892</v>
          </cell>
          <cell r="AO24">
            <v>3.1730967227292308</v>
          </cell>
          <cell r="AP24">
            <v>2.8874772425599353</v>
          </cell>
          <cell r="AQ24">
            <v>7.4003521950530464</v>
          </cell>
          <cell r="AR24">
            <v>6.9370772488837105</v>
          </cell>
          <cell r="AS24">
            <v>6.3396335640019839</v>
          </cell>
          <cell r="AT24">
            <v>5.8076942994481513</v>
          </cell>
          <cell r="AU24">
            <v>11.913693313663073</v>
          </cell>
          <cell r="AV24">
            <v>11.156549342808873</v>
          </cell>
          <cell r="AW24">
            <v>10.005229426726835</v>
          </cell>
          <cell r="AX24">
            <v>8.9604182211191237</v>
          </cell>
          <cell r="AY24">
            <v>11.952051091704782</v>
          </cell>
          <cell r="AZ24">
            <v>12.060834981410801</v>
          </cell>
          <cell r="BA24">
            <v>10.788474823932239</v>
          </cell>
          <cell r="BB24">
            <v>9.9503450164329568</v>
          </cell>
          <cell r="BC24" t="str">
            <v>nc</v>
          </cell>
          <cell r="BD24" t="str">
            <v>nc</v>
          </cell>
          <cell r="BE24" t="str">
            <v>nc</v>
          </cell>
          <cell r="BF24" t="str">
            <v>nc</v>
          </cell>
          <cell r="BG24">
            <v>11.336046300666816</v>
          </cell>
          <cell r="BH24" t="str">
            <v>nc</v>
          </cell>
          <cell r="BI24" t="str">
            <v>nc</v>
          </cell>
          <cell r="BJ24" t="str">
            <v>nc</v>
          </cell>
        </row>
        <row r="25">
          <cell r="A25" t="str">
            <v>Kelda Group</v>
          </cell>
          <cell r="B25">
            <v>1</v>
          </cell>
          <cell r="C25" t="str">
            <v>GBP</v>
          </cell>
          <cell r="D25">
            <v>3.6997222222222224</v>
          </cell>
          <cell r="E25">
            <v>1453.6208611111113</v>
          </cell>
          <cell r="F25">
            <v>2967.5208611111111</v>
          </cell>
          <cell r="G25">
            <v>2363.4190083913686</v>
          </cell>
          <cell r="H25">
            <v>4824.8449087246745</v>
          </cell>
          <cell r="J25">
            <v>3.822154638216269</v>
          </cell>
          <cell r="K25">
            <v>3.6607737977751094</v>
          </cell>
          <cell r="L25">
            <v>3.561053521761508</v>
          </cell>
          <cell r="M25">
            <v>3.4481865758260031</v>
          </cell>
          <cell r="N25">
            <v>7.6069473164034918</v>
          </cell>
          <cell r="O25">
            <v>7.3158318199125079</v>
          </cell>
          <cell r="P25">
            <v>7.0830648775804645</v>
          </cell>
          <cell r="Q25">
            <v>6.7642997799069482</v>
          </cell>
          <cell r="R25">
            <v>11.172614371292557</v>
          </cell>
          <cell r="S25">
            <v>10.616108686406148</v>
          </cell>
          <cell r="T25">
            <v>10.230713856137044</v>
          </cell>
          <cell r="U25">
            <v>9.6618905626521681</v>
          </cell>
          <cell r="V25" t="str">
            <v>ns</v>
          </cell>
          <cell r="W25">
            <v>11.220951035245335</v>
          </cell>
          <cell r="X25">
            <v>11.015392871294518</v>
          </cell>
          <cell r="Y25">
            <v>10.226683981364229</v>
          </cell>
          <cell r="Z25" t="str">
            <v>ns</v>
          </cell>
          <cell r="AA25" t="str">
            <v>nc</v>
          </cell>
          <cell r="AB25" t="str">
            <v>nc</v>
          </cell>
          <cell r="AC25" t="str">
            <v>nc</v>
          </cell>
          <cell r="AD25" t="str">
            <v>ns</v>
          </cell>
          <cell r="AE25" t="str">
            <v>nc</v>
          </cell>
          <cell r="AF25" t="str">
            <v>nc</v>
          </cell>
          <cell r="AG25" t="str">
            <v>nc</v>
          </cell>
          <cell r="AJ25" t="str">
            <v xml:space="preserve">Kelda Group. </v>
          </cell>
          <cell r="AM25">
            <v>3.822154638216269</v>
          </cell>
          <cell r="AN25">
            <v>3.6607737977751094</v>
          </cell>
          <cell r="AO25">
            <v>3.561053521761508</v>
          </cell>
          <cell r="AP25">
            <v>3.4481865758260031</v>
          </cell>
          <cell r="AQ25">
            <v>7.6069473164034918</v>
          </cell>
          <cell r="AR25">
            <v>7.3158318199125079</v>
          </cell>
          <cell r="AS25">
            <v>7.0830648775804645</v>
          </cell>
          <cell r="AT25">
            <v>6.7642997799069482</v>
          </cell>
          <cell r="AU25">
            <v>11.172614371292557</v>
          </cell>
          <cell r="AV25">
            <v>10.616108686406148</v>
          </cell>
          <cell r="AW25">
            <v>10.230713856137044</v>
          </cell>
          <cell r="AX25">
            <v>9.6618905626521681</v>
          </cell>
          <cell r="AY25" t="str">
            <v>ns</v>
          </cell>
          <cell r="AZ25">
            <v>11.220951035245335</v>
          </cell>
          <cell r="BA25">
            <v>11.015392871294518</v>
          </cell>
          <cell r="BB25">
            <v>10.226683981364229</v>
          </cell>
          <cell r="BC25" t="str">
            <v>ns</v>
          </cell>
          <cell r="BD25" t="str">
            <v>nc</v>
          </cell>
          <cell r="BE25" t="str">
            <v>nc</v>
          </cell>
          <cell r="BF25" t="str">
            <v>nc</v>
          </cell>
          <cell r="BG25" t="str">
            <v>ns</v>
          </cell>
          <cell r="BH25" t="str">
            <v>nc</v>
          </cell>
          <cell r="BI25" t="str">
            <v>nc</v>
          </cell>
          <cell r="BJ25" t="str">
            <v>nc</v>
          </cell>
        </row>
        <row r="26">
          <cell r="AJ26" t="str">
            <v xml:space="preserve">Distribution &amp; Supply : Gas Natural, Italgas, Bewag, Scot. &amp; Southern Energy, ACEA, AEM, AWG, Severn Trent, United Utilities, Kelda Group. </v>
          </cell>
        </row>
        <row r="27">
          <cell r="H27" t="str">
            <v>Mean Distribution &amp; Supply</v>
          </cell>
          <cell r="J27">
            <v>2.2611396725897146</v>
          </cell>
          <cell r="K27">
            <v>2.1176365728738236</v>
          </cell>
          <cell r="L27">
            <v>1.9921931336923335</v>
          </cell>
          <cell r="M27">
            <v>1.8848530239576913</v>
          </cell>
          <cell r="N27">
            <v>7.1460643788537315</v>
          </cell>
          <cell r="O27">
            <v>7.0671825129025105</v>
          </cell>
          <cell r="P27">
            <v>6.6281541268503403</v>
          </cell>
          <cell r="Q27">
            <v>6.2334578657184503</v>
          </cell>
          <cell r="R27">
            <v>11.443396514924929</v>
          </cell>
          <cell r="S27">
            <v>11.128672532175136</v>
          </cell>
          <cell r="T27">
            <v>10.19920742577998</v>
          </cell>
          <cell r="U27">
            <v>9.4055890385699943</v>
          </cell>
          <cell r="V27">
            <v>17.113785222543211</v>
          </cell>
          <cell r="W27">
            <v>14.089588825097746</v>
          </cell>
          <cell r="X27">
            <v>12.395090708078083</v>
          </cell>
          <cell r="Y27">
            <v>11.520392401279773</v>
          </cell>
          <cell r="Z27" t="str">
            <v>nc</v>
          </cell>
          <cell r="AA27" t="str">
            <v>nc</v>
          </cell>
          <cell r="AB27" t="str">
            <v>nc</v>
          </cell>
          <cell r="AC27" t="str">
            <v>nc</v>
          </cell>
          <cell r="AD27">
            <v>17.89818788225881</v>
          </cell>
          <cell r="AE27">
            <v>17.96412931609435</v>
          </cell>
          <cell r="AF27">
            <v>15.577644318343431</v>
          </cell>
          <cell r="AG27">
            <v>14.230482693369151</v>
          </cell>
        </row>
        <row r="28">
          <cell r="H28" t="str">
            <v>Median</v>
          </cell>
          <cell r="J28">
            <v>1.8728932814455654</v>
          </cell>
          <cell r="K28">
            <v>1.882328252236896</v>
          </cell>
          <cell r="L28">
            <v>1.7280021431513588</v>
          </cell>
          <cell r="M28">
            <v>1.6543405077907098</v>
          </cell>
          <cell r="N28">
            <v>7.0598388744124154</v>
          </cell>
          <cell r="O28">
            <v>7.0516691238566036</v>
          </cell>
          <cell r="P28">
            <v>6.6731216839617762</v>
          </cell>
          <cell r="Q28">
            <v>6.2429934394931035</v>
          </cell>
          <cell r="R28">
            <v>11.379096246880712</v>
          </cell>
          <cell r="S28">
            <v>10.92800856201206</v>
          </cell>
          <cell r="T28">
            <v>10.117971641431939</v>
          </cell>
          <cell r="U28">
            <v>9.5986355429861341</v>
          </cell>
          <cell r="V28">
            <v>15.197662769344049</v>
          </cell>
          <cell r="W28">
            <v>13.998950203319051</v>
          </cell>
          <cell r="X28">
            <v>12.173711462136263</v>
          </cell>
          <cell r="Y28">
            <v>11.249292109568017</v>
          </cell>
          <cell r="Z28" t="str">
            <v>nc</v>
          </cell>
          <cell r="AA28" t="str">
            <v>nc</v>
          </cell>
          <cell r="AB28" t="str">
            <v>nc</v>
          </cell>
          <cell r="AC28" t="str">
            <v>nc</v>
          </cell>
          <cell r="AD28">
            <v>15.285257763121635</v>
          </cell>
          <cell r="AE28">
            <v>17.773788629725548</v>
          </cell>
          <cell r="AF28">
            <v>16.81804808056507</v>
          </cell>
          <cell r="AG28">
            <v>15.952814504959537</v>
          </cell>
        </row>
        <row r="29">
          <cell r="H29" t="str">
            <v>Maximum</v>
          </cell>
          <cell r="J29">
            <v>3.822154638216269</v>
          </cell>
          <cell r="K29">
            <v>3.6607737977751094</v>
          </cell>
          <cell r="L29">
            <v>3.561053521761508</v>
          </cell>
          <cell r="M29">
            <v>3.4481865758260031</v>
          </cell>
          <cell r="N29">
            <v>9.1067881613321973</v>
          </cell>
          <cell r="O29">
            <v>9.3150939310573762</v>
          </cell>
          <cell r="P29">
            <v>7.8290969499792524</v>
          </cell>
          <cell r="Q29">
            <v>7.2057691672666939</v>
          </cell>
          <cell r="R29">
            <v>14.281183209792795</v>
          </cell>
          <cell r="S29">
            <v>13.798850869299306</v>
          </cell>
          <cell r="T29">
            <v>11.749334551807728</v>
          </cell>
          <cell r="U29">
            <v>11.134562331834598</v>
          </cell>
          <cell r="V29">
            <v>32.234099760644384</v>
          </cell>
          <cell r="W29">
            <v>21.425085456096845</v>
          </cell>
          <cell r="X29">
            <v>17.590588235294117</v>
          </cell>
          <cell r="Y29">
            <v>16.952587625723865</v>
          </cell>
          <cell r="Z29">
            <v>0</v>
          </cell>
          <cell r="AA29">
            <v>0</v>
          </cell>
          <cell r="AB29">
            <v>0</v>
          </cell>
          <cell r="AC29">
            <v>0</v>
          </cell>
          <cell r="AD29">
            <v>32.234099760644384</v>
          </cell>
          <cell r="AE29">
            <v>25.563604139146587</v>
          </cell>
          <cell r="AF29">
            <v>19.00995040787743</v>
          </cell>
          <cell r="AG29">
            <v>16.952587625723865</v>
          </cell>
        </row>
        <row r="30">
          <cell r="H30" t="str">
            <v>Minimum</v>
          </cell>
          <cell r="J30">
            <v>1.2854932068868983</v>
          </cell>
          <cell r="K30">
            <v>1.2796894640766958</v>
          </cell>
          <cell r="L30">
            <v>1.2854752131129186</v>
          </cell>
          <cell r="M30">
            <v>1.2417229802205347</v>
          </cell>
          <cell r="N30">
            <v>5.2854860625364122</v>
          </cell>
          <cell r="O30">
            <v>5.7602735692521181</v>
          </cell>
          <cell r="P30">
            <v>5.3986990132043982</v>
          </cell>
          <cell r="Q30">
            <v>5.0771072560573494</v>
          </cell>
          <cell r="R30">
            <v>9.3277049304461439</v>
          </cell>
          <cell r="S30">
            <v>8.8399881476542994</v>
          </cell>
          <cell r="T30">
            <v>8.2257184522694011</v>
          </cell>
          <cell r="U30">
            <v>7.4999131131571497</v>
          </cell>
          <cell r="V30">
            <v>5.3413725964770737</v>
          </cell>
          <cell r="W30">
            <v>5.0805803996802554</v>
          </cell>
          <cell r="X30">
            <v>4.3877204144299382</v>
          </cell>
          <cell r="Y30">
            <v>3.8995354772843287</v>
          </cell>
          <cell r="Z30">
            <v>0</v>
          </cell>
          <cell r="AA30">
            <v>0</v>
          </cell>
          <cell r="AB30">
            <v>0</v>
          </cell>
          <cell r="AC30">
            <v>0</v>
          </cell>
          <cell r="AD30">
            <v>10.466581326411758</v>
          </cell>
          <cell r="AE30">
            <v>11.725570767001619</v>
          </cell>
          <cell r="AF30">
            <v>11.225235060528908</v>
          </cell>
          <cell r="AG30">
            <v>10.524732260044141</v>
          </cell>
        </row>
        <row r="31">
          <cell r="H31" t="str">
            <v>Stand. deviation</v>
          </cell>
          <cell r="J31">
            <v>0.87712105410470897</v>
          </cell>
          <cell r="K31">
            <v>0.85400861483829593</v>
          </cell>
          <cell r="L31">
            <v>0.80034921958134519</v>
          </cell>
          <cell r="M31">
            <v>0.7530359620004512</v>
          </cell>
          <cell r="N31">
            <v>1.0674648441055725</v>
          </cell>
          <cell r="O31">
            <v>1.0643183608261662</v>
          </cell>
          <cell r="P31">
            <v>0.7841242472146962</v>
          </cell>
          <cell r="Q31">
            <v>0.69148255238662026</v>
          </cell>
          <cell r="R31">
            <v>1.5999247625537472</v>
          </cell>
          <cell r="S31">
            <v>1.412538857607454</v>
          </cell>
          <cell r="T31">
            <v>0.93443046744995162</v>
          </cell>
          <cell r="U31">
            <v>0.96153989903098713</v>
          </cell>
          <cell r="V31">
            <v>8.6237522294522844</v>
          </cell>
          <cell r="W31">
            <v>4.888172239059327</v>
          </cell>
          <cell r="X31">
            <v>3.9746724152568533</v>
          </cell>
          <cell r="Y31">
            <v>3.7486941916155834</v>
          </cell>
          <cell r="Z31" t="str">
            <v>nc</v>
          </cell>
          <cell r="AA31" t="str">
            <v>nc</v>
          </cell>
          <cell r="AB31" t="str">
            <v>nc</v>
          </cell>
          <cell r="AC31" t="str">
            <v>nc</v>
          </cell>
          <cell r="AD31">
            <v>7.8001385890424242</v>
          </cell>
          <cell r="AE31">
            <v>4.9960050785226606</v>
          </cell>
          <cell r="AF31">
            <v>3.2310511483683895</v>
          </cell>
          <cell r="AG31">
            <v>2.9612747590568285</v>
          </cell>
        </row>
        <row r="32">
          <cell r="H32" t="str">
            <v>Stand. deviation / mean</v>
          </cell>
          <cell r="J32">
            <v>0.38791104536241677</v>
          </cell>
          <cell r="K32">
            <v>0.40328384283585039</v>
          </cell>
          <cell r="L32">
            <v>0.4017427859004698</v>
          </cell>
          <cell r="M32">
            <v>0.39951972510794259</v>
          </cell>
          <cell r="N32">
            <v>0.1493780055024917</v>
          </cell>
          <cell r="O32">
            <v>0.15060009542459768</v>
          </cell>
          <cell r="P32">
            <v>0.11830205396676667</v>
          </cell>
          <cell r="Q32">
            <v>0.11093081356810006</v>
          </cell>
          <cell r="R32">
            <v>0.13981205321925724</v>
          </cell>
          <cell r="S32">
            <v>0.12692788412306427</v>
          </cell>
          <cell r="T32">
            <v>9.1617949164171597E-2</v>
          </cell>
          <cell r="U32">
            <v>0.10223069444007704</v>
          </cell>
          <cell r="V32">
            <v>0.50390676973628301</v>
          </cell>
          <cell r="W32">
            <v>0.3469350525227563</v>
          </cell>
          <cell r="X32">
            <v>0.32066505271046497</v>
          </cell>
          <cell r="Y32">
            <v>0.32539639806011728</v>
          </cell>
          <cell r="Z32" t="str">
            <v>nc</v>
          </cell>
          <cell r="AA32" t="str">
            <v>nc</v>
          </cell>
          <cell r="AB32" t="str">
            <v>nc</v>
          </cell>
          <cell r="AC32" t="str">
            <v>nc</v>
          </cell>
          <cell r="AD32">
            <v>0.43580605144804307</v>
          </cell>
          <cell r="AE32">
            <v>0.27811005980939246</v>
          </cell>
          <cell r="AF32">
            <v>0.20741590206701987</v>
          </cell>
          <cell r="AG32">
            <v>0.20809376764406359</v>
          </cell>
        </row>
        <row r="34">
          <cell r="A34" t="str">
            <v>Integrated Utilities</v>
          </cell>
        </row>
        <row r="35">
          <cell r="A35" t="str">
            <v>Electrabel</v>
          </cell>
          <cell r="B35">
            <v>1</v>
          </cell>
          <cell r="C35" t="str">
            <v>EUR</v>
          </cell>
          <cell r="D35">
            <v>239.13333333333333</v>
          </cell>
          <cell r="E35">
            <v>13061.462666666666</v>
          </cell>
          <cell r="F35">
            <v>18121.278666666665</v>
          </cell>
          <cell r="G35">
            <v>13061.462666666666</v>
          </cell>
          <cell r="H35">
            <v>18121.278666666665</v>
          </cell>
          <cell r="J35">
            <v>2.1194477972709551</v>
          </cell>
          <cell r="K35">
            <v>1.7573853141314713</v>
          </cell>
          <cell r="L35">
            <v>1.6422383131693021</v>
          </cell>
          <cell r="M35">
            <v>1.4075872818600796</v>
          </cell>
          <cell r="N35">
            <v>7.9013183922329535</v>
          </cell>
          <cell r="O35">
            <v>9.5905660610358687</v>
          </cell>
          <cell r="P35">
            <v>9.261474405823618</v>
          </cell>
          <cell r="Q35">
            <v>9.0045857868104378</v>
          </cell>
          <cell r="R35">
            <v>12.41651215640595</v>
          </cell>
          <cell r="S35">
            <v>14.283456688920591</v>
          </cell>
          <cell r="T35">
            <v>13.040362302675293</v>
          </cell>
          <cell r="U35">
            <v>14.020874050575777</v>
          </cell>
          <cell r="V35">
            <v>14.893343975674648</v>
          </cell>
          <cell r="W35">
            <v>14.253418254211157</v>
          </cell>
          <cell r="X35">
            <v>13.644299431019133</v>
          </cell>
          <cell r="Y35">
            <v>12.382396413579237</v>
          </cell>
          <cell r="Z35" t="str">
            <v>nc</v>
          </cell>
          <cell r="AA35" t="str">
            <v>nc</v>
          </cell>
          <cell r="AB35" t="str">
            <v>nc</v>
          </cell>
          <cell r="AC35" t="str">
            <v>nc</v>
          </cell>
          <cell r="AD35">
            <v>16.367747702589806</v>
          </cell>
          <cell r="AE35">
            <v>15.588813863885077</v>
          </cell>
          <cell r="AF35">
            <v>14.905521693360509</v>
          </cell>
          <cell r="AG35">
            <v>13.412311809485423</v>
          </cell>
          <cell r="AJ35" t="str">
            <v xml:space="preserve">Electrabel, </v>
          </cell>
          <cell r="AM35">
            <v>2.1194477972709551</v>
          </cell>
          <cell r="AN35">
            <v>1.7573853141314713</v>
          </cell>
          <cell r="AO35">
            <v>1.6422383131693021</v>
          </cell>
          <cell r="AP35">
            <v>1.4075872818600796</v>
          </cell>
          <cell r="AQ35">
            <v>7.9013183922329535</v>
          </cell>
          <cell r="AR35">
            <v>9.5905660610358687</v>
          </cell>
          <cell r="AS35">
            <v>9.261474405823618</v>
          </cell>
          <cell r="AT35">
            <v>9.0045857868104378</v>
          </cell>
          <cell r="AU35">
            <v>12.41651215640595</v>
          </cell>
          <cell r="AV35">
            <v>14.283456688920591</v>
          </cell>
          <cell r="AW35">
            <v>13.040362302675293</v>
          </cell>
          <cell r="AX35">
            <v>14.020874050575777</v>
          </cell>
          <cell r="AY35">
            <v>14.893343975674648</v>
          </cell>
          <cell r="AZ35">
            <v>14.253418254211157</v>
          </cell>
          <cell r="BA35">
            <v>13.644299431019133</v>
          </cell>
          <cell r="BB35">
            <v>12.382396413579237</v>
          </cell>
          <cell r="BC35" t="str">
            <v>nc</v>
          </cell>
          <cell r="BD35" t="str">
            <v>nc</v>
          </cell>
          <cell r="BE35" t="str">
            <v>nc</v>
          </cell>
          <cell r="BF35" t="str">
            <v>nc</v>
          </cell>
          <cell r="BG35">
            <v>16.367747702589806</v>
          </cell>
          <cell r="BH35">
            <v>15.588813863885077</v>
          </cell>
          <cell r="BI35">
            <v>14.905521693360509</v>
          </cell>
          <cell r="BJ35">
            <v>13.412311809485423</v>
          </cell>
        </row>
        <row r="36">
          <cell r="A36" t="str">
            <v>Endesa</v>
          </cell>
          <cell r="B36">
            <v>1</v>
          </cell>
          <cell r="C36" t="str">
            <v>EUR</v>
          </cell>
          <cell r="D36">
            <v>11.524444444444443</v>
          </cell>
          <cell r="E36">
            <v>12201.528604444442</v>
          </cell>
          <cell r="F36">
            <v>37648.528604444444</v>
          </cell>
          <cell r="G36">
            <v>12201.528604444442</v>
          </cell>
          <cell r="H36">
            <v>37648.528604444444</v>
          </cell>
          <cell r="J36">
            <v>2.4170858117902183</v>
          </cell>
          <cell r="K36">
            <v>2.2333620543647341</v>
          </cell>
          <cell r="L36">
            <v>2.1118429717163409</v>
          </cell>
          <cell r="M36">
            <v>2.0315781241718378</v>
          </cell>
          <cell r="N36">
            <v>7.3146548677762668</v>
          </cell>
          <cell r="O36">
            <v>7.0604229426350775</v>
          </cell>
          <cell r="P36">
            <v>6.7741609676322989</v>
          </cell>
          <cell r="Q36">
            <v>6.4177274739095029</v>
          </cell>
          <cell r="R36">
            <v>11.34675364811466</v>
          </cell>
          <cell r="S36">
            <v>11.098121825030296</v>
          </cell>
          <cell r="T36">
            <v>10.260318478682169</v>
          </cell>
          <cell r="U36">
            <v>9.499208226520885</v>
          </cell>
          <cell r="V36">
            <v>9.5827652575711717</v>
          </cell>
          <cell r="W36">
            <v>9.8144118505331637</v>
          </cell>
          <cell r="X36">
            <v>7.4101364593644243</v>
          </cell>
          <cell r="Y36">
            <v>6.6500334843735809</v>
          </cell>
          <cell r="Z36" t="str">
            <v>nc</v>
          </cell>
          <cell r="AA36" t="str">
            <v>nc</v>
          </cell>
          <cell r="AB36" t="str">
            <v>nc</v>
          </cell>
          <cell r="AC36" t="str">
            <v>nc</v>
          </cell>
          <cell r="AD36">
            <v>12.396419388648438</v>
          </cell>
          <cell r="AE36">
            <v>13.459166758238268</v>
          </cell>
          <cell r="AF36">
            <v>9.2612023667629781</v>
          </cell>
          <cell r="AG36">
            <v>8.0654887609706094</v>
          </cell>
          <cell r="AJ36" t="str">
            <v xml:space="preserve">Endesa, </v>
          </cell>
          <cell r="AM36">
            <v>2.4170858117902183</v>
          </cell>
          <cell r="AN36">
            <v>2.2333620543647341</v>
          </cell>
          <cell r="AO36">
            <v>2.1118429717163409</v>
          </cell>
          <cell r="AP36">
            <v>2.0315781241718378</v>
          </cell>
          <cell r="AQ36">
            <v>7.3146548677762668</v>
          </cell>
          <cell r="AR36">
            <v>7.0604229426350775</v>
          </cell>
          <cell r="AS36">
            <v>6.7741609676322989</v>
          </cell>
          <cell r="AT36">
            <v>6.4177274739095029</v>
          </cell>
          <cell r="AU36">
            <v>11.34675364811466</v>
          </cell>
          <cell r="AV36">
            <v>11.098121825030296</v>
          </cell>
          <cell r="AW36">
            <v>10.260318478682169</v>
          </cell>
          <cell r="AX36">
            <v>9.499208226520885</v>
          </cell>
          <cell r="AY36">
            <v>9.5827652575711717</v>
          </cell>
          <cell r="AZ36">
            <v>9.8144118505331637</v>
          </cell>
          <cell r="BA36">
            <v>7.4101364593644243</v>
          </cell>
          <cell r="BB36">
            <v>6.6500334843735809</v>
          </cell>
          <cell r="BC36" t="str">
            <v>nc</v>
          </cell>
          <cell r="BD36" t="str">
            <v>nc</v>
          </cell>
          <cell r="BE36" t="str">
            <v>nc</v>
          </cell>
          <cell r="BF36" t="str">
            <v>nc</v>
          </cell>
          <cell r="BG36">
            <v>12.396419388648438</v>
          </cell>
          <cell r="BH36">
            <v>13.459166758238268</v>
          </cell>
          <cell r="BI36">
            <v>9.2612023667629781</v>
          </cell>
          <cell r="BJ36">
            <v>8.0654887609706094</v>
          </cell>
        </row>
        <row r="37">
          <cell r="A37" t="str">
            <v>Union Fenosa</v>
          </cell>
          <cell r="B37">
            <v>1</v>
          </cell>
          <cell r="C37" t="str">
            <v>EUR</v>
          </cell>
          <cell r="D37">
            <v>11.864444444444445</v>
          </cell>
          <cell r="E37">
            <v>3614.8470688888892</v>
          </cell>
          <cell r="F37">
            <v>10916.235068888889</v>
          </cell>
          <cell r="G37">
            <v>3614.8470688888892</v>
          </cell>
          <cell r="H37">
            <v>10916.235068888889</v>
          </cell>
          <cell r="J37">
            <v>1.8125633152936949</v>
          </cell>
          <cell r="K37">
            <v>1.8093007373767511</v>
          </cell>
          <cell r="L37">
            <v>1.6233768170972711</v>
          </cell>
          <cell r="M37">
            <v>1.4597409896618023</v>
          </cell>
          <cell r="N37">
            <v>8.4058977614187835</v>
          </cell>
          <cell r="O37">
            <v>7.7015909897621624</v>
          </cell>
          <cell r="P37">
            <v>6.7988509397663739</v>
          </cell>
          <cell r="Q37">
            <v>6.1729445085325088</v>
          </cell>
          <cell r="R37">
            <v>13.076154223531885</v>
          </cell>
          <cell r="S37">
            <v>12.393545718538704</v>
          </cell>
          <cell r="T37">
            <v>10.614775446216344</v>
          </cell>
          <cell r="U37">
            <v>9.4742536615942452</v>
          </cell>
          <cell r="V37">
            <v>17.101250458768043</v>
          </cell>
          <cell r="W37">
            <v>13.05616263172428</v>
          </cell>
          <cell r="X37">
            <v>9.9628053554683866</v>
          </cell>
          <cell r="Y37">
            <v>7.8297776732494579</v>
          </cell>
          <cell r="Z37" t="str">
            <v>nc</v>
          </cell>
          <cell r="AA37" t="str">
            <v>nc</v>
          </cell>
          <cell r="AB37" t="str">
            <v>nc</v>
          </cell>
          <cell r="AC37" t="str">
            <v>nc</v>
          </cell>
          <cell r="AD37">
            <v>13.930826370441954</v>
          </cell>
          <cell r="AE37">
            <v>11.688787668825947</v>
          </cell>
          <cell r="AF37">
            <v>9.5441163827752149</v>
          </cell>
          <cell r="AG37">
            <v>7.7915289797227478</v>
          </cell>
          <cell r="AJ37" t="str">
            <v xml:space="preserve">Union Fenosa, </v>
          </cell>
          <cell r="AM37">
            <v>1.8125633152936949</v>
          </cell>
          <cell r="AN37">
            <v>1.8093007373767511</v>
          </cell>
          <cell r="AO37">
            <v>1.6233768170972711</v>
          </cell>
          <cell r="AP37">
            <v>1.4597409896618023</v>
          </cell>
          <cell r="AQ37">
            <v>8.4058977614187835</v>
          </cell>
          <cell r="AR37">
            <v>7.7015909897621624</v>
          </cell>
          <cell r="AS37">
            <v>6.7988509397663739</v>
          </cell>
          <cell r="AT37">
            <v>6.1729445085325088</v>
          </cell>
          <cell r="AU37">
            <v>13.076154223531885</v>
          </cell>
          <cell r="AV37">
            <v>12.393545718538704</v>
          </cell>
          <cell r="AW37">
            <v>10.614775446216344</v>
          </cell>
          <cell r="AX37">
            <v>9.4742536615942452</v>
          </cell>
          <cell r="AY37">
            <v>17.101250458768043</v>
          </cell>
          <cell r="AZ37">
            <v>13.05616263172428</v>
          </cell>
          <cell r="BA37">
            <v>9.9628053554683866</v>
          </cell>
          <cell r="BB37">
            <v>7.8297776732494579</v>
          </cell>
          <cell r="BC37" t="str">
            <v>nc</v>
          </cell>
          <cell r="BD37" t="str">
            <v>nc</v>
          </cell>
          <cell r="BE37" t="str">
            <v>nc</v>
          </cell>
          <cell r="BF37" t="str">
            <v>nc</v>
          </cell>
          <cell r="BG37">
            <v>13.930826370441954</v>
          </cell>
          <cell r="BH37">
            <v>11.688787668825947</v>
          </cell>
          <cell r="BI37">
            <v>9.5441163827752149</v>
          </cell>
          <cell r="BJ37">
            <v>7.7915289797227478</v>
          </cell>
        </row>
        <row r="38">
          <cell r="A38" t="str">
            <v>Iberdrola</v>
          </cell>
          <cell r="B38">
            <v>1</v>
          </cell>
          <cell r="C38" t="str">
            <v>EUR</v>
          </cell>
          <cell r="D38">
            <v>13.088333333333335</v>
          </cell>
          <cell r="E38">
            <v>11799.773828333335</v>
          </cell>
          <cell r="F38">
            <v>22456.819828333333</v>
          </cell>
          <cell r="G38">
            <v>11799.773828333335</v>
          </cell>
          <cell r="H38">
            <v>22456.819828333333</v>
          </cell>
          <cell r="J38">
            <v>2.767867950345519</v>
          </cell>
          <cell r="K38">
            <v>2.5891251139964373</v>
          </cell>
          <cell r="L38">
            <v>2.428595716912096</v>
          </cell>
          <cell r="M38">
            <v>2.2215910494926354</v>
          </cell>
          <cell r="N38">
            <v>9.6141466250822347</v>
          </cell>
          <cell r="O38">
            <v>8.7380281899032823</v>
          </cell>
          <cell r="P38">
            <v>7.8894315461517461</v>
          </cell>
          <cell r="Q38">
            <v>6.9938242041555716</v>
          </cell>
          <cell r="R38">
            <v>13.573094044963968</v>
          </cell>
          <cell r="S38">
            <v>13.088936841501964</v>
          </cell>
          <cell r="T38">
            <v>11.882481085519062</v>
          </cell>
          <cell r="U38">
            <v>10.238080397332677</v>
          </cell>
          <cell r="V38">
            <v>12.729452496751197</v>
          </cell>
          <cell r="W38">
            <v>12.572317821562278</v>
          </cell>
          <cell r="X38">
            <v>10.587548278545581</v>
          </cell>
          <cell r="Y38">
            <v>9.0963148163551342</v>
          </cell>
          <cell r="Z38" t="str">
            <v>nc</v>
          </cell>
          <cell r="AA38" t="str">
            <v>nc</v>
          </cell>
          <cell r="AB38" t="str">
            <v>nc</v>
          </cell>
          <cell r="AC38" t="str">
            <v>nc</v>
          </cell>
          <cell r="AD38">
            <v>12.983356632225798</v>
          </cell>
          <cell r="AE38">
            <v>12.809699566818725</v>
          </cell>
          <cell r="AF38">
            <v>10.753875789129397</v>
          </cell>
          <cell r="AG38">
            <v>9.2301410759616118</v>
          </cell>
          <cell r="AJ38" t="str">
            <v xml:space="preserve">Iberdrola, </v>
          </cell>
          <cell r="AM38">
            <v>2.767867950345519</v>
          </cell>
          <cell r="AN38">
            <v>2.5891251139964373</v>
          </cell>
          <cell r="AO38">
            <v>2.428595716912096</v>
          </cell>
          <cell r="AP38">
            <v>2.2215910494926354</v>
          </cell>
          <cell r="AQ38">
            <v>9.6141466250822347</v>
          </cell>
          <cell r="AR38">
            <v>8.7380281899032823</v>
          </cell>
          <cell r="AS38">
            <v>7.8894315461517461</v>
          </cell>
          <cell r="AT38">
            <v>6.9938242041555716</v>
          </cell>
          <cell r="AU38">
            <v>13.573094044963968</v>
          </cell>
          <cell r="AV38">
            <v>13.088936841501964</v>
          </cell>
          <cell r="AW38">
            <v>11.882481085519062</v>
          </cell>
          <cell r="AX38">
            <v>10.238080397332677</v>
          </cell>
          <cell r="AY38">
            <v>12.729452496751197</v>
          </cell>
          <cell r="AZ38">
            <v>12.572317821562278</v>
          </cell>
          <cell r="BA38">
            <v>10.587548278545581</v>
          </cell>
          <cell r="BB38">
            <v>9.0963148163551342</v>
          </cell>
          <cell r="BC38" t="str">
            <v>nc</v>
          </cell>
          <cell r="BD38" t="str">
            <v>nc</v>
          </cell>
          <cell r="BE38" t="str">
            <v>nc</v>
          </cell>
          <cell r="BF38" t="str">
            <v>nc</v>
          </cell>
          <cell r="BG38">
            <v>12.983356632225798</v>
          </cell>
          <cell r="BH38">
            <v>12.809699566818725</v>
          </cell>
          <cell r="BI38">
            <v>10.753875789129397</v>
          </cell>
          <cell r="BJ38">
            <v>9.2301410759616118</v>
          </cell>
        </row>
        <row r="39">
          <cell r="A39" t="str">
            <v>Fortum</v>
          </cell>
          <cell r="B39">
            <v>1</v>
          </cell>
          <cell r="C39" t="str">
            <v>EUR</v>
          </cell>
          <cell r="D39">
            <v>5.8688888888888879</v>
          </cell>
          <cell r="E39">
            <v>4963.5716955555545</v>
          </cell>
          <cell r="F39">
            <v>8992.5716955555545</v>
          </cell>
          <cell r="G39">
            <v>4963.5716955555545</v>
          </cell>
          <cell r="H39">
            <v>8992.5716955555545</v>
          </cell>
          <cell r="J39">
            <v>0.86383974020706578</v>
          </cell>
          <cell r="K39">
            <v>0.83414389695894053</v>
          </cell>
          <cell r="L39">
            <v>0.83947010843295999</v>
          </cell>
          <cell r="M39">
            <v>0.82110444817797579</v>
          </cell>
          <cell r="N39">
            <v>5.7241067444656615</v>
          </cell>
          <cell r="O39">
            <v>4.9916210425686751</v>
          </cell>
          <cell r="P39">
            <v>4.6919397347154099</v>
          </cell>
          <cell r="Q39">
            <v>4.7792153994236584</v>
          </cell>
          <cell r="R39">
            <v>9.2326198106319861</v>
          </cell>
          <cell r="S39">
            <v>7.7869000105835378</v>
          </cell>
          <cell r="T39">
            <v>7.0613048257208906</v>
          </cell>
          <cell r="U39">
            <v>7.3552852082083717</v>
          </cell>
          <cell r="V39">
            <v>10.234168444444443</v>
          </cell>
          <cell r="W39">
            <v>9.0555670997121336</v>
          </cell>
          <cell r="X39">
            <v>8.0616723981737106</v>
          </cell>
          <cell r="Y39">
            <v>8.5021783068783066</v>
          </cell>
          <cell r="Z39" t="str">
            <v>nc</v>
          </cell>
          <cell r="AA39" t="str">
            <v>nc</v>
          </cell>
          <cell r="AB39" t="str">
            <v>nc</v>
          </cell>
          <cell r="AC39" t="str">
            <v>nc</v>
          </cell>
          <cell r="AD39">
            <v>10.813881689663518</v>
          </cell>
          <cell r="AE39">
            <v>9.0555670997121336</v>
          </cell>
          <cell r="AF39">
            <v>8.0616723981737106</v>
          </cell>
          <cell r="AG39">
            <v>8.5021783068783066</v>
          </cell>
          <cell r="AJ39" t="str">
            <v xml:space="preserve">Fortum, </v>
          </cell>
          <cell r="AM39">
            <v>0.86383974020706578</v>
          </cell>
          <cell r="AN39">
            <v>0.83414389695894053</v>
          </cell>
          <cell r="AO39">
            <v>0.83947010843295999</v>
          </cell>
          <cell r="AP39">
            <v>0.82110444817797579</v>
          </cell>
          <cell r="AQ39">
            <v>5.7241067444656615</v>
          </cell>
          <cell r="AR39">
            <v>4.9916210425686751</v>
          </cell>
          <cell r="AS39">
            <v>4.6919397347154099</v>
          </cell>
          <cell r="AT39">
            <v>4.7792153994236584</v>
          </cell>
          <cell r="AU39">
            <v>9.2326198106319861</v>
          </cell>
          <cell r="AV39">
            <v>7.7869000105835378</v>
          </cell>
          <cell r="AW39">
            <v>7.0613048257208906</v>
          </cell>
          <cell r="AX39">
            <v>7.3552852082083717</v>
          </cell>
          <cell r="AY39">
            <v>10.234168444444443</v>
          </cell>
          <cell r="AZ39">
            <v>9.0555670997121336</v>
          </cell>
          <cell r="BA39">
            <v>8.0616723981737106</v>
          </cell>
          <cell r="BB39">
            <v>8.5021783068783066</v>
          </cell>
          <cell r="BC39" t="str">
            <v>nc</v>
          </cell>
          <cell r="BD39" t="str">
            <v>nc</v>
          </cell>
          <cell r="BE39" t="str">
            <v>nc</v>
          </cell>
          <cell r="BF39" t="str">
            <v>nc</v>
          </cell>
          <cell r="BG39">
            <v>10.813881689663518</v>
          </cell>
          <cell r="BH39">
            <v>9.0555670997121336</v>
          </cell>
          <cell r="BI39">
            <v>8.0616723981737106</v>
          </cell>
          <cell r="BJ39">
            <v>8.5021783068783066</v>
          </cell>
        </row>
        <row r="40">
          <cell r="A40" t="str">
            <v>Enel</v>
          </cell>
          <cell r="B40">
            <v>1</v>
          </cell>
          <cell r="C40" t="str">
            <v>EUR</v>
          </cell>
          <cell r="D40">
            <v>5.0086666666666657</v>
          </cell>
          <cell r="E40">
            <v>30367.921649999997</v>
          </cell>
          <cell r="F40">
            <v>54145.921649999997</v>
          </cell>
          <cell r="G40">
            <v>30367.921649999997</v>
          </cell>
          <cell r="H40">
            <v>54145.921649999997</v>
          </cell>
          <cell r="J40">
            <v>1.8813078645634271</v>
          </cell>
          <cell r="K40">
            <v>1.9572524702458949</v>
          </cell>
          <cell r="L40">
            <v>1.9526292754171961</v>
          </cell>
          <cell r="M40">
            <v>1.9041495881065207</v>
          </cell>
          <cell r="N40">
            <v>6.1669614635535304</v>
          </cell>
          <cell r="O40">
            <v>6.5257671698454303</v>
          </cell>
          <cell r="P40">
            <v>6.0554054463611706</v>
          </cell>
          <cell r="Q40">
            <v>5.6265733146286339</v>
          </cell>
          <cell r="R40">
            <v>13.00334333573487</v>
          </cell>
          <cell r="S40">
            <v>15.154190218303945</v>
          </cell>
          <cell r="T40">
            <v>12.71628033114138</v>
          </cell>
          <cell r="U40">
            <v>11.119781280805038</v>
          </cell>
          <cell r="V40">
            <v>11.344146118601101</v>
          </cell>
          <cell r="W40">
            <v>14.958511012067012</v>
          </cell>
          <cell r="X40">
            <v>14.661951503827828</v>
          </cell>
          <cell r="Y40">
            <v>13.707944176639371</v>
          </cell>
          <cell r="Z40" t="str">
            <v>nc</v>
          </cell>
          <cell r="AA40" t="str">
            <v>nc</v>
          </cell>
          <cell r="AB40" t="str">
            <v>nc</v>
          </cell>
          <cell r="AC40" t="str">
            <v>nc</v>
          </cell>
          <cell r="AD40">
            <v>13.587628573867386</v>
          </cell>
          <cell r="AE40">
            <v>18.583389063608124</v>
          </cell>
          <cell r="AF40">
            <v>18.127873223820767</v>
          </cell>
          <cell r="AG40">
            <v>16.691614116080562</v>
          </cell>
          <cell r="AJ40" t="str">
            <v xml:space="preserve">Enel, </v>
          </cell>
          <cell r="AM40">
            <v>1.8813078645634271</v>
          </cell>
          <cell r="AN40">
            <v>1.9572524702458949</v>
          </cell>
          <cell r="AO40">
            <v>1.9526292754171961</v>
          </cell>
          <cell r="AP40">
            <v>1.9041495881065207</v>
          </cell>
          <cell r="AQ40">
            <v>6.1669614635535304</v>
          </cell>
          <cell r="AR40">
            <v>6.5257671698454303</v>
          </cell>
          <cell r="AS40">
            <v>6.0554054463611706</v>
          </cell>
          <cell r="AT40">
            <v>5.6265733146286339</v>
          </cell>
          <cell r="AU40">
            <v>13.00334333573487</v>
          </cell>
          <cell r="AV40">
            <v>15.154190218303945</v>
          </cell>
          <cell r="AW40">
            <v>12.71628033114138</v>
          </cell>
          <cell r="AX40">
            <v>11.119781280805038</v>
          </cell>
          <cell r="AY40">
            <v>11.344146118601101</v>
          </cell>
          <cell r="AZ40">
            <v>14.958511012067012</v>
          </cell>
          <cell r="BA40">
            <v>14.661951503827828</v>
          </cell>
          <cell r="BB40">
            <v>13.707944176639371</v>
          </cell>
          <cell r="BC40" t="str">
            <v>nc</v>
          </cell>
          <cell r="BD40" t="str">
            <v>nc</v>
          </cell>
          <cell r="BE40" t="str">
            <v>nc</v>
          </cell>
          <cell r="BF40" t="str">
            <v>nc</v>
          </cell>
          <cell r="BG40">
            <v>13.587628573867386</v>
          </cell>
          <cell r="BH40">
            <v>18.583389063608124</v>
          </cell>
          <cell r="BI40">
            <v>18.127873223820767</v>
          </cell>
          <cell r="BJ40">
            <v>16.691614116080562</v>
          </cell>
        </row>
        <row r="41">
          <cell r="A41" t="str">
            <v>Edp</v>
          </cell>
          <cell r="B41">
            <v>1</v>
          </cell>
          <cell r="C41" t="str">
            <v>EUR</v>
          </cell>
          <cell r="D41">
            <v>1.6655555555555552</v>
          </cell>
          <cell r="E41">
            <v>4996.6666666666661</v>
          </cell>
          <cell r="F41">
            <v>11957.425458696835</v>
          </cell>
          <cell r="G41">
            <v>4996.6666666666661</v>
          </cell>
          <cell r="H41">
            <v>11957.425458696835</v>
          </cell>
          <cell r="J41">
            <v>2.0121758573902948</v>
          </cell>
          <cell r="K41">
            <v>1.9985668491888409</v>
          </cell>
          <cell r="L41">
            <v>1.8721505336929443</v>
          </cell>
          <cell r="M41">
            <v>1.722392873485884</v>
          </cell>
          <cell r="N41">
            <v>8.4533367544886477</v>
          </cell>
          <cell r="O41">
            <v>8.3798593241380779</v>
          </cell>
          <cell r="P41">
            <v>7.3517454095131747</v>
          </cell>
          <cell r="Q41">
            <v>6.3616601798419126</v>
          </cell>
          <cell r="R41">
            <v>18.583154928766053</v>
          </cell>
          <cell r="S41">
            <v>18.00208793759861</v>
          </cell>
          <cell r="T41">
            <v>14.629963263830472</v>
          </cell>
          <cell r="U41">
            <v>11.996922928275005</v>
          </cell>
          <cell r="V41">
            <v>13.107897978179905</v>
          </cell>
          <cell r="W41">
            <v>13.505514647876076</v>
          </cell>
          <cell r="X41">
            <v>11.968108480769592</v>
          </cell>
          <cell r="Y41">
            <v>10.141184364701845</v>
          </cell>
          <cell r="Z41" t="str">
            <v>nc</v>
          </cell>
          <cell r="AA41" t="str">
            <v>nc</v>
          </cell>
          <cell r="AB41" t="str">
            <v>nc</v>
          </cell>
          <cell r="AC41" t="str">
            <v>nc</v>
          </cell>
          <cell r="AD41">
            <v>13.980708929877853</v>
          </cell>
          <cell r="AE41">
            <v>15.339676572675405</v>
          </cell>
          <cell r="AF41">
            <v>13.513729524049554</v>
          </cell>
          <cell r="AG41">
            <v>11.284432439996008</v>
          </cell>
          <cell r="AJ41" t="str">
            <v xml:space="preserve">Edp, </v>
          </cell>
          <cell r="AM41">
            <v>2.0121758573902948</v>
          </cell>
          <cell r="AN41">
            <v>1.9985668491888409</v>
          </cell>
          <cell r="AO41">
            <v>1.8721505336929443</v>
          </cell>
          <cell r="AP41">
            <v>1.722392873485884</v>
          </cell>
          <cell r="AQ41">
            <v>8.4533367544886477</v>
          </cell>
          <cell r="AR41">
            <v>8.3798593241380779</v>
          </cell>
          <cell r="AS41">
            <v>7.3517454095131747</v>
          </cell>
          <cell r="AT41">
            <v>6.3616601798419126</v>
          </cell>
          <cell r="AU41">
            <v>18.583154928766053</v>
          </cell>
          <cell r="AV41">
            <v>18.00208793759861</v>
          </cell>
          <cell r="AW41">
            <v>14.629963263830472</v>
          </cell>
          <cell r="AX41">
            <v>11.996922928275005</v>
          </cell>
          <cell r="AY41">
            <v>13.107897978179905</v>
          </cell>
          <cell r="AZ41">
            <v>13.505514647876076</v>
          </cell>
          <cell r="BA41">
            <v>11.968108480769592</v>
          </cell>
          <cell r="BB41">
            <v>10.141184364701845</v>
          </cell>
          <cell r="BC41" t="str">
            <v>nc</v>
          </cell>
          <cell r="BD41" t="str">
            <v>nc</v>
          </cell>
          <cell r="BE41" t="str">
            <v>nc</v>
          </cell>
          <cell r="BF41" t="str">
            <v>nc</v>
          </cell>
          <cell r="BG41">
            <v>13.980708929877853</v>
          </cell>
          <cell r="BH41">
            <v>15.339676572675405</v>
          </cell>
          <cell r="BI41">
            <v>13.513729524049554</v>
          </cell>
          <cell r="BJ41">
            <v>11.284432439996008</v>
          </cell>
        </row>
        <row r="42">
          <cell r="A42" t="str">
            <v>ScottishPower</v>
          </cell>
          <cell r="B42">
            <v>1</v>
          </cell>
          <cell r="C42" t="str">
            <v>GBP</v>
          </cell>
          <cell r="D42">
            <v>3.5083333333333333</v>
          </cell>
          <cell r="E42">
            <v>6483.4</v>
          </cell>
          <cell r="F42">
            <v>13003</v>
          </cell>
          <cell r="G42">
            <v>10541.25680838956</v>
          </cell>
          <cell r="H42">
            <v>21141.370620274774</v>
          </cell>
          <cell r="J42">
            <v>2.0593918276845105</v>
          </cell>
          <cell r="K42">
            <v>2.3951003868115674</v>
          </cell>
          <cell r="L42">
            <v>2.3780175566934894</v>
          </cell>
          <cell r="M42">
            <v>2.340352771778258</v>
          </cell>
          <cell r="N42">
            <v>8.5075896362208852</v>
          </cell>
          <cell r="O42">
            <v>8.395532024793388</v>
          </cell>
          <cell r="P42">
            <v>7.8128943099200869</v>
          </cell>
          <cell r="Q42">
            <v>7.5960976749620288</v>
          </cell>
          <cell r="R42">
            <v>13.539150354019158</v>
          </cell>
          <cell r="S42">
            <v>11.690191495100244</v>
          </cell>
          <cell r="T42">
            <v>10.770313923631244</v>
          </cell>
          <cell r="U42">
            <v>10.50492809823881</v>
          </cell>
          <cell r="V42">
            <v>83.960113960114171</v>
          </cell>
          <cell r="W42">
            <v>10.979508890770532</v>
          </cell>
          <cell r="X42">
            <v>10.340350877192982</v>
          </cell>
          <cell r="Y42">
            <v>10.098753894080996</v>
          </cell>
          <cell r="Z42" t="str">
            <v>nc</v>
          </cell>
          <cell r="AA42" t="str">
            <v>nc</v>
          </cell>
          <cell r="AB42" t="str">
            <v>nc</v>
          </cell>
          <cell r="AC42" t="str">
            <v>nc</v>
          </cell>
          <cell r="AD42" t="str">
            <v>ns</v>
          </cell>
          <cell r="AE42">
            <v>14.651751412429377</v>
          </cell>
          <cell r="AF42">
            <v>13.535281837160751</v>
          </cell>
          <cell r="AG42">
            <v>13.124291497975708</v>
          </cell>
          <cell r="AJ42" t="str">
            <v xml:space="preserve">ScottishPower, </v>
          </cell>
          <cell r="AM42">
            <v>2.0593918276845105</v>
          </cell>
          <cell r="AN42">
            <v>2.3951003868115674</v>
          </cell>
          <cell r="AO42">
            <v>2.3780175566934894</v>
          </cell>
          <cell r="AP42">
            <v>2.340352771778258</v>
          </cell>
          <cell r="AQ42">
            <v>8.5075896362208852</v>
          </cell>
          <cell r="AR42">
            <v>8.395532024793388</v>
          </cell>
          <cell r="AS42">
            <v>7.8128943099200869</v>
          </cell>
          <cell r="AT42">
            <v>7.5960976749620288</v>
          </cell>
          <cell r="AU42">
            <v>13.539150354019158</v>
          </cell>
          <cell r="AV42">
            <v>11.690191495100244</v>
          </cell>
          <cell r="AW42">
            <v>10.770313923631244</v>
          </cell>
          <cell r="AX42">
            <v>10.50492809823881</v>
          </cell>
          <cell r="AY42">
            <v>83.960113960114171</v>
          </cell>
          <cell r="AZ42">
            <v>10.979508890770532</v>
          </cell>
          <cell r="BA42">
            <v>10.340350877192982</v>
          </cell>
          <cell r="BB42">
            <v>10.098753894080996</v>
          </cell>
          <cell r="BC42" t="str">
            <v>nc</v>
          </cell>
          <cell r="BD42" t="str">
            <v>nc</v>
          </cell>
          <cell r="BE42" t="str">
            <v>nc</v>
          </cell>
          <cell r="BF42" t="str">
            <v>nc</v>
          </cell>
          <cell r="BG42" t="str">
            <v>ns</v>
          </cell>
          <cell r="BH42">
            <v>14.651751412429377</v>
          </cell>
          <cell r="BI42">
            <v>13.535281837160751</v>
          </cell>
          <cell r="BJ42">
            <v>13.124291497975708</v>
          </cell>
        </row>
        <row r="43">
          <cell r="A43" t="str">
            <v>Enagas</v>
          </cell>
          <cell r="B43">
            <v>0</v>
          </cell>
          <cell r="C43" t="str">
            <v>EUR</v>
          </cell>
          <cell r="D43">
            <v>5.6866666666666674</v>
          </cell>
          <cell r="E43">
            <v>1357.6006800000002</v>
          </cell>
          <cell r="F43">
            <v>2366.3196800000001</v>
          </cell>
          <cell r="G43">
            <v>1357.6006800000002</v>
          </cell>
          <cell r="H43">
            <v>2366.3196800000001</v>
          </cell>
          <cell r="J43">
            <v>0.98014366318761303</v>
          </cell>
          <cell r="K43">
            <v>0.95546143643062642</v>
          </cell>
          <cell r="L43">
            <v>0.8833423907870056</v>
          </cell>
          <cell r="M43">
            <v>0.80064952799864664</v>
          </cell>
          <cell r="N43">
            <v>9.4872511937647594</v>
          </cell>
          <cell r="O43">
            <v>7.7513092243186579</v>
          </cell>
          <cell r="P43">
            <v>6.4400165469192263</v>
          </cell>
          <cell r="Q43">
            <v>5.5025571574737242</v>
          </cell>
          <cell r="R43">
            <v>17.133214686524802</v>
          </cell>
          <cell r="S43">
            <v>12.284911639497459</v>
          </cell>
          <cell r="T43">
            <v>10.078022487223169</v>
          </cell>
          <cell r="U43">
            <v>8.4978800545859361</v>
          </cell>
          <cell r="V43">
            <v>18.59387429287198</v>
          </cell>
          <cell r="W43">
            <v>14.088840597758409</v>
          </cell>
          <cell r="X43">
            <v>12.169242380781643</v>
          </cell>
          <cell r="Y43">
            <v>10.581455027279814</v>
          </cell>
          <cell r="Z43" t="str">
            <v>nc</v>
          </cell>
          <cell r="AA43" t="str">
            <v>nc</v>
          </cell>
          <cell r="AB43" t="str">
            <v>nc</v>
          </cell>
          <cell r="AC43" t="str">
            <v>nc</v>
          </cell>
          <cell r="AD43">
            <v>18.59387429287198</v>
          </cell>
          <cell r="AE43">
            <v>14.092740622837374</v>
          </cell>
          <cell r="AF43">
            <v>11.87405842565598</v>
          </cell>
          <cell r="AG43">
            <v>10.443082153846156</v>
          </cell>
          <cell r="AJ43">
            <v>0</v>
          </cell>
          <cell r="AM43" t="str">
            <v>ns</v>
          </cell>
          <cell r="AN43" t="str">
            <v>ns</v>
          </cell>
          <cell r="AO43" t="str">
            <v>ns</v>
          </cell>
          <cell r="AP43" t="str">
            <v>ns</v>
          </cell>
          <cell r="AQ43" t="str">
            <v>ns</v>
          </cell>
          <cell r="AR43" t="str">
            <v>ns</v>
          </cell>
          <cell r="AS43" t="str">
            <v>ns</v>
          </cell>
          <cell r="AT43" t="str">
            <v>ns</v>
          </cell>
          <cell r="AU43" t="str">
            <v>ns</v>
          </cell>
          <cell r="AV43" t="str">
            <v>ns</v>
          </cell>
          <cell r="AW43" t="str">
            <v>ns</v>
          </cell>
          <cell r="AX43" t="str">
            <v>ns</v>
          </cell>
          <cell r="AY43" t="str">
            <v>ns</v>
          </cell>
          <cell r="AZ43" t="str">
            <v>ns</v>
          </cell>
          <cell r="BA43" t="str">
            <v>ns</v>
          </cell>
          <cell r="BB43" t="str">
            <v>ns</v>
          </cell>
          <cell r="BC43" t="str">
            <v>ns</v>
          </cell>
          <cell r="BD43" t="str">
            <v>ns</v>
          </cell>
          <cell r="BE43" t="str">
            <v>ns</v>
          </cell>
          <cell r="BF43" t="str">
            <v>ns</v>
          </cell>
          <cell r="BG43" t="str">
            <v>ns</v>
          </cell>
          <cell r="BH43" t="str">
            <v>ns</v>
          </cell>
          <cell r="BI43" t="str">
            <v>ns</v>
          </cell>
          <cell r="BJ43" t="str">
            <v>ns</v>
          </cell>
        </row>
        <row r="44">
          <cell r="A44" t="str">
            <v>RWE</v>
          </cell>
          <cell r="B44">
            <v>1</v>
          </cell>
          <cell r="C44" t="str">
            <v>EUR</v>
          </cell>
          <cell r="D44">
            <v>29.454999999999998</v>
          </cell>
          <cell r="E44">
            <v>16649.684275</v>
          </cell>
          <cell r="F44">
            <v>41693.684275</v>
          </cell>
          <cell r="G44">
            <v>16649.684275</v>
          </cell>
          <cell r="H44">
            <v>41693.684275</v>
          </cell>
          <cell r="J44">
            <v>0.66308858861605013</v>
          </cell>
          <cell r="K44">
            <v>0.74045427224252214</v>
          </cell>
          <cell r="L44">
            <v>0.71356639183638537</v>
          </cell>
          <cell r="M44">
            <v>0.78255747882598592</v>
          </cell>
          <cell r="N44">
            <v>6.501432133946671</v>
          </cell>
          <cell r="O44">
            <v>5.5375614138194376</v>
          </cell>
          <cell r="P44">
            <v>4.9601385093537163</v>
          </cell>
          <cell r="Q44">
            <v>4.8364335208653539</v>
          </cell>
          <cell r="R44">
            <v>11.516796982252608</v>
          </cell>
          <cell r="S44">
            <v>9.7244744664723033</v>
          </cell>
          <cell r="T44">
            <v>8.2431167012653219</v>
          </cell>
          <cell r="U44">
            <v>7.9412759916194462</v>
          </cell>
          <cell r="V44">
            <v>11.510357542491546</v>
          </cell>
          <cell r="W44">
            <v>13.038893635568979</v>
          </cell>
          <cell r="X44">
            <v>9.6699428956688056</v>
          </cell>
          <cell r="Y44">
            <v>9.4779230598261659</v>
          </cell>
          <cell r="Z44" t="str">
            <v>nc</v>
          </cell>
          <cell r="AA44" t="str">
            <v>nc</v>
          </cell>
          <cell r="AB44" t="str">
            <v>nc</v>
          </cell>
          <cell r="AC44" t="str">
            <v>nc</v>
          </cell>
          <cell r="AD44">
            <v>16.032499766955301</v>
          </cell>
          <cell r="AE44">
            <v>20.918669806221974</v>
          </cell>
          <cell r="AF44">
            <v>15.231189672052357</v>
          </cell>
          <cell r="AG44">
            <v>14.945668686129009</v>
          </cell>
          <cell r="AJ44" t="str">
            <v xml:space="preserve">RWE. </v>
          </cell>
          <cell r="AM44">
            <v>0.66308858861605013</v>
          </cell>
          <cell r="AN44">
            <v>0.74045427224252214</v>
          </cell>
          <cell r="AO44">
            <v>0.71356639183638537</v>
          </cell>
          <cell r="AP44">
            <v>0.78255747882598592</v>
          </cell>
          <cell r="AQ44">
            <v>6.501432133946671</v>
          </cell>
          <cell r="AR44">
            <v>5.5375614138194376</v>
          </cell>
          <cell r="AS44">
            <v>4.9601385093537163</v>
          </cell>
          <cell r="AT44">
            <v>4.8364335208653539</v>
          </cell>
          <cell r="AU44">
            <v>11.516796982252608</v>
          </cell>
          <cell r="AV44">
            <v>9.7244744664723033</v>
          </cell>
          <cell r="AW44">
            <v>8.2431167012653219</v>
          </cell>
          <cell r="AX44">
            <v>7.9412759916194462</v>
          </cell>
          <cell r="AY44">
            <v>11.510357542491546</v>
          </cell>
          <cell r="AZ44">
            <v>13.038893635568979</v>
          </cell>
          <cell r="BA44">
            <v>9.6699428956688056</v>
          </cell>
          <cell r="BB44">
            <v>9.4779230598261659</v>
          </cell>
          <cell r="BC44" t="str">
            <v>nc</v>
          </cell>
          <cell r="BD44" t="str">
            <v>nc</v>
          </cell>
          <cell r="BE44" t="str">
            <v>nc</v>
          </cell>
          <cell r="BF44" t="str">
            <v>nc</v>
          </cell>
          <cell r="BG44">
            <v>16.032499766955301</v>
          </cell>
          <cell r="BH44">
            <v>20.918669806221974</v>
          </cell>
          <cell r="BI44">
            <v>15.231189672052357</v>
          </cell>
          <cell r="BJ44">
            <v>14.945668686129009</v>
          </cell>
        </row>
        <row r="45">
          <cell r="AJ45" t="str">
            <v xml:space="preserve">Integrated Utilities : Electrabel, Endesa, Union Fenosa, Iberdrola, Fortum, Enel, Edp, ScottishPower, RWE. </v>
          </cell>
        </row>
        <row r="46">
          <cell r="H46" t="str">
            <v>Mean Integrated Utilities</v>
          </cell>
          <cell r="J46">
            <v>1.8440854170179708</v>
          </cell>
          <cell r="K46">
            <v>1.8127434550352399</v>
          </cell>
          <cell r="L46">
            <v>1.7290986316631096</v>
          </cell>
          <cell r="M46">
            <v>1.6323394006178866</v>
          </cell>
          <cell r="N46">
            <v>7.6210493754650708</v>
          </cell>
          <cell r="O46">
            <v>7.4356610176112667</v>
          </cell>
          <cell r="P46">
            <v>6.8440045854708451</v>
          </cell>
          <cell r="Q46">
            <v>6.4210068959032904</v>
          </cell>
          <cell r="R46">
            <v>12.920842164935683</v>
          </cell>
          <cell r="S46">
            <v>12.580211689116688</v>
          </cell>
          <cell r="T46">
            <v>11.024324039853575</v>
          </cell>
          <cell r="U46">
            <v>10.238956649241139</v>
          </cell>
          <cell r="V46">
            <v>20.495944025844025</v>
          </cell>
          <cell r="W46">
            <v>12.359367316002846</v>
          </cell>
          <cell r="X46">
            <v>10.700757297781159</v>
          </cell>
          <cell r="Y46">
            <v>9.7651673544093445</v>
          </cell>
          <cell r="Z46" t="str">
            <v>nc</v>
          </cell>
          <cell r="AA46" t="str">
            <v>nc</v>
          </cell>
          <cell r="AB46" t="str">
            <v>nc</v>
          </cell>
          <cell r="AC46" t="str">
            <v>nc</v>
          </cell>
          <cell r="AD46">
            <v>13.761633631783756</v>
          </cell>
          <cell r="AE46">
            <v>14.677280201379448</v>
          </cell>
          <cell r="AF46">
            <v>12.548273654142804</v>
          </cell>
          <cell r="AG46">
            <v>11.449739519244442</v>
          </cell>
        </row>
        <row r="47">
          <cell r="H47" t="str">
            <v>Median</v>
          </cell>
          <cell r="J47">
            <v>2.0121758573902948</v>
          </cell>
          <cell r="K47">
            <v>1.9572524702458949</v>
          </cell>
          <cell r="L47">
            <v>1.8721505336929443</v>
          </cell>
          <cell r="M47">
            <v>1.722392873485884</v>
          </cell>
          <cell r="N47">
            <v>7.9013183922329535</v>
          </cell>
          <cell r="O47">
            <v>7.7015909897621624</v>
          </cell>
          <cell r="P47">
            <v>6.7988509397663739</v>
          </cell>
          <cell r="Q47">
            <v>6.3616601798419126</v>
          </cell>
          <cell r="R47">
            <v>13.00334333573487</v>
          </cell>
          <cell r="S47">
            <v>12.393545718538704</v>
          </cell>
          <cell r="T47">
            <v>10.770313923631244</v>
          </cell>
          <cell r="U47">
            <v>10.238080397332677</v>
          </cell>
          <cell r="V47">
            <v>12.729452496751197</v>
          </cell>
          <cell r="W47">
            <v>13.038893635568979</v>
          </cell>
          <cell r="X47">
            <v>10.340350877192982</v>
          </cell>
          <cell r="Y47">
            <v>9.4779230598261659</v>
          </cell>
          <cell r="Z47" t="str">
            <v>nc</v>
          </cell>
          <cell r="AA47" t="str">
            <v>nc</v>
          </cell>
          <cell r="AB47" t="str">
            <v>nc</v>
          </cell>
          <cell r="AC47" t="str">
            <v>nc</v>
          </cell>
          <cell r="AD47">
            <v>13.75922747215467</v>
          </cell>
          <cell r="AE47">
            <v>14.651751412429377</v>
          </cell>
          <cell r="AF47">
            <v>13.513729524049554</v>
          </cell>
          <cell r="AG47">
            <v>11.284432439996008</v>
          </cell>
        </row>
        <row r="48">
          <cell r="H48" t="str">
            <v>Maximum</v>
          </cell>
          <cell r="J48">
            <v>2.767867950345519</v>
          </cell>
          <cell r="K48">
            <v>2.5891251139964373</v>
          </cell>
          <cell r="L48">
            <v>2.428595716912096</v>
          </cell>
          <cell r="M48">
            <v>2.340352771778258</v>
          </cell>
          <cell r="N48">
            <v>9.6141466250822347</v>
          </cell>
          <cell r="O48">
            <v>9.5905660610358687</v>
          </cell>
          <cell r="P48">
            <v>9.261474405823618</v>
          </cell>
          <cell r="Q48">
            <v>9.0045857868104378</v>
          </cell>
          <cell r="R48">
            <v>18.583154928766053</v>
          </cell>
          <cell r="S48">
            <v>18.00208793759861</v>
          </cell>
          <cell r="T48">
            <v>14.629963263830472</v>
          </cell>
          <cell r="U48">
            <v>14.020874050575777</v>
          </cell>
          <cell r="V48">
            <v>83.960113960114171</v>
          </cell>
          <cell r="W48">
            <v>14.958511012067012</v>
          </cell>
          <cell r="X48">
            <v>14.661951503827828</v>
          </cell>
          <cell r="Y48">
            <v>13.707944176639371</v>
          </cell>
          <cell r="Z48">
            <v>0</v>
          </cell>
          <cell r="AA48">
            <v>0</v>
          </cell>
          <cell r="AB48">
            <v>0</v>
          </cell>
          <cell r="AC48">
            <v>0</v>
          </cell>
          <cell r="AD48">
            <v>16.367747702589806</v>
          </cell>
          <cell r="AE48">
            <v>20.918669806221974</v>
          </cell>
          <cell r="AF48">
            <v>18.127873223820767</v>
          </cell>
          <cell r="AG48">
            <v>16.691614116080562</v>
          </cell>
        </row>
        <row r="49">
          <cell r="H49" t="str">
            <v>Minimum</v>
          </cell>
          <cell r="J49">
            <v>0.66308858861605013</v>
          </cell>
          <cell r="K49">
            <v>0.74045427224252214</v>
          </cell>
          <cell r="L49">
            <v>0.71356639183638537</v>
          </cell>
          <cell r="M49">
            <v>0.78255747882598592</v>
          </cell>
          <cell r="N49">
            <v>5.7241067444656615</v>
          </cell>
          <cell r="O49">
            <v>4.9916210425686751</v>
          </cell>
          <cell r="P49">
            <v>4.6919397347154099</v>
          </cell>
          <cell r="Q49">
            <v>4.7792153994236584</v>
          </cell>
          <cell r="R49">
            <v>9.2326198106319861</v>
          </cell>
          <cell r="S49">
            <v>7.7869000105835378</v>
          </cell>
          <cell r="T49">
            <v>7.0613048257208906</v>
          </cell>
          <cell r="U49">
            <v>7.3552852082083717</v>
          </cell>
          <cell r="V49">
            <v>9.5827652575711717</v>
          </cell>
          <cell r="W49">
            <v>9.0555670997121336</v>
          </cell>
          <cell r="X49">
            <v>7.4101364593644243</v>
          </cell>
          <cell r="Y49">
            <v>6.6500334843735809</v>
          </cell>
          <cell r="Z49">
            <v>0</v>
          </cell>
          <cell r="AA49">
            <v>0</v>
          </cell>
          <cell r="AB49">
            <v>0</v>
          </cell>
          <cell r="AC49">
            <v>0</v>
          </cell>
          <cell r="AD49">
            <v>10.813881689663518</v>
          </cell>
          <cell r="AE49">
            <v>9.0555670997121336</v>
          </cell>
          <cell r="AF49">
            <v>8.0616723981737106</v>
          </cell>
          <cell r="AG49">
            <v>7.7915289797227478</v>
          </cell>
        </row>
        <row r="50">
          <cell r="H50" t="str">
            <v>Stand. deviation</v>
          </cell>
          <cell r="J50">
            <v>0.67916801653454317</v>
          </cell>
          <cell r="K50">
            <v>0.64077870930841874</v>
          </cell>
          <cell r="L50">
            <v>0.60917787070205742</v>
          </cell>
          <cell r="M50">
            <v>0.56462571594396394</v>
          </cell>
          <cell r="N50">
            <v>1.2848060960250951</v>
          </cell>
          <cell r="O50">
            <v>1.5316731649098903</v>
          </cell>
          <cell r="P50">
            <v>1.4552820175337597</v>
          </cell>
          <cell r="Q50">
            <v>1.3363374593640269</v>
          </cell>
          <cell r="R50">
            <v>2.5299921460338943</v>
          </cell>
          <cell r="S50">
            <v>3.0277176792204261</v>
          </cell>
          <cell r="T50">
            <v>2.3696198359729577</v>
          </cell>
          <cell r="U50">
            <v>2.0299887331053377</v>
          </cell>
          <cell r="V50">
            <v>23.912374491443789</v>
          </cell>
          <cell r="W50">
            <v>1.9982855691992976</v>
          </cell>
          <cell r="X50">
            <v>2.3849657735895424</v>
          </cell>
          <cell r="Y50">
            <v>2.1858308595462237</v>
          </cell>
          <cell r="Z50" t="str">
            <v>nc</v>
          </cell>
          <cell r="AA50" t="str">
            <v>nc</v>
          </cell>
          <cell r="AB50" t="str">
            <v>nc</v>
          </cell>
          <cell r="AC50" t="str">
            <v>nc</v>
          </cell>
          <cell r="AD50">
            <v>1.8210800568079983</v>
          </cell>
          <cell r="AE50">
            <v>3.5529802373184474</v>
          </cell>
          <cell r="AF50">
            <v>3.3348937635447848</v>
          </cell>
          <cell r="AG50">
            <v>3.2563841657501782</v>
          </cell>
        </row>
        <row r="51">
          <cell r="H51" t="str">
            <v>Stand. deviation / mean</v>
          </cell>
          <cell r="J51">
            <v>0.36829531336612953</v>
          </cell>
          <cell r="K51">
            <v>0.35348560080497543</v>
          </cell>
          <cell r="L51">
            <v>0.35230949787758964</v>
          </cell>
          <cell r="M51">
            <v>0.34589970427120559</v>
          </cell>
          <cell r="N51">
            <v>0.16858650728092028</v>
          </cell>
          <cell r="O51">
            <v>0.20599018181196563</v>
          </cell>
          <cell r="P51">
            <v>0.21263603776993104</v>
          </cell>
          <cell r="Q51">
            <v>0.20811961130529738</v>
          </cell>
          <cell r="R51">
            <v>0.19580706224395614</v>
          </cell>
          <cell r="S51">
            <v>0.24067303110962321</v>
          </cell>
          <cell r="T51">
            <v>0.21494468299431727</v>
          </cell>
          <cell r="U51">
            <v>0.19826128800494439</v>
          </cell>
          <cell r="V51">
            <v>1.166688124308491</v>
          </cell>
          <cell r="W51">
            <v>0.16168186591654474</v>
          </cell>
          <cell r="X51">
            <v>0.22287822321547968</v>
          </cell>
          <cell r="Y51">
            <v>0.22383956979080732</v>
          </cell>
          <cell r="Z51" t="str">
            <v>nc</v>
          </cell>
          <cell r="AA51" t="str">
            <v>nc</v>
          </cell>
          <cell r="AB51" t="str">
            <v>nc</v>
          </cell>
          <cell r="AC51" t="str">
            <v>nc</v>
          </cell>
          <cell r="AD51">
            <v>0.13233022368812716</v>
          </cell>
          <cell r="AE51">
            <v>0.24207347605072768</v>
          </cell>
          <cell r="AF51">
            <v>0.26576514470927021</v>
          </cell>
          <cell r="AG51">
            <v>0.2844068339089223</v>
          </cell>
        </row>
        <row r="53">
          <cell r="A53" t="str">
            <v>Zone C</v>
          </cell>
        </row>
        <row r="54">
          <cell r="A54" t="str">
            <v>E.ON</v>
          </cell>
          <cell r="B54">
            <v>1</v>
          </cell>
          <cell r="C54" t="str">
            <v>EUR</v>
          </cell>
          <cell r="D54">
            <v>44.661111111111104</v>
          </cell>
          <cell r="E54">
            <v>30905.488888888885</v>
          </cell>
          <cell r="F54">
            <v>61333.822222222225</v>
          </cell>
          <cell r="G54">
            <v>30905.488888888885</v>
          </cell>
          <cell r="H54">
            <v>61333.822222222225</v>
          </cell>
          <cell r="J54">
            <v>0.7699063845930687</v>
          </cell>
          <cell r="K54">
            <v>1.4004994313687806</v>
          </cell>
          <cell r="L54">
            <v>1.2503646018260388</v>
          </cell>
          <cell r="M54">
            <v>1.2127000760677635</v>
          </cell>
          <cell r="N54">
            <v>6.5731242334393123</v>
          </cell>
          <cell r="O54">
            <v>7.0278520979944687</v>
          </cell>
          <cell r="P54">
            <v>6.5035996312299895</v>
          </cell>
          <cell r="Q54">
            <v>5.8830581000644786</v>
          </cell>
          <cell r="R54">
            <v>12.345777419932009</v>
          </cell>
          <cell r="S54">
            <v>10.765985996528388</v>
          </cell>
          <cell r="T54">
            <v>9.471307913712268</v>
          </cell>
          <cell r="U54">
            <v>9.1618227234628762</v>
          </cell>
          <cell r="V54">
            <v>10.460984373413751</v>
          </cell>
          <cell r="W54">
            <v>7.6022281168139534</v>
          </cell>
          <cell r="X54">
            <v>10.807957608477444</v>
          </cell>
          <cell r="Y54">
            <v>9.2526220518133631</v>
          </cell>
          <cell r="Z54" t="str">
            <v>nc</v>
          </cell>
          <cell r="AA54" t="str">
            <v>nc</v>
          </cell>
          <cell r="AB54" t="str">
            <v>nc</v>
          </cell>
          <cell r="AC54" t="str">
            <v>nc</v>
          </cell>
          <cell r="AD54">
            <v>12.46511945207601</v>
          </cell>
          <cell r="AE54">
            <v>7.6022281168139534</v>
          </cell>
          <cell r="AF54">
            <v>10.807957608477444</v>
          </cell>
          <cell r="AG54">
            <v>9.2526220518133631</v>
          </cell>
          <cell r="AJ54" t="str">
            <v xml:space="preserve">E.ON, </v>
          </cell>
          <cell r="AM54">
            <v>0.7699063845930687</v>
          </cell>
          <cell r="AN54">
            <v>1.4004994313687806</v>
          </cell>
          <cell r="AO54">
            <v>1.2503646018260388</v>
          </cell>
          <cell r="AP54">
            <v>1.2127000760677635</v>
          </cell>
          <cell r="AQ54">
            <v>6.5731242334393123</v>
          </cell>
          <cell r="AR54">
            <v>7.0278520979944687</v>
          </cell>
          <cell r="AS54">
            <v>6.5035996312299895</v>
          </cell>
          <cell r="AT54">
            <v>5.8830581000644786</v>
          </cell>
          <cell r="AU54">
            <v>12.345777419932009</v>
          </cell>
          <cell r="AV54">
            <v>10.765985996528388</v>
          </cell>
          <cell r="AW54">
            <v>9.471307913712268</v>
          </cell>
          <cell r="AX54">
            <v>9.1618227234628762</v>
          </cell>
          <cell r="AY54">
            <v>10.460984373413751</v>
          </cell>
          <cell r="AZ54">
            <v>7.6022281168139534</v>
          </cell>
          <cell r="BA54">
            <v>10.807957608477444</v>
          </cell>
          <cell r="BB54">
            <v>9.2526220518133631</v>
          </cell>
          <cell r="BC54" t="str">
            <v>nc</v>
          </cell>
          <cell r="BD54" t="str">
            <v>nc</v>
          </cell>
          <cell r="BE54" t="str">
            <v>nc</v>
          </cell>
          <cell r="BF54" t="str">
            <v>nc</v>
          </cell>
          <cell r="BG54">
            <v>12.46511945207601</v>
          </cell>
          <cell r="BH54">
            <v>7.6022281168139534</v>
          </cell>
          <cell r="BI54">
            <v>10.807957608477444</v>
          </cell>
          <cell r="BJ54">
            <v>9.2526220518133631</v>
          </cell>
        </row>
        <row r="55">
          <cell r="A55" t="str">
            <v>Suez</v>
          </cell>
          <cell r="B55">
            <v>1</v>
          </cell>
          <cell r="C55" t="str">
            <v>EUR</v>
          </cell>
          <cell r="D55">
            <v>18.336666666666666</v>
          </cell>
          <cell r="E55">
            <v>19000.160613333333</v>
          </cell>
          <cell r="F55">
            <v>49553.960613333336</v>
          </cell>
          <cell r="G55">
            <v>19000.160613333333</v>
          </cell>
          <cell r="H55">
            <v>49553.960613333336</v>
          </cell>
          <cell r="J55">
            <v>1.1940483222813376</v>
          </cell>
          <cell r="K55">
            <v>1.0972308066566658</v>
          </cell>
          <cell r="L55">
            <v>1.0042295988637879</v>
          </cell>
          <cell r="M55">
            <v>0.93552316888257503</v>
          </cell>
          <cell r="N55">
            <v>6.6129259509352556</v>
          </cell>
          <cell r="O55">
            <v>6.4812426005733039</v>
          </cell>
          <cell r="P55">
            <v>5.9918334528379837</v>
          </cell>
          <cell r="Q55">
            <v>5.454180905105205</v>
          </cell>
          <cell r="R55">
            <v>10.585135843467858</v>
          </cell>
          <cell r="S55">
            <v>10.128728599703622</v>
          </cell>
          <cell r="T55">
            <v>8.8895329460481669</v>
          </cell>
          <cell r="U55">
            <v>8.0282915573316771</v>
          </cell>
          <cell r="V55">
            <v>10.284669278352141</v>
          </cell>
          <cell r="W55">
            <v>12.639048418888722</v>
          </cell>
          <cell r="X55">
            <v>9.3683557670948154</v>
          </cell>
          <cell r="Y55">
            <v>8.4259193215970996</v>
          </cell>
          <cell r="Z55" t="str">
            <v>nc</v>
          </cell>
          <cell r="AA55" t="str">
            <v>nc</v>
          </cell>
          <cell r="AB55" t="str">
            <v>nc</v>
          </cell>
          <cell r="AC55" t="str">
            <v>nc</v>
          </cell>
          <cell r="AD55">
            <v>13.336014682234232</v>
          </cell>
          <cell r="AE55">
            <v>17.430693375058954</v>
          </cell>
          <cell r="AF55">
            <v>11.783986854092985</v>
          </cell>
          <cell r="AG55">
            <v>10.308158027536182</v>
          </cell>
          <cell r="AJ55" t="str">
            <v xml:space="preserve">Suez, </v>
          </cell>
          <cell r="AM55">
            <v>1.1940483222813376</v>
          </cell>
          <cell r="AN55">
            <v>1.0972308066566658</v>
          </cell>
          <cell r="AO55">
            <v>1.0042295988637879</v>
          </cell>
          <cell r="AP55">
            <v>0.93552316888257503</v>
          </cell>
          <cell r="AQ55">
            <v>6.6129259509352556</v>
          </cell>
          <cell r="AR55">
            <v>6.4812426005733039</v>
          </cell>
          <cell r="AS55">
            <v>5.9918334528379837</v>
          </cell>
          <cell r="AT55">
            <v>5.454180905105205</v>
          </cell>
          <cell r="AU55">
            <v>10.585135843467858</v>
          </cell>
          <cell r="AV55">
            <v>10.128728599703622</v>
          </cell>
          <cell r="AW55">
            <v>8.8895329460481669</v>
          </cell>
          <cell r="AX55">
            <v>8.0282915573316771</v>
          </cell>
          <cell r="AY55">
            <v>10.284669278352141</v>
          </cell>
          <cell r="AZ55">
            <v>12.639048418888722</v>
          </cell>
          <cell r="BA55">
            <v>9.3683557670948154</v>
          </cell>
          <cell r="BB55">
            <v>8.4259193215970996</v>
          </cell>
          <cell r="BC55" t="str">
            <v>nc</v>
          </cell>
          <cell r="BD55" t="str">
            <v>nc</v>
          </cell>
          <cell r="BE55" t="str">
            <v>nc</v>
          </cell>
          <cell r="BF55" t="str">
            <v>nc</v>
          </cell>
          <cell r="BG55">
            <v>13.336014682234232</v>
          </cell>
          <cell r="BH55">
            <v>17.430693375058954</v>
          </cell>
          <cell r="BI55">
            <v>11.783986854092985</v>
          </cell>
          <cell r="BJ55">
            <v>10.308158027536182</v>
          </cell>
        </row>
        <row r="56">
          <cell r="A56" t="str">
            <v>Vivendi Environnement</v>
          </cell>
          <cell r="B56">
            <v>1</v>
          </cell>
          <cell r="C56" t="str">
            <v>EUR</v>
          </cell>
          <cell r="D56">
            <v>23.753333333333334</v>
          </cell>
          <cell r="E56">
            <v>9593.6625400000012</v>
          </cell>
          <cell r="F56">
            <v>26782.662540000001</v>
          </cell>
          <cell r="G56">
            <v>9593.6625400000012</v>
          </cell>
          <cell r="H56">
            <v>26782.662540000001</v>
          </cell>
          <cell r="J56">
            <v>0.91952209311587441</v>
          </cell>
          <cell r="K56">
            <v>0.85748423320740219</v>
          </cell>
          <cell r="L56">
            <v>0.79607005611765691</v>
          </cell>
          <cell r="M56">
            <v>0.74286093794205266</v>
          </cell>
          <cell r="N56">
            <v>7.2248887348260054</v>
          </cell>
          <cell r="O56">
            <v>6.7917691687376376</v>
          </cell>
          <cell r="P56">
            <v>6.1608995537357387</v>
          </cell>
          <cell r="Q56">
            <v>5.721813053324218</v>
          </cell>
          <cell r="R56">
            <v>13.304849746646797</v>
          </cell>
          <cell r="S56">
            <v>12.670686003548196</v>
          </cell>
          <cell r="T56">
            <v>11.183907522705919</v>
          </cell>
          <cell r="U56">
            <v>10.197092153055397</v>
          </cell>
          <cell r="V56" t="str">
            <v>ns</v>
          </cell>
          <cell r="W56">
            <v>19.272122418642027</v>
          </cell>
          <cell r="X56">
            <v>16.592290799031478</v>
          </cell>
          <cell r="Y56">
            <v>14.383302158920541</v>
          </cell>
          <cell r="Z56" t="str">
            <v>ns</v>
          </cell>
          <cell r="AA56" t="str">
            <v>nc</v>
          </cell>
          <cell r="AB56" t="str">
            <v>nc</v>
          </cell>
          <cell r="AC56" t="str">
            <v>nc</v>
          </cell>
          <cell r="AD56" t="str">
            <v>ns</v>
          </cell>
          <cell r="AE56">
            <v>29.555337461491067</v>
          </cell>
          <cell r="AF56">
            <v>23.924345486284292</v>
          </cell>
          <cell r="AG56">
            <v>19.748173198847265</v>
          </cell>
          <cell r="AJ56" t="str">
            <v xml:space="preserve">Vivendi Environnement, </v>
          </cell>
          <cell r="AM56">
            <v>0.91952209311587441</v>
          </cell>
          <cell r="AN56">
            <v>0.85748423320740219</v>
          </cell>
          <cell r="AO56">
            <v>0.79607005611765691</v>
          </cell>
          <cell r="AP56">
            <v>0.74286093794205266</v>
          </cell>
          <cell r="AQ56">
            <v>7.2248887348260054</v>
          </cell>
          <cell r="AR56">
            <v>6.7917691687376376</v>
          </cell>
          <cell r="AS56">
            <v>6.1608995537357387</v>
          </cell>
          <cell r="AT56">
            <v>5.721813053324218</v>
          </cell>
          <cell r="AU56">
            <v>13.304849746646797</v>
          </cell>
          <cell r="AV56">
            <v>12.670686003548196</v>
          </cell>
          <cell r="AW56">
            <v>11.183907522705919</v>
          </cell>
          <cell r="AX56">
            <v>10.197092153055397</v>
          </cell>
          <cell r="AY56" t="str">
            <v>ns</v>
          </cell>
          <cell r="AZ56">
            <v>19.272122418642027</v>
          </cell>
          <cell r="BA56">
            <v>16.592290799031478</v>
          </cell>
          <cell r="BB56">
            <v>14.383302158920541</v>
          </cell>
          <cell r="BC56" t="str">
            <v>ns</v>
          </cell>
          <cell r="BD56" t="str">
            <v>nc</v>
          </cell>
          <cell r="BE56" t="str">
            <v>nc</v>
          </cell>
          <cell r="BF56" t="str">
            <v>nc</v>
          </cell>
          <cell r="BG56" t="str">
            <v>ns</v>
          </cell>
          <cell r="BH56">
            <v>29.555337461491067</v>
          </cell>
          <cell r="BI56">
            <v>23.924345486284292</v>
          </cell>
          <cell r="BJ56">
            <v>19.748173198847265</v>
          </cell>
        </row>
        <row r="57">
          <cell r="A57" t="str">
            <v>Powergen</v>
          </cell>
          <cell r="B57">
            <v>0</v>
          </cell>
          <cell r="C57" t="str">
            <v>GBP</v>
          </cell>
          <cell r="D57">
            <v>0</v>
          </cell>
          <cell r="E57">
            <v>0</v>
          </cell>
          <cell r="F57">
            <v>4669.5</v>
          </cell>
          <cell r="G57">
            <v>0</v>
          </cell>
          <cell r="H57">
            <v>7592.0656857166077</v>
          </cell>
          <cell r="J57">
            <v>1.1147938882699346</v>
          </cell>
          <cell r="K57">
            <v>0.83855616413755951</v>
          </cell>
          <cell r="L57">
            <v>0.79123951537744641</v>
          </cell>
          <cell r="M57">
            <v>0.76574286651361101</v>
          </cell>
          <cell r="N57">
            <v>6.0933014354066986</v>
          </cell>
          <cell r="O57">
            <v>4.7916880451513597</v>
          </cell>
          <cell r="P57">
            <v>4.6209797130133596</v>
          </cell>
          <cell r="Q57">
            <v>4.4877462758289282</v>
          </cell>
          <cell r="R57">
            <v>8.4388554216867462</v>
          </cell>
          <cell r="S57">
            <v>6.0524951393389497</v>
          </cell>
          <cell r="T57">
            <v>5.844180225281602</v>
          </cell>
          <cell r="U57">
            <v>5.6945121951219511</v>
          </cell>
          <cell r="V57">
            <v>0</v>
          </cell>
          <cell r="W57">
            <v>0</v>
          </cell>
          <cell r="X57">
            <v>0</v>
          </cell>
          <cell r="Y57">
            <v>0</v>
          </cell>
          <cell r="Z57" t="str">
            <v>nc</v>
          </cell>
          <cell r="AA57" t="str">
            <v>nc</v>
          </cell>
          <cell r="AB57" t="str">
            <v>nc</v>
          </cell>
          <cell r="AC57" t="str">
            <v>nc</v>
          </cell>
          <cell r="AD57">
            <v>0</v>
          </cell>
          <cell r="AE57">
            <v>0</v>
          </cell>
          <cell r="AF57" t="str">
            <v>ns</v>
          </cell>
          <cell r="AG57" t="str">
            <v>ns</v>
          </cell>
          <cell r="AJ57">
            <v>0</v>
          </cell>
          <cell r="AM57" t="str">
            <v>ns</v>
          </cell>
          <cell r="AN57" t="str">
            <v>ns</v>
          </cell>
          <cell r="AO57" t="str">
            <v>ns</v>
          </cell>
          <cell r="AP57" t="str">
            <v>ns</v>
          </cell>
          <cell r="AQ57" t="str">
            <v>ns</v>
          </cell>
          <cell r="AR57" t="str">
            <v>ns</v>
          </cell>
          <cell r="AS57" t="str">
            <v>ns</v>
          </cell>
          <cell r="AT57" t="str">
            <v>ns</v>
          </cell>
          <cell r="AU57" t="str">
            <v>ns</v>
          </cell>
          <cell r="AV57" t="str">
            <v>ns</v>
          </cell>
          <cell r="AW57" t="str">
            <v>ns</v>
          </cell>
          <cell r="AX57" t="str">
            <v>ns</v>
          </cell>
          <cell r="AY57" t="str">
            <v>ns</v>
          </cell>
          <cell r="AZ57" t="str">
            <v>ns</v>
          </cell>
          <cell r="BA57" t="str">
            <v>ns</v>
          </cell>
          <cell r="BB57" t="str">
            <v>ns</v>
          </cell>
          <cell r="BC57" t="str">
            <v>ns</v>
          </cell>
          <cell r="BD57" t="str">
            <v>ns</v>
          </cell>
          <cell r="BE57" t="str">
            <v>ns</v>
          </cell>
          <cell r="BF57" t="str">
            <v>ns</v>
          </cell>
          <cell r="BG57" t="str">
            <v>ns</v>
          </cell>
          <cell r="BH57" t="str">
            <v>ns</v>
          </cell>
          <cell r="BI57" t="str">
            <v>ns</v>
          </cell>
          <cell r="BJ57" t="str">
            <v>ns</v>
          </cell>
        </row>
        <row r="58">
          <cell r="A58" t="str">
            <v>Centrica</v>
          </cell>
          <cell r="B58">
            <v>1</v>
          </cell>
          <cell r="C58" t="str">
            <v>GBP</v>
          </cell>
          <cell r="D58">
            <v>1.6950000000000001</v>
          </cell>
          <cell r="E58">
            <v>7155.7069199999996</v>
          </cell>
          <cell r="F58">
            <v>7778.7069199999996</v>
          </cell>
          <cell r="G58">
            <v>11634.349922770505</v>
          </cell>
          <cell r="H58">
            <v>12647.275701162505</v>
          </cell>
          <cell r="J58">
            <v>0.61681919911188643</v>
          </cell>
          <cell r="K58">
            <v>0.53992801521489653</v>
          </cell>
          <cell r="L58">
            <v>0.49882904804860012</v>
          </cell>
          <cell r="M58">
            <v>0.47081252050311745</v>
          </cell>
          <cell r="N58">
            <v>7.5084043629343622</v>
          </cell>
          <cell r="O58">
            <v>6.0008024926070371</v>
          </cell>
          <cell r="P58">
            <v>5.4065103815768136</v>
          </cell>
          <cell r="Q58">
            <v>5.1067818920555261</v>
          </cell>
          <cell r="R58">
            <v>11.456122120765832</v>
          </cell>
          <cell r="S58">
            <v>8.5125864568767398</v>
          </cell>
          <cell r="T58">
            <v>7.4229811669653172</v>
          </cell>
          <cell r="U58">
            <v>6.8563724602622731</v>
          </cell>
          <cell r="V58">
            <v>14.845864979253111</v>
          </cell>
          <cell r="W58">
            <v>11.451574074469219</v>
          </cell>
          <cell r="X58">
            <v>9.8913149149887118</v>
          </cell>
          <cell r="Y58">
            <v>9.0538036853128077</v>
          </cell>
          <cell r="Z58" t="str">
            <v>nc</v>
          </cell>
          <cell r="AA58" t="str">
            <v>nc</v>
          </cell>
          <cell r="AB58" t="str">
            <v>nc</v>
          </cell>
          <cell r="AC58" t="str">
            <v>nc</v>
          </cell>
          <cell r="AD58">
            <v>18.069966969696967</v>
          </cell>
          <cell r="AE58">
            <v>14.147704685778844</v>
          </cell>
          <cell r="AF58">
            <v>12.204261004312553</v>
          </cell>
          <cell r="AG58">
            <v>10.841316139116124</v>
          </cell>
          <cell r="AJ58" t="str">
            <v xml:space="preserve">Centrica, </v>
          </cell>
          <cell r="AM58">
            <v>0.61681919911188643</v>
          </cell>
          <cell r="AN58">
            <v>0.53992801521489653</v>
          </cell>
          <cell r="AO58">
            <v>0.49882904804860012</v>
          </cell>
          <cell r="AP58">
            <v>0.47081252050311745</v>
          </cell>
          <cell r="AQ58">
            <v>7.5084043629343622</v>
          </cell>
          <cell r="AR58">
            <v>6.0008024926070371</v>
          </cell>
          <cell r="AS58">
            <v>5.4065103815768136</v>
          </cell>
          <cell r="AT58">
            <v>5.1067818920555261</v>
          </cell>
          <cell r="AU58">
            <v>11.456122120765832</v>
          </cell>
          <cell r="AV58">
            <v>8.5125864568767398</v>
          </cell>
          <cell r="AW58">
            <v>7.4229811669653172</v>
          </cell>
          <cell r="AX58">
            <v>6.8563724602622731</v>
          </cell>
          <cell r="AY58">
            <v>14.845864979253111</v>
          </cell>
          <cell r="AZ58">
            <v>11.451574074469219</v>
          </cell>
          <cell r="BA58">
            <v>9.8913149149887118</v>
          </cell>
          <cell r="BB58">
            <v>9.0538036853128077</v>
          </cell>
          <cell r="BC58" t="str">
            <v>nc</v>
          </cell>
          <cell r="BD58" t="str">
            <v>nc</v>
          </cell>
          <cell r="BE58" t="str">
            <v>nc</v>
          </cell>
          <cell r="BF58" t="str">
            <v>nc</v>
          </cell>
          <cell r="BG58">
            <v>18.069966969696967</v>
          </cell>
          <cell r="BH58">
            <v>14.147704685778844</v>
          </cell>
          <cell r="BI58">
            <v>12.204261004312553</v>
          </cell>
          <cell r="BJ58">
            <v>10.841316139116124</v>
          </cell>
        </row>
        <row r="59">
          <cell r="A59" t="str">
            <v>Lattice</v>
          </cell>
          <cell r="B59">
            <v>1</v>
          </cell>
          <cell r="C59" t="str">
            <v>GBP</v>
          </cell>
          <cell r="D59" t="e">
            <v>#DIV/0!</v>
          </cell>
          <cell r="E59" t="e">
            <v>#VALUE!</v>
          </cell>
          <cell r="F59">
            <v>0</v>
          </cell>
          <cell r="G59" t="e">
            <v>#VALUE!</v>
          </cell>
          <cell r="H59">
            <v>0</v>
          </cell>
          <cell r="J59">
            <v>0</v>
          </cell>
          <cell r="K59">
            <v>0</v>
          </cell>
          <cell r="L59">
            <v>0</v>
          </cell>
          <cell r="M59">
            <v>0</v>
          </cell>
          <cell r="N59">
            <v>0</v>
          </cell>
          <cell r="O59">
            <v>0</v>
          </cell>
          <cell r="P59">
            <v>0</v>
          </cell>
          <cell r="Q59">
            <v>0</v>
          </cell>
          <cell r="R59">
            <v>0</v>
          </cell>
          <cell r="S59">
            <v>0</v>
          </cell>
          <cell r="T59">
            <v>0</v>
          </cell>
          <cell r="U59">
            <v>0</v>
          </cell>
          <cell r="V59" t="e">
            <v>#VALUE!</v>
          </cell>
          <cell r="W59" t="e">
            <v>#VALUE!</v>
          </cell>
          <cell r="X59" t="e">
            <v>#VALUE!</v>
          </cell>
          <cell r="Y59" t="e">
            <v>#VALUE!</v>
          </cell>
          <cell r="Z59" t="e">
            <v>#VALUE!</v>
          </cell>
          <cell r="AA59" t="e">
            <v>#VALUE!</v>
          </cell>
          <cell r="AB59" t="e">
            <v>#VALUE!</v>
          </cell>
          <cell r="AC59" t="e">
            <v>#VALUE!</v>
          </cell>
          <cell r="AD59" t="e">
            <v>#VALUE!</v>
          </cell>
          <cell r="AE59" t="e">
            <v>#VALUE!</v>
          </cell>
          <cell r="AF59" t="e">
            <v>#VALUE!</v>
          </cell>
          <cell r="AG59" t="e">
            <v>#VALUE!</v>
          </cell>
          <cell r="AJ59" t="str">
            <v xml:space="preserve">Lattice, </v>
          </cell>
          <cell r="AM59">
            <v>0</v>
          </cell>
          <cell r="AN59">
            <v>0</v>
          </cell>
          <cell r="AO59">
            <v>0</v>
          </cell>
          <cell r="AP59">
            <v>0</v>
          </cell>
          <cell r="AQ59">
            <v>0</v>
          </cell>
          <cell r="AR59">
            <v>0</v>
          </cell>
          <cell r="AS59">
            <v>0</v>
          </cell>
          <cell r="AT59">
            <v>0</v>
          </cell>
          <cell r="AU59">
            <v>0</v>
          </cell>
          <cell r="AV59">
            <v>0</v>
          </cell>
          <cell r="AW59">
            <v>0</v>
          </cell>
          <cell r="AX59">
            <v>0</v>
          </cell>
          <cell r="AY59" t="e">
            <v>#VALUE!</v>
          </cell>
          <cell r="AZ59" t="e">
            <v>#VALUE!</v>
          </cell>
          <cell r="BA59" t="e">
            <v>#VALUE!</v>
          </cell>
          <cell r="BB59" t="e">
            <v>#VALUE!</v>
          </cell>
          <cell r="BC59" t="e">
            <v>#VALUE!</v>
          </cell>
          <cell r="BD59" t="e">
            <v>#VALUE!</v>
          </cell>
          <cell r="BE59" t="e">
            <v>#VALUE!</v>
          </cell>
          <cell r="BF59" t="e">
            <v>#VALUE!</v>
          </cell>
          <cell r="BG59" t="e">
            <v>#VALUE!</v>
          </cell>
          <cell r="BH59" t="e">
            <v>#VALUE!</v>
          </cell>
          <cell r="BI59" t="e">
            <v>#VALUE!</v>
          </cell>
          <cell r="BJ59" t="e">
            <v>#VALUE!</v>
          </cell>
        </row>
        <row r="60">
          <cell r="A60" t="str">
            <v xml:space="preserve">National Grid Transco </v>
          </cell>
          <cell r="B60">
            <v>1</v>
          </cell>
          <cell r="C60" t="str">
            <v>GBP</v>
          </cell>
          <cell r="D60" t="e">
            <v>#DIV/0!</v>
          </cell>
          <cell r="E60" t="e">
            <v>#VALUE!</v>
          </cell>
          <cell r="F60">
            <v>0</v>
          </cell>
          <cell r="G60" t="e">
            <v>#VALUE!</v>
          </cell>
          <cell r="H60">
            <v>0</v>
          </cell>
          <cell r="J60">
            <v>0</v>
          </cell>
          <cell r="K60">
            <v>0</v>
          </cell>
          <cell r="L60">
            <v>0</v>
          </cell>
          <cell r="M60">
            <v>0</v>
          </cell>
          <cell r="N60">
            <v>0</v>
          </cell>
          <cell r="O60">
            <v>0</v>
          </cell>
          <cell r="P60">
            <v>0</v>
          </cell>
          <cell r="Q60">
            <v>0</v>
          </cell>
          <cell r="R60">
            <v>0</v>
          </cell>
          <cell r="S60">
            <v>0</v>
          </cell>
          <cell r="T60">
            <v>0</v>
          </cell>
          <cell r="U60">
            <v>0</v>
          </cell>
          <cell r="V60" t="e">
            <v>#VALUE!</v>
          </cell>
          <cell r="W60" t="e">
            <v>#VALUE!</v>
          </cell>
          <cell r="X60" t="e">
            <v>#VALUE!</v>
          </cell>
          <cell r="Y60" t="e">
            <v>#VALUE!</v>
          </cell>
          <cell r="Z60" t="e">
            <v>#VALUE!</v>
          </cell>
          <cell r="AA60" t="e">
            <v>#VALUE!</v>
          </cell>
          <cell r="AB60" t="e">
            <v>#VALUE!</v>
          </cell>
          <cell r="AC60" t="e">
            <v>#VALUE!</v>
          </cell>
          <cell r="AD60" t="e">
            <v>#VALUE!</v>
          </cell>
          <cell r="AE60" t="e">
            <v>#VALUE!</v>
          </cell>
          <cell r="AF60" t="e">
            <v>#VALUE!</v>
          </cell>
          <cell r="AG60" t="e">
            <v>#VALUE!</v>
          </cell>
          <cell r="AJ60" t="str">
            <v xml:space="preserve">National Grid Transco , </v>
          </cell>
          <cell r="AM60">
            <v>0</v>
          </cell>
          <cell r="AN60">
            <v>0</v>
          </cell>
          <cell r="AO60">
            <v>0</v>
          </cell>
          <cell r="AP60">
            <v>0</v>
          </cell>
          <cell r="AQ60">
            <v>0</v>
          </cell>
          <cell r="AR60">
            <v>0</v>
          </cell>
          <cell r="AS60">
            <v>0</v>
          </cell>
          <cell r="AT60">
            <v>0</v>
          </cell>
          <cell r="AU60">
            <v>0</v>
          </cell>
          <cell r="AV60">
            <v>0</v>
          </cell>
          <cell r="AW60">
            <v>0</v>
          </cell>
          <cell r="AX60">
            <v>0</v>
          </cell>
          <cell r="AY60" t="e">
            <v>#VALUE!</v>
          </cell>
          <cell r="AZ60" t="e">
            <v>#VALUE!</v>
          </cell>
          <cell r="BA60" t="e">
            <v>#VALUE!</v>
          </cell>
          <cell r="BB60" t="e">
            <v>#VALUE!</v>
          </cell>
          <cell r="BC60" t="e">
            <v>#VALUE!</v>
          </cell>
          <cell r="BD60" t="e">
            <v>#VALUE!</v>
          </cell>
          <cell r="BE60" t="e">
            <v>#VALUE!</v>
          </cell>
          <cell r="BF60" t="e">
            <v>#VALUE!</v>
          </cell>
          <cell r="BG60" t="e">
            <v>#VALUE!</v>
          </cell>
          <cell r="BH60" t="e">
            <v>#VALUE!</v>
          </cell>
          <cell r="BI60" t="e">
            <v>#VALUE!</v>
          </cell>
          <cell r="BJ60" t="e">
            <v>#VALUE!</v>
          </cell>
        </row>
        <row r="61">
          <cell r="A61" t="str">
            <v>Red Electrica</v>
          </cell>
          <cell r="B61">
            <v>1</v>
          </cell>
          <cell r="C61" t="str">
            <v>EUR</v>
          </cell>
          <cell r="D61">
            <v>8.8377777777777773</v>
          </cell>
          <cell r="E61">
            <v>1195.4862000000001</v>
          </cell>
          <cell r="F61">
            <v>1835.0092</v>
          </cell>
          <cell r="G61">
            <v>1195.4862000000001</v>
          </cell>
          <cell r="H61">
            <v>1835.0092</v>
          </cell>
          <cell r="J61">
            <v>3.0441780179929094</v>
          </cell>
          <cell r="K61">
            <v>2.9131754246705825</v>
          </cell>
          <cell r="L61">
            <v>2.7955655088360758</v>
          </cell>
          <cell r="M61">
            <v>2.702517231222386</v>
          </cell>
          <cell r="N61">
            <v>7.1250041740278389</v>
          </cell>
          <cell r="O61">
            <v>6.6836976871243854</v>
          </cell>
          <cell r="P61">
            <v>6.2256461407972861</v>
          </cell>
          <cell r="Q61">
            <v>5.8449090619525403</v>
          </cell>
          <cell r="R61">
            <v>12.094070969102603</v>
          </cell>
          <cell r="S61">
            <v>11.250822808093195</v>
          </cell>
          <cell r="T61">
            <v>10.323539803094233</v>
          </cell>
          <cell r="U61">
            <v>9.5673055265901965</v>
          </cell>
          <cell r="V61">
            <v>13.723712248153323</v>
          </cell>
          <cell r="W61">
            <v>12.683732699581448</v>
          </cell>
          <cell r="X61">
            <v>11.994443664091502</v>
          </cell>
          <cell r="Y61">
            <v>10.995251431330621</v>
          </cell>
          <cell r="Z61" t="str">
            <v>nc</v>
          </cell>
          <cell r="AA61" t="str">
            <v>nc</v>
          </cell>
          <cell r="AB61" t="str">
            <v>nc</v>
          </cell>
          <cell r="AC61" t="str">
            <v>nc</v>
          </cell>
          <cell r="AD61">
            <v>13.723712248153323</v>
          </cell>
          <cell r="AE61">
            <v>13.646012304952803</v>
          </cell>
          <cell r="AF61">
            <v>13.073996062992126</v>
          </cell>
          <cell r="AG61">
            <v>11.657025010969726</v>
          </cell>
          <cell r="AJ61" t="str">
            <v xml:space="preserve">Red Electrica, </v>
          </cell>
          <cell r="AM61">
            <v>3.0441780179929094</v>
          </cell>
          <cell r="AN61">
            <v>2.9131754246705825</v>
          </cell>
          <cell r="AO61">
            <v>2.7955655088360758</v>
          </cell>
          <cell r="AP61">
            <v>2.702517231222386</v>
          </cell>
          <cell r="AQ61">
            <v>7.1250041740278389</v>
          </cell>
          <cell r="AR61">
            <v>6.6836976871243854</v>
          </cell>
          <cell r="AS61">
            <v>6.2256461407972861</v>
          </cell>
          <cell r="AT61">
            <v>5.8449090619525403</v>
          </cell>
          <cell r="AU61">
            <v>12.094070969102603</v>
          </cell>
          <cell r="AV61">
            <v>11.250822808093195</v>
          </cell>
          <cell r="AW61">
            <v>10.323539803094233</v>
          </cell>
          <cell r="AX61">
            <v>9.5673055265901965</v>
          </cell>
          <cell r="AY61">
            <v>13.723712248153323</v>
          </cell>
          <cell r="AZ61">
            <v>12.683732699581448</v>
          </cell>
          <cell r="BA61">
            <v>11.994443664091502</v>
          </cell>
          <cell r="BB61">
            <v>10.995251431330621</v>
          </cell>
          <cell r="BC61" t="str">
            <v>nc</v>
          </cell>
          <cell r="BD61" t="str">
            <v>nc</v>
          </cell>
          <cell r="BE61" t="str">
            <v>nc</v>
          </cell>
          <cell r="BF61" t="str">
            <v>nc</v>
          </cell>
          <cell r="BG61">
            <v>13.723712248153323</v>
          </cell>
          <cell r="BH61">
            <v>13.646012304952803</v>
          </cell>
          <cell r="BI61">
            <v>13.073996062992126</v>
          </cell>
          <cell r="BJ61">
            <v>11.657025010969726</v>
          </cell>
        </row>
        <row r="62">
          <cell r="A62" t="str">
            <v>Pennon Group</v>
          </cell>
          <cell r="B62">
            <v>1</v>
          </cell>
          <cell r="C62" t="str">
            <v>GBP</v>
          </cell>
          <cell r="D62">
            <v>6.0669444444444443</v>
          </cell>
          <cell r="E62">
            <v>744.97830916666658</v>
          </cell>
          <cell r="F62">
            <v>1388.9783091666666</v>
          </cell>
          <cell r="G62">
            <v>1211.2483686963117</v>
          </cell>
          <cell r="H62">
            <v>2258.3177126520877</v>
          </cell>
          <cell r="J62">
            <v>3.5011846636978525</v>
          </cell>
          <cell r="K62">
            <v>3.5518897060077053</v>
          </cell>
          <cell r="L62">
            <v>3.3853299488983488</v>
          </cell>
          <cell r="M62">
            <v>3.2325626837593573</v>
          </cell>
          <cell r="N62">
            <v>7.115667567452185</v>
          </cell>
          <cell r="O62">
            <v>6.7056129246391274</v>
          </cell>
          <cell r="P62">
            <v>6.3387969142187801</v>
          </cell>
          <cell r="Q62">
            <v>5.9801876139152395</v>
          </cell>
          <cell r="R62">
            <v>11.250431793023381</v>
          </cell>
          <cell r="S62">
            <v>10.571415702615623</v>
          </cell>
          <cell r="T62">
            <v>9.8955922190030616</v>
          </cell>
          <cell r="U62">
            <v>9.2207185667500173</v>
          </cell>
          <cell r="V62">
            <v>12.155964904408364</v>
          </cell>
          <cell r="W62">
            <v>11.376319907866939</v>
          </cell>
          <cell r="X62">
            <v>10.764804698600775</v>
          </cell>
          <cell r="Y62">
            <v>10.021230954622903</v>
          </cell>
          <cell r="Z62" t="str">
            <v>nc</v>
          </cell>
          <cell r="AA62" t="str">
            <v>nc</v>
          </cell>
          <cell r="AB62" t="str">
            <v>nc</v>
          </cell>
          <cell r="AC62" t="str">
            <v>nc</v>
          </cell>
          <cell r="AD62">
            <v>12.155964904408364</v>
          </cell>
          <cell r="AE62">
            <v>11.376319907866939</v>
          </cell>
          <cell r="AF62">
            <v>10.764804698600775</v>
          </cell>
          <cell r="AG62">
            <v>10.021230954622903</v>
          </cell>
          <cell r="AJ62" t="str">
            <v xml:space="preserve">Pennon Group, </v>
          </cell>
          <cell r="AM62">
            <v>3.5011846636978525</v>
          </cell>
          <cell r="AN62">
            <v>3.5518897060077053</v>
          </cell>
          <cell r="AO62">
            <v>3.3853299488983488</v>
          </cell>
          <cell r="AP62">
            <v>3.2325626837593573</v>
          </cell>
          <cell r="AQ62">
            <v>7.115667567452185</v>
          </cell>
          <cell r="AR62">
            <v>6.7056129246391274</v>
          </cell>
          <cell r="AS62">
            <v>6.3387969142187801</v>
          </cell>
          <cell r="AT62">
            <v>5.9801876139152395</v>
          </cell>
          <cell r="AU62">
            <v>11.250431793023381</v>
          </cell>
          <cell r="AV62">
            <v>10.571415702615623</v>
          </cell>
          <cell r="AW62">
            <v>9.8955922190030616</v>
          </cell>
          <cell r="AX62">
            <v>9.2207185667500173</v>
          </cell>
          <cell r="AY62">
            <v>12.155964904408364</v>
          </cell>
          <cell r="AZ62">
            <v>11.376319907866939</v>
          </cell>
          <cell r="BA62">
            <v>10.764804698600775</v>
          </cell>
          <cell r="BB62">
            <v>10.021230954622903</v>
          </cell>
          <cell r="BC62" t="str">
            <v>nc</v>
          </cell>
          <cell r="BD62" t="str">
            <v>nc</v>
          </cell>
          <cell r="BE62" t="str">
            <v>nc</v>
          </cell>
          <cell r="BF62" t="str">
            <v>nc</v>
          </cell>
          <cell r="BG62">
            <v>12.155964904408364</v>
          </cell>
          <cell r="BH62">
            <v>11.376319907866939</v>
          </cell>
          <cell r="BI62">
            <v>10.764804698600775</v>
          </cell>
          <cell r="BJ62">
            <v>10.021230954622903</v>
          </cell>
        </row>
        <row r="63">
          <cell r="A63" t="str">
            <v>Snam Rete Gas</v>
          </cell>
          <cell r="B63">
            <v>1</v>
          </cell>
          <cell r="C63" t="str">
            <v>EUR</v>
          </cell>
          <cell r="D63">
            <v>3.1254444444444447</v>
          </cell>
          <cell r="E63">
            <v>6110.2438888888892</v>
          </cell>
          <cell r="F63">
            <v>10303.24388888889</v>
          </cell>
          <cell r="G63">
            <v>6110.2438888888892</v>
          </cell>
          <cell r="H63">
            <v>10303.24388888889</v>
          </cell>
          <cell r="J63">
            <v>5.7018505195843332</v>
          </cell>
          <cell r="K63">
            <v>5.7773039637147523</v>
          </cell>
          <cell r="L63">
            <v>5.6629899356320159</v>
          </cell>
          <cell r="M63">
            <v>5.521566928665</v>
          </cell>
          <cell r="N63">
            <v>7.933627905942104</v>
          </cell>
          <cell r="O63">
            <v>7.9704519980883832</v>
          </cell>
          <cell r="P63">
            <v>7.4862992188282114</v>
          </cell>
          <cell r="Q63">
            <v>7.2279119236249469</v>
          </cell>
          <cell r="R63">
            <v>11.881046919844199</v>
          </cell>
          <cell r="S63">
            <v>12.144323301377758</v>
          </cell>
          <cell r="T63">
            <v>11.10024120759415</v>
          </cell>
          <cell r="U63">
            <v>10.60004515317787</v>
          </cell>
          <cell r="V63">
            <v>17.782966345806088</v>
          </cell>
          <cell r="W63">
            <v>13.723330024772229</v>
          </cell>
          <cell r="X63">
            <v>13.626887767965041</v>
          </cell>
          <cell r="Y63">
            <v>12.833734969563395</v>
          </cell>
          <cell r="Z63" t="str">
            <v>nc</v>
          </cell>
          <cell r="AA63" t="str">
            <v>nc</v>
          </cell>
          <cell r="AB63" t="str">
            <v>nc</v>
          </cell>
          <cell r="AC63" t="str">
            <v>nc</v>
          </cell>
          <cell r="AD63">
            <v>17.44142864268272</v>
          </cell>
          <cell r="AE63">
            <v>13.027059029876925</v>
          </cell>
          <cell r="AF63">
            <v>14.271090746596119</v>
          </cell>
          <cell r="AG63">
            <v>13.54010656345179</v>
          </cell>
          <cell r="AJ63" t="str">
            <v xml:space="preserve">Snam Rete Gas. </v>
          </cell>
          <cell r="AM63">
            <v>5.7018505195843332</v>
          </cell>
          <cell r="AN63">
            <v>5.7773039637147523</v>
          </cell>
          <cell r="AO63">
            <v>5.6629899356320159</v>
          </cell>
          <cell r="AP63">
            <v>5.521566928665</v>
          </cell>
          <cell r="AQ63">
            <v>7.933627905942104</v>
          </cell>
          <cell r="AR63">
            <v>7.9704519980883832</v>
          </cell>
          <cell r="AS63">
            <v>7.4862992188282114</v>
          </cell>
          <cell r="AT63">
            <v>7.2279119236249469</v>
          </cell>
          <cell r="AU63">
            <v>11.881046919844199</v>
          </cell>
          <cell r="AV63">
            <v>12.144323301377758</v>
          </cell>
          <cell r="AW63">
            <v>11.10024120759415</v>
          </cell>
          <cell r="AX63">
            <v>10.60004515317787</v>
          </cell>
          <cell r="AY63">
            <v>17.782966345806088</v>
          </cell>
          <cell r="AZ63">
            <v>13.723330024772229</v>
          </cell>
          <cell r="BA63">
            <v>13.626887767965041</v>
          </cell>
          <cell r="BB63">
            <v>12.833734969563395</v>
          </cell>
          <cell r="BC63" t="str">
            <v>nc</v>
          </cell>
          <cell r="BD63" t="str">
            <v>nc</v>
          </cell>
          <cell r="BE63" t="str">
            <v>nc</v>
          </cell>
          <cell r="BF63" t="str">
            <v>nc</v>
          </cell>
          <cell r="BG63">
            <v>17.44142864268272</v>
          </cell>
          <cell r="BH63">
            <v>13.027059029876925</v>
          </cell>
          <cell r="BI63">
            <v>14.271090746596119</v>
          </cell>
          <cell r="BJ63">
            <v>13.54010656345179</v>
          </cell>
        </row>
        <row r="64">
          <cell r="A64" t="str">
            <v>British Energy</v>
          </cell>
          <cell r="B64">
            <v>1</v>
          </cell>
          <cell r="C64" t="str">
            <v>GBP</v>
          </cell>
          <cell r="D64">
            <v>9.2583333333333323E-2</v>
          </cell>
          <cell r="E64">
            <v>57.466474999999988</v>
          </cell>
          <cell r="F64">
            <v>4635.4664750000002</v>
          </cell>
          <cell r="G64">
            <v>93.433826518169226</v>
          </cell>
          <cell r="H64">
            <v>7536.7311194211852</v>
          </cell>
          <cell r="J64">
            <v>2.2623067227916058</v>
          </cell>
          <cell r="K64">
            <v>2.4504668590308372</v>
          </cell>
          <cell r="L64">
            <v>2.2243121281190019</v>
          </cell>
          <cell r="M64">
            <v>2.3346595190128432</v>
          </cell>
          <cell r="N64">
            <v>6.5751297517730496</v>
          </cell>
          <cell r="O64">
            <v>8.4898653388278387</v>
          </cell>
          <cell r="P64">
            <v>7.0234340530303037</v>
          </cell>
          <cell r="Q64">
            <v>6.4922499649859944</v>
          </cell>
          <cell r="R64">
            <v>11.03682494047619</v>
          </cell>
          <cell r="S64">
            <v>17.052605058246478</v>
          </cell>
          <cell r="T64">
            <v>11.906163891267122</v>
          </cell>
          <cell r="U64">
            <v>10.767634088269455</v>
          </cell>
          <cell r="V64" t="str">
            <v>ns</v>
          </cell>
          <cell r="W64" t="str">
            <v>ns</v>
          </cell>
          <cell r="X64" t="str">
            <v>ns</v>
          </cell>
          <cell r="Y64" t="str">
            <v>ns</v>
          </cell>
          <cell r="Z64" t="str">
            <v>ns</v>
          </cell>
          <cell r="AA64" t="str">
            <v>ns</v>
          </cell>
          <cell r="AB64" t="str">
            <v>ns</v>
          </cell>
          <cell r="AC64" t="str">
            <v>ns</v>
          </cell>
          <cell r="AD64" t="str">
            <v>ns</v>
          </cell>
          <cell r="AE64" t="str">
            <v>ns</v>
          </cell>
          <cell r="AF64" t="str">
            <v>ns</v>
          </cell>
          <cell r="AG64" t="str">
            <v>ns</v>
          </cell>
          <cell r="AJ64" t="str">
            <v xml:space="preserve">British Energy. </v>
          </cell>
          <cell r="AM64">
            <v>2.2623067227916058</v>
          </cell>
          <cell r="AN64">
            <v>2.4504668590308372</v>
          </cell>
          <cell r="AO64">
            <v>2.2243121281190019</v>
          </cell>
          <cell r="AP64">
            <v>2.3346595190128432</v>
          </cell>
          <cell r="AQ64">
            <v>6.5751297517730496</v>
          </cell>
          <cell r="AR64">
            <v>8.4898653388278387</v>
          </cell>
          <cell r="AS64">
            <v>7.0234340530303037</v>
          </cell>
          <cell r="AT64">
            <v>6.4922499649859944</v>
          </cell>
          <cell r="AU64">
            <v>11.03682494047619</v>
          </cell>
          <cell r="AV64">
            <v>17.052605058246478</v>
          </cell>
          <cell r="AW64">
            <v>11.906163891267122</v>
          </cell>
          <cell r="AX64">
            <v>10.767634088269455</v>
          </cell>
          <cell r="AY64" t="str">
            <v>ns</v>
          </cell>
          <cell r="AZ64" t="str">
            <v>ns</v>
          </cell>
          <cell r="BA64" t="str">
            <v>ns</v>
          </cell>
          <cell r="BB64" t="str">
            <v>ns</v>
          </cell>
          <cell r="BC64" t="str">
            <v>ns</v>
          </cell>
          <cell r="BD64" t="str">
            <v>ns</v>
          </cell>
          <cell r="BE64" t="str">
            <v>ns</v>
          </cell>
          <cell r="BF64" t="str">
            <v>ns</v>
          </cell>
          <cell r="BG64" t="str">
            <v>ns</v>
          </cell>
          <cell r="BH64" t="str">
            <v>ns</v>
          </cell>
          <cell r="BI64" t="str">
            <v>ns</v>
          </cell>
          <cell r="BJ64" t="str">
            <v>ns</v>
          </cell>
        </row>
        <row r="65">
          <cell r="A65" t="str">
            <v>Verbund</v>
          </cell>
          <cell r="B65">
            <v>1</v>
          </cell>
          <cell r="C65" t="str">
            <v>EUR</v>
          </cell>
          <cell r="D65">
            <v>75.493888888888904</v>
          </cell>
          <cell r="E65">
            <v>2321.1351077777781</v>
          </cell>
          <cell r="F65">
            <v>5127.3921077777777</v>
          </cell>
          <cell r="G65">
            <v>2321.1351077777781</v>
          </cell>
          <cell r="H65">
            <v>5127.3921077777777</v>
          </cell>
          <cell r="J65">
            <v>3.0432823553440196</v>
          </cell>
          <cell r="K65">
            <v>3.1379388664490682</v>
          </cell>
          <cell r="L65">
            <v>3.0502035144424613</v>
          </cell>
          <cell r="M65">
            <v>2.9629541218016628</v>
          </cell>
          <cell r="N65">
            <v>9.0759298404404305</v>
          </cell>
          <cell r="O65">
            <v>8.8805232436073229</v>
          </cell>
          <cell r="P65">
            <v>8.6084232659438022</v>
          </cell>
          <cell r="Q65">
            <v>8.664062365288574</v>
          </cell>
          <cell r="R65">
            <v>15.990918613096698</v>
          </cell>
          <cell r="S65">
            <v>12.976632983936167</v>
          </cell>
          <cell r="T65">
            <v>12.366336105584029</v>
          </cell>
          <cell r="U65">
            <v>12.466307094037875</v>
          </cell>
          <cell r="V65">
            <v>18.764987329946869</v>
          </cell>
          <cell r="W65">
            <v>17.601024513954716</v>
          </cell>
          <cell r="X65">
            <v>16.065998323431586</v>
          </cell>
          <cell r="Y65">
            <v>15.072305894660897</v>
          </cell>
          <cell r="Z65" t="str">
            <v>nc</v>
          </cell>
          <cell r="AA65" t="str">
            <v>nc</v>
          </cell>
          <cell r="AB65" t="str">
            <v>nc</v>
          </cell>
          <cell r="AC65" t="str">
            <v>nc</v>
          </cell>
          <cell r="AD65">
            <v>17.571710570254574</v>
          </cell>
          <cell r="AE65">
            <v>17.430301184814354</v>
          </cell>
          <cell r="AF65">
            <v>16.235498538897957</v>
          </cell>
          <cell r="AG65">
            <v>15.898185669710809</v>
          </cell>
          <cell r="AJ65" t="str">
            <v xml:space="preserve">Verbund. </v>
          </cell>
          <cell r="AM65">
            <v>3.0432823553440196</v>
          </cell>
          <cell r="AN65">
            <v>3.1379388664490682</v>
          </cell>
          <cell r="AO65">
            <v>3.0502035144424613</v>
          </cell>
          <cell r="AP65">
            <v>2.9629541218016628</v>
          </cell>
          <cell r="AQ65">
            <v>9.0759298404404305</v>
          </cell>
          <cell r="AR65">
            <v>8.8805232436073229</v>
          </cell>
          <cell r="AS65">
            <v>8.6084232659438022</v>
          </cell>
          <cell r="AT65">
            <v>8.664062365288574</v>
          </cell>
          <cell r="AU65">
            <v>15.990918613096698</v>
          </cell>
          <cell r="AV65">
            <v>12.976632983936167</v>
          </cell>
          <cell r="AW65">
            <v>12.366336105584029</v>
          </cell>
          <cell r="AX65">
            <v>12.466307094037875</v>
          </cell>
          <cell r="AY65">
            <v>18.764987329946869</v>
          </cell>
          <cell r="AZ65">
            <v>17.601024513954716</v>
          </cell>
          <cell r="BA65">
            <v>16.065998323431586</v>
          </cell>
          <cell r="BB65">
            <v>15.072305894660897</v>
          </cell>
          <cell r="BC65" t="str">
            <v>nc</v>
          </cell>
          <cell r="BD65" t="str">
            <v>nc</v>
          </cell>
          <cell r="BE65" t="str">
            <v>nc</v>
          </cell>
          <cell r="BF65" t="str">
            <v>nc</v>
          </cell>
          <cell r="BG65">
            <v>17.571710570254574</v>
          </cell>
          <cell r="BH65">
            <v>17.430301184814354</v>
          </cell>
          <cell r="BI65">
            <v>16.235498538897957</v>
          </cell>
          <cell r="BJ65">
            <v>15.898185669710809</v>
          </cell>
        </row>
        <row r="66">
          <cell r="A66" t="str">
            <v>International Power</v>
          </cell>
          <cell r="B66">
            <v>1</v>
          </cell>
          <cell r="C66" t="str">
            <v>GBP</v>
          </cell>
          <cell r="D66">
            <v>1.0059722222222223</v>
          </cell>
          <cell r="E66">
            <v>1123.6709722222222</v>
          </cell>
          <cell r="F66">
            <v>2020.6709722222222</v>
          </cell>
          <cell r="G66">
            <v>1826.9587386752657</v>
          </cell>
          <cell r="H66">
            <v>3285.3767534708109</v>
          </cell>
          <cell r="J66">
            <v>1.8319773093583156</v>
          </cell>
          <cell r="K66">
            <v>1.8902441274295811</v>
          </cell>
          <cell r="L66">
            <v>1.7977499752866746</v>
          </cell>
          <cell r="M66">
            <v>1.6824904015172542</v>
          </cell>
          <cell r="N66">
            <v>4.8226037523203393</v>
          </cell>
          <cell r="O66">
            <v>4.6081436082604839</v>
          </cell>
          <cell r="P66">
            <v>4.904541194714132</v>
          </cell>
          <cell r="Q66">
            <v>4.704705406803777</v>
          </cell>
          <cell r="R66">
            <v>6.2366388031550066</v>
          </cell>
          <cell r="S66">
            <v>4.9405158245042111</v>
          </cell>
          <cell r="T66">
            <v>5.3245611916264091</v>
          </cell>
          <cell r="U66">
            <v>5.1091554291333052</v>
          </cell>
          <cell r="V66">
            <v>7.8187079041317045</v>
          </cell>
          <cell r="W66">
            <v>6.0738971471471466</v>
          </cell>
          <cell r="X66">
            <v>7.0671130328441647</v>
          </cell>
          <cell r="Y66">
            <v>6.3484235718769613</v>
          </cell>
          <cell r="Z66" t="str">
            <v>nc</v>
          </cell>
          <cell r="AA66" t="str">
            <v>nc</v>
          </cell>
          <cell r="AB66" t="str">
            <v>nc</v>
          </cell>
          <cell r="AC66" t="str">
            <v>nc</v>
          </cell>
          <cell r="AD66">
            <v>7.7646798432807165</v>
          </cell>
          <cell r="AE66">
            <v>6.0738971471471466</v>
          </cell>
          <cell r="AF66">
            <v>7.0671130328441647</v>
          </cell>
          <cell r="AG66">
            <v>6.3484235718769613</v>
          </cell>
          <cell r="AJ66" t="str">
            <v xml:space="preserve">International Power. </v>
          </cell>
          <cell r="AM66">
            <v>1.8319773093583156</v>
          </cell>
          <cell r="AN66">
            <v>1.8902441274295811</v>
          </cell>
          <cell r="AO66">
            <v>1.7977499752866746</v>
          </cell>
          <cell r="AP66">
            <v>1.6824904015172542</v>
          </cell>
          <cell r="AQ66">
            <v>4.8226037523203393</v>
          </cell>
          <cell r="AR66">
            <v>4.6081436082604839</v>
          </cell>
          <cell r="AS66">
            <v>4.904541194714132</v>
          </cell>
          <cell r="AT66">
            <v>4.704705406803777</v>
          </cell>
          <cell r="AU66">
            <v>6.2366388031550066</v>
          </cell>
          <cell r="AV66">
            <v>4.9405158245042111</v>
          </cell>
          <cell r="AW66">
            <v>5.3245611916264091</v>
          </cell>
          <cell r="AX66">
            <v>5.1091554291333052</v>
          </cell>
          <cell r="AY66">
            <v>7.8187079041317045</v>
          </cell>
          <cell r="AZ66">
            <v>6.0738971471471466</v>
          </cell>
          <cell r="BA66">
            <v>7.0671130328441647</v>
          </cell>
          <cell r="BB66">
            <v>6.3484235718769613</v>
          </cell>
          <cell r="BC66" t="str">
            <v>nc</v>
          </cell>
          <cell r="BD66" t="str">
            <v>nc</v>
          </cell>
          <cell r="BE66" t="str">
            <v>nc</v>
          </cell>
          <cell r="BF66" t="str">
            <v>nc</v>
          </cell>
          <cell r="BG66">
            <v>7.7646798432807165</v>
          </cell>
          <cell r="BH66">
            <v>6.0738971471471466</v>
          </cell>
          <cell r="BI66">
            <v>7.0671130328441647</v>
          </cell>
          <cell r="BJ66">
            <v>6.3484235718769613</v>
          </cell>
        </row>
        <row r="67">
          <cell r="A67" t="str">
            <v>Innogy</v>
          </cell>
          <cell r="B67">
            <v>1</v>
          </cell>
          <cell r="C67" t="str">
            <v>GBP</v>
          </cell>
          <cell r="D67" t="e">
            <v>#DIV/0!</v>
          </cell>
          <cell r="E67" t="e">
            <v>#VALUE!</v>
          </cell>
          <cell r="F67">
            <v>0</v>
          </cell>
          <cell r="G67" t="e">
            <v>#VALUE!</v>
          </cell>
          <cell r="H67">
            <v>0</v>
          </cell>
          <cell r="J67">
            <v>0</v>
          </cell>
          <cell r="K67">
            <v>0</v>
          </cell>
          <cell r="L67">
            <v>0</v>
          </cell>
          <cell r="M67">
            <v>0</v>
          </cell>
          <cell r="N67">
            <v>0</v>
          </cell>
          <cell r="O67">
            <v>0</v>
          </cell>
          <cell r="P67">
            <v>0</v>
          </cell>
          <cell r="Q67">
            <v>0</v>
          </cell>
          <cell r="R67">
            <v>0</v>
          </cell>
          <cell r="S67">
            <v>0</v>
          </cell>
          <cell r="T67">
            <v>0</v>
          </cell>
          <cell r="U67">
            <v>0</v>
          </cell>
          <cell r="V67" t="e">
            <v>#VALUE!</v>
          </cell>
          <cell r="W67" t="e">
            <v>#VALUE!</v>
          </cell>
          <cell r="X67" t="e">
            <v>#VALUE!</v>
          </cell>
          <cell r="Y67" t="e">
            <v>#VALUE!</v>
          </cell>
          <cell r="Z67" t="e">
            <v>#VALUE!</v>
          </cell>
          <cell r="AA67" t="e">
            <v>#VALUE!</v>
          </cell>
          <cell r="AB67" t="e">
            <v>#VALUE!</v>
          </cell>
          <cell r="AC67" t="e">
            <v>#VALUE!</v>
          </cell>
          <cell r="AD67" t="e">
            <v>#VALUE!</v>
          </cell>
          <cell r="AE67" t="e">
            <v>#VALUE!</v>
          </cell>
          <cell r="AF67" t="e">
            <v>#VALUE!</v>
          </cell>
          <cell r="AG67" t="e">
            <v>#VALUE!</v>
          </cell>
          <cell r="AJ67" t="str">
            <v xml:space="preserve">Innogy. </v>
          </cell>
          <cell r="AM67">
            <v>0</v>
          </cell>
          <cell r="AN67">
            <v>0</v>
          </cell>
          <cell r="AO67">
            <v>0</v>
          </cell>
          <cell r="AP67">
            <v>0</v>
          </cell>
          <cell r="AQ67">
            <v>0</v>
          </cell>
          <cell r="AR67">
            <v>0</v>
          </cell>
          <cell r="AS67">
            <v>0</v>
          </cell>
          <cell r="AT67">
            <v>0</v>
          </cell>
          <cell r="AU67">
            <v>0</v>
          </cell>
          <cell r="AV67">
            <v>0</v>
          </cell>
          <cell r="AW67">
            <v>0</v>
          </cell>
          <cell r="AX67">
            <v>0</v>
          </cell>
          <cell r="AY67" t="e">
            <v>#VALUE!</v>
          </cell>
          <cell r="AZ67" t="e">
            <v>#VALUE!</v>
          </cell>
          <cell r="BA67" t="e">
            <v>#VALUE!</v>
          </cell>
          <cell r="BB67" t="e">
            <v>#VALUE!</v>
          </cell>
          <cell r="BC67" t="e">
            <v>#VALUE!</v>
          </cell>
          <cell r="BD67" t="e">
            <v>#VALUE!</v>
          </cell>
          <cell r="BE67" t="e">
            <v>#VALUE!</v>
          </cell>
          <cell r="BF67" t="e">
            <v>#VALUE!</v>
          </cell>
          <cell r="BG67" t="e">
            <v>#VALUE!</v>
          </cell>
          <cell r="BH67" t="e">
            <v>#VALUE!</v>
          </cell>
          <cell r="BI67" t="e">
            <v>#VALUE!</v>
          </cell>
          <cell r="BJ67" t="e">
            <v>#VALUE!</v>
          </cell>
        </row>
        <row r="73">
          <cell r="AJ73" t="str">
            <v xml:space="preserve">Zone C : E.ON, Suez, Vivendi Environnement, Centrica, Lattice, National Grid Transco , Red Electrica, Pennon Group, Snam Rete Gas. </v>
          </cell>
        </row>
        <row r="74">
          <cell r="H74" t="str">
            <v>Mean Zone C</v>
          </cell>
          <cell r="J74">
            <v>1.7497232444863624</v>
          </cell>
          <cell r="K74">
            <v>1.793056842315643</v>
          </cell>
          <cell r="L74">
            <v>1.7103754109136138</v>
          </cell>
          <cell r="M74">
            <v>1.6465048385602499</v>
          </cell>
          <cell r="N74">
            <v>5.5659603255063406</v>
          </cell>
          <cell r="O74">
            <v>5.2957143299738156</v>
          </cell>
          <cell r="P74">
            <v>4.9015094770249776</v>
          </cell>
          <cell r="Q74">
            <v>4.5798713944491283</v>
          </cell>
          <cell r="R74">
            <v>9.2130483125314075</v>
          </cell>
          <cell r="S74">
            <v>8.4493943187492793</v>
          </cell>
          <cell r="T74">
            <v>7.5874558643470129</v>
          </cell>
          <cell r="U74">
            <v>7.0701831267367004</v>
          </cell>
          <cell r="V74" t="str">
            <v>nc</v>
          </cell>
          <cell r="W74" t="str">
            <v>nc</v>
          </cell>
          <cell r="X74" t="str">
            <v>nc</v>
          </cell>
          <cell r="Y74" t="str">
            <v>nc</v>
          </cell>
          <cell r="Z74" t="str">
            <v>nc</v>
          </cell>
          <cell r="AA74" t="str">
            <v>nc</v>
          </cell>
          <cell r="AB74" t="str">
            <v>nc</v>
          </cell>
          <cell r="AC74" t="str">
            <v>nc</v>
          </cell>
          <cell r="AD74" t="str">
            <v>nc</v>
          </cell>
          <cell r="AE74" t="str">
            <v>nc</v>
          </cell>
          <cell r="AF74" t="str">
            <v>nc</v>
          </cell>
          <cell r="AG74" t="str">
            <v>nc</v>
          </cell>
        </row>
        <row r="75">
          <cell r="H75" t="str">
            <v>Median</v>
          </cell>
          <cell r="J75">
            <v>0.91952209311587441</v>
          </cell>
          <cell r="K75">
            <v>1.0972308066566658</v>
          </cell>
          <cell r="L75">
            <v>1.0042295988637879</v>
          </cell>
          <cell r="M75">
            <v>0.93552316888257503</v>
          </cell>
          <cell r="N75">
            <v>7.115667567452185</v>
          </cell>
          <cell r="O75">
            <v>6.6836976871243854</v>
          </cell>
          <cell r="P75">
            <v>6.1608995537357387</v>
          </cell>
          <cell r="Q75">
            <v>5.721813053324218</v>
          </cell>
          <cell r="R75">
            <v>11.456122120765832</v>
          </cell>
          <cell r="S75">
            <v>10.571415702615623</v>
          </cell>
          <cell r="T75">
            <v>9.471307913712268</v>
          </cell>
          <cell r="U75">
            <v>9.1618227234628762</v>
          </cell>
          <cell r="V75" t="str">
            <v>nc</v>
          </cell>
          <cell r="W75" t="str">
            <v>nc</v>
          </cell>
          <cell r="X75" t="str">
            <v>nc</v>
          </cell>
          <cell r="Y75" t="str">
            <v>nc</v>
          </cell>
          <cell r="Z75" t="str">
            <v>nc</v>
          </cell>
          <cell r="AA75" t="str">
            <v>nc</v>
          </cell>
          <cell r="AB75" t="str">
            <v>nc</v>
          </cell>
          <cell r="AC75" t="str">
            <v>nc</v>
          </cell>
          <cell r="AD75" t="str">
            <v>nc</v>
          </cell>
          <cell r="AE75" t="str">
            <v>nc</v>
          </cell>
          <cell r="AF75" t="str">
            <v>nc</v>
          </cell>
          <cell r="AG75" t="str">
            <v>nc</v>
          </cell>
        </row>
        <row r="76">
          <cell r="H76" t="str">
            <v>Maximum</v>
          </cell>
          <cell r="J76">
            <v>5.7018505195843332</v>
          </cell>
          <cell r="K76">
            <v>5.7773039637147523</v>
          </cell>
          <cell r="L76">
            <v>5.6629899356320159</v>
          </cell>
          <cell r="M76">
            <v>5.521566928665</v>
          </cell>
          <cell r="N76">
            <v>7.933627905942104</v>
          </cell>
          <cell r="O76">
            <v>7.9704519980883832</v>
          </cell>
          <cell r="P76">
            <v>7.4862992188282114</v>
          </cell>
          <cell r="Q76">
            <v>7.2279119236249469</v>
          </cell>
          <cell r="R76">
            <v>13.304849746646797</v>
          </cell>
          <cell r="S76">
            <v>12.670686003548196</v>
          </cell>
          <cell r="T76">
            <v>11.183907522705919</v>
          </cell>
          <cell r="U76">
            <v>10.60004515317787</v>
          </cell>
          <cell r="V76" t="e">
            <v>#VALUE!</v>
          </cell>
          <cell r="W76" t="e">
            <v>#VALUE!</v>
          </cell>
          <cell r="X76" t="e">
            <v>#VALUE!</v>
          </cell>
          <cell r="Y76" t="e">
            <v>#VALUE!</v>
          </cell>
          <cell r="Z76" t="e">
            <v>#VALUE!</v>
          </cell>
          <cell r="AA76" t="e">
            <v>#VALUE!</v>
          </cell>
          <cell r="AB76" t="e">
            <v>#VALUE!</v>
          </cell>
          <cell r="AC76" t="e">
            <v>#VALUE!</v>
          </cell>
          <cell r="AD76" t="e">
            <v>#VALUE!</v>
          </cell>
          <cell r="AE76" t="e">
            <v>#VALUE!</v>
          </cell>
          <cell r="AF76" t="e">
            <v>#VALUE!</v>
          </cell>
          <cell r="AG76" t="e">
            <v>#VALUE!</v>
          </cell>
        </row>
        <row r="77">
          <cell r="H77" t="str">
            <v>Minimum</v>
          </cell>
          <cell r="J77">
            <v>0</v>
          </cell>
          <cell r="K77">
            <v>0</v>
          </cell>
          <cell r="L77">
            <v>0</v>
          </cell>
          <cell r="M77">
            <v>0</v>
          </cell>
          <cell r="N77">
            <v>0</v>
          </cell>
          <cell r="O77">
            <v>0</v>
          </cell>
          <cell r="P77">
            <v>0</v>
          </cell>
          <cell r="Q77">
            <v>0</v>
          </cell>
          <cell r="R77">
            <v>0</v>
          </cell>
          <cell r="S77">
            <v>0</v>
          </cell>
          <cell r="T77">
            <v>0</v>
          </cell>
          <cell r="U77">
            <v>0</v>
          </cell>
          <cell r="V77" t="e">
            <v>#VALUE!</v>
          </cell>
          <cell r="W77" t="e">
            <v>#VALUE!</v>
          </cell>
          <cell r="X77" t="e">
            <v>#VALUE!</v>
          </cell>
          <cell r="Y77" t="e">
            <v>#VALUE!</v>
          </cell>
          <cell r="Z77" t="e">
            <v>#VALUE!</v>
          </cell>
          <cell r="AA77" t="e">
            <v>#VALUE!</v>
          </cell>
          <cell r="AB77" t="e">
            <v>#VALUE!</v>
          </cell>
          <cell r="AC77" t="e">
            <v>#VALUE!</v>
          </cell>
          <cell r="AD77" t="e">
            <v>#VALUE!</v>
          </cell>
          <cell r="AE77" t="e">
            <v>#VALUE!</v>
          </cell>
          <cell r="AF77" t="e">
            <v>#VALUE!</v>
          </cell>
          <cell r="AG77" t="e">
            <v>#VALUE!</v>
          </cell>
        </row>
        <row r="78">
          <cell r="H78" t="str">
            <v>Stand. deviation</v>
          </cell>
          <cell r="J78">
            <v>1.927664531002047</v>
          </cell>
          <cell r="K78">
            <v>1.9279650101169405</v>
          </cell>
          <cell r="L78">
            <v>1.8865010816988763</v>
          </cell>
          <cell r="M78">
            <v>1.8358005904504959</v>
          </cell>
          <cell r="N78">
            <v>3.1826391796565643</v>
          </cell>
          <cell r="O78">
            <v>3.047515830456125</v>
          </cell>
          <cell r="P78">
            <v>2.8316613919851186</v>
          </cell>
          <cell r="Q78">
            <v>2.659138642801588</v>
          </cell>
          <cell r="R78">
            <v>5.2773193114411692</v>
          </cell>
          <cell r="S78">
            <v>4.9345473778225646</v>
          </cell>
          <cell r="T78">
            <v>4.451096807721882</v>
          </cell>
          <cell r="U78">
            <v>4.1595001322701188</v>
          </cell>
          <cell r="V78" t="str">
            <v>nc</v>
          </cell>
          <cell r="W78" t="str">
            <v>nc</v>
          </cell>
          <cell r="X78" t="str">
            <v>nc</v>
          </cell>
          <cell r="Y78" t="str">
            <v>nc</v>
          </cell>
          <cell r="Z78" t="str">
            <v>nc</v>
          </cell>
          <cell r="AA78" t="str">
            <v>nc</v>
          </cell>
          <cell r="AB78" t="str">
            <v>nc</v>
          </cell>
          <cell r="AC78" t="str">
            <v>nc</v>
          </cell>
          <cell r="AD78" t="str">
            <v>nc</v>
          </cell>
          <cell r="AE78" t="str">
            <v>nc</v>
          </cell>
          <cell r="AF78" t="str">
            <v>nc</v>
          </cell>
          <cell r="AG78" t="str">
            <v>nc</v>
          </cell>
        </row>
        <row r="79">
          <cell r="H79" t="str">
            <v>Stand. deviation / mean</v>
          </cell>
          <cell r="J79">
            <v>1.1016968180976072</v>
          </cell>
          <cell r="K79">
            <v>1.0752392030288735</v>
          </cell>
          <cell r="L79">
            <v>1.1029748613441439</v>
          </cell>
          <cell r="M79">
            <v>1.1149682329848307</v>
          </cell>
          <cell r="N79">
            <v>0.57180414403457624</v>
          </cell>
          <cell r="O79">
            <v>0.57546832033728545</v>
          </cell>
          <cell r="P79">
            <v>0.57771211200510109</v>
          </cell>
          <cell r="Q79">
            <v>0.58061426048436715</v>
          </cell>
          <cell r="R79">
            <v>0.57280925188062493</v>
          </cell>
          <cell r="S79">
            <v>0.58401196484258777</v>
          </cell>
          <cell r="T79">
            <v>0.58663890601819657</v>
          </cell>
          <cell r="U79">
            <v>0.58831575614222731</v>
          </cell>
          <cell r="V79" t="str">
            <v>nc</v>
          </cell>
          <cell r="W79" t="str">
            <v>nc</v>
          </cell>
          <cell r="X79" t="str">
            <v>nc</v>
          </cell>
          <cell r="Y79" t="str">
            <v>nc</v>
          </cell>
          <cell r="Z79" t="str">
            <v>nc</v>
          </cell>
          <cell r="AA79" t="str">
            <v>nc</v>
          </cell>
          <cell r="AB79" t="str">
            <v>nc</v>
          </cell>
          <cell r="AC79" t="str">
            <v>nc</v>
          </cell>
          <cell r="AD79" t="str">
            <v>nc</v>
          </cell>
          <cell r="AE79" t="str">
            <v>nc</v>
          </cell>
          <cell r="AF79" t="str">
            <v>nc</v>
          </cell>
          <cell r="AG79" t="str">
            <v>nc</v>
          </cell>
        </row>
        <row r="82">
          <cell r="H82" t="str">
            <v>Global mean</v>
          </cell>
          <cell r="J82">
            <v>1.9627026671227192</v>
          </cell>
          <cell r="K82">
            <v>1.9153060144605782</v>
          </cell>
          <cell r="L82">
            <v>1.8170427757183509</v>
          </cell>
          <cell r="M82">
            <v>1.7270760140064336</v>
          </cell>
          <cell r="N82">
            <v>6.7908475391885732</v>
          </cell>
          <cell r="O82">
            <v>6.6162215449032455</v>
          </cell>
          <cell r="P82">
            <v>6.1425417082487792</v>
          </cell>
          <cell r="Q82">
            <v>5.7622315453698665</v>
          </cell>
          <cell r="R82">
            <v>11.201392123087611</v>
          </cell>
          <cell r="S82">
            <v>10.734042121162327</v>
          </cell>
          <cell r="T82">
            <v>9.6249319069858963</v>
          </cell>
          <cell r="U82">
            <v>8.9227910131964467</v>
          </cell>
          <cell r="V82" t="str">
            <v>nc</v>
          </cell>
          <cell r="W82" t="str">
            <v>nc</v>
          </cell>
          <cell r="X82" t="str">
            <v>nc</v>
          </cell>
          <cell r="Y82" t="str">
            <v>nc</v>
          </cell>
          <cell r="Z82" t="str">
            <v>nc</v>
          </cell>
          <cell r="AA82" t="str">
            <v>nc</v>
          </cell>
          <cell r="AB82" t="str">
            <v>nc</v>
          </cell>
          <cell r="AC82" t="str">
            <v>nc</v>
          </cell>
          <cell r="AD82" t="str">
            <v>nc</v>
          </cell>
          <cell r="AE82" t="str">
            <v>nc</v>
          </cell>
          <cell r="AF82" t="str">
            <v>nc</v>
          </cell>
          <cell r="AG82" t="str">
            <v>nc</v>
          </cell>
        </row>
        <row r="83">
          <cell r="H83" t="str">
            <v>Median</v>
          </cell>
          <cell r="J83">
            <v>1.8573412127437083</v>
          </cell>
          <cell r="K83">
            <v>1.8154388663789169</v>
          </cell>
          <cell r="L83">
            <v>1.6834101917382753</v>
          </cell>
          <cell r="M83">
            <v>1.547730152646495</v>
          </cell>
          <cell r="N83">
            <v>7.1749464544269221</v>
          </cell>
          <cell r="O83">
            <v>6.864423208810674</v>
          </cell>
          <cell r="P83">
            <v>6.3392152391103824</v>
          </cell>
          <cell r="Q83">
            <v>5.9316228569898595</v>
          </cell>
          <cell r="R83">
            <v>11.733312521156533</v>
          </cell>
          <cell r="S83">
            <v>11.053963505347546</v>
          </cell>
          <cell r="T83">
            <v>10.245516167409606</v>
          </cell>
          <cell r="U83">
            <v>9.5172943749204926</v>
          </cell>
          <cell r="V83" t="str">
            <v>nc</v>
          </cell>
          <cell r="W83" t="str">
            <v>nc</v>
          </cell>
          <cell r="X83" t="str">
            <v>nc</v>
          </cell>
          <cell r="Y83" t="str">
            <v>nc</v>
          </cell>
          <cell r="Z83" t="str">
            <v>nc</v>
          </cell>
          <cell r="AA83" t="str">
            <v>nc</v>
          </cell>
          <cell r="AB83" t="str">
            <v>nc</v>
          </cell>
          <cell r="AC83" t="str">
            <v>nc</v>
          </cell>
          <cell r="AD83" t="str">
            <v>nc</v>
          </cell>
          <cell r="AE83" t="str">
            <v>nc</v>
          </cell>
          <cell r="AF83" t="str">
            <v>nc</v>
          </cell>
          <cell r="AG83" t="str">
            <v>nc</v>
          </cell>
        </row>
        <row r="84">
          <cell r="H84" t="str">
            <v>Maximum</v>
          </cell>
          <cell r="J84">
            <v>5.7018505195843332</v>
          </cell>
          <cell r="K84">
            <v>5.7773039637147523</v>
          </cell>
          <cell r="L84">
            <v>5.6629899356320159</v>
          </cell>
          <cell r="M84">
            <v>5.521566928665</v>
          </cell>
          <cell r="N84">
            <v>9.6141466250822347</v>
          </cell>
          <cell r="O84">
            <v>9.5905660610358687</v>
          </cell>
          <cell r="P84">
            <v>9.261474405823618</v>
          </cell>
          <cell r="Q84">
            <v>9.0045857868104378</v>
          </cell>
          <cell r="R84">
            <v>18.583154928766053</v>
          </cell>
          <cell r="S84">
            <v>18.00208793759861</v>
          </cell>
          <cell r="T84">
            <v>14.629963263830472</v>
          </cell>
          <cell r="U84">
            <v>14.020874050575777</v>
          </cell>
          <cell r="V84" t="str">
            <v>nc</v>
          </cell>
          <cell r="W84" t="str">
            <v>nc</v>
          </cell>
          <cell r="X84" t="str">
            <v>nc</v>
          </cell>
          <cell r="Y84" t="str">
            <v>nc</v>
          </cell>
          <cell r="Z84" t="str">
            <v>nc</v>
          </cell>
          <cell r="AA84" t="str">
            <v>nc</v>
          </cell>
          <cell r="AB84" t="str">
            <v>nc</v>
          </cell>
          <cell r="AC84" t="str">
            <v>nc</v>
          </cell>
          <cell r="AD84" t="str">
            <v>nc</v>
          </cell>
          <cell r="AE84" t="str">
            <v>nc</v>
          </cell>
          <cell r="AF84" t="str">
            <v>nc</v>
          </cell>
          <cell r="AG84" t="str">
            <v>nc</v>
          </cell>
        </row>
        <row r="85">
          <cell r="H85" t="str">
            <v>Minimum</v>
          </cell>
          <cell r="J85">
            <v>0</v>
          </cell>
          <cell r="K85">
            <v>0</v>
          </cell>
          <cell r="L85">
            <v>0</v>
          </cell>
          <cell r="M85">
            <v>0</v>
          </cell>
          <cell r="N85">
            <v>0</v>
          </cell>
          <cell r="O85">
            <v>0</v>
          </cell>
          <cell r="P85">
            <v>0</v>
          </cell>
          <cell r="Q85">
            <v>0</v>
          </cell>
          <cell r="R85">
            <v>0</v>
          </cell>
          <cell r="S85">
            <v>0</v>
          </cell>
          <cell r="T85">
            <v>0</v>
          </cell>
          <cell r="U85">
            <v>0</v>
          </cell>
          <cell r="V85" t="str">
            <v>nc</v>
          </cell>
          <cell r="W85" t="str">
            <v>nc</v>
          </cell>
          <cell r="X85" t="str">
            <v>nc</v>
          </cell>
          <cell r="Y85" t="str">
            <v>nc</v>
          </cell>
          <cell r="Z85" t="str">
            <v>nc</v>
          </cell>
          <cell r="AA85" t="str">
            <v>nc</v>
          </cell>
          <cell r="AB85" t="str">
            <v>nc</v>
          </cell>
          <cell r="AC85" t="str">
            <v>nc</v>
          </cell>
          <cell r="AD85" t="str">
            <v>nc</v>
          </cell>
          <cell r="AE85" t="str">
            <v>nc</v>
          </cell>
          <cell r="AF85" t="str">
            <v>nc</v>
          </cell>
          <cell r="AG85" t="str">
            <v>nc</v>
          </cell>
        </row>
        <row r="86">
          <cell r="H86" t="str">
            <v>Stand. deviation</v>
          </cell>
          <cell r="J86">
            <v>1.2437528193579028</v>
          </cell>
          <cell r="K86">
            <v>1.2205599792736266</v>
          </cell>
          <cell r="L86">
            <v>1.1813941435701416</v>
          </cell>
          <cell r="M86">
            <v>1.1386059216066082</v>
          </cell>
          <cell r="N86">
            <v>2.1556362433412017</v>
          </cell>
          <cell r="O86">
            <v>2.1690807633155771</v>
          </cell>
          <cell r="P86">
            <v>1.993238274818822</v>
          </cell>
          <cell r="Q86">
            <v>1.8645429282853594</v>
          </cell>
          <cell r="R86">
            <v>3.650577556836426</v>
          </cell>
          <cell r="S86">
            <v>3.6782695311183051</v>
          </cell>
          <cell r="T86">
            <v>3.1597100005472378</v>
          </cell>
          <cell r="U86">
            <v>2.9091832037298273</v>
          </cell>
          <cell r="V86" t="str">
            <v>nc</v>
          </cell>
          <cell r="W86" t="str">
            <v>nc</v>
          </cell>
          <cell r="X86" t="str">
            <v>nc</v>
          </cell>
          <cell r="Y86" t="str">
            <v>nc</v>
          </cell>
          <cell r="Z86" t="str">
            <v>nc</v>
          </cell>
          <cell r="AA86" t="str">
            <v>nc</v>
          </cell>
          <cell r="AB86" t="str">
            <v>nc</v>
          </cell>
          <cell r="AC86" t="str">
            <v>nc</v>
          </cell>
          <cell r="AD86" t="str">
            <v>nc</v>
          </cell>
          <cell r="AE86" t="str">
            <v>nc</v>
          </cell>
          <cell r="AF86" t="str">
            <v>nc</v>
          </cell>
          <cell r="AG86" t="str">
            <v>nc</v>
          </cell>
        </row>
        <row r="87">
          <cell r="H87" t="str">
            <v>Stand. deviation / mean</v>
          </cell>
          <cell r="J87">
            <v>0.6336939569054636</v>
          </cell>
          <cell r="K87">
            <v>0.63726630108107396</v>
          </cell>
          <cell r="L87">
            <v>0.65017409571059126</v>
          </cell>
          <cell r="M87">
            <v>0.65926798379029927</v>
          </cell>
          <cell r="N87">
            <v>0.31743257831978583</v>
          </cell>
          <cell r="O87">
            <v>0.32784282518267721</v>
          </cell>
          <cell r="P87">
            <v>0.32449731226767503</v>
          </cell>
          <cell r="Q87">
            <v>0.32358000778076645</v>
          </cell>
          <cell r="R87">
            <v>0.32590391593488482</v>
          </cell>
          <cell r="S87">
            <v>0.34267329022927356</v>
          </cell>
          <cell r="T87">
            <v>0.32828388097518701</v>
          </cell>
          <cell r="U87">
            <v>0.32603959898055029</v>
          </cell>
          <cell r="V87" t="str">
            <v>nc</v>
          </cell>
          <cell r="W87" t="str">
            <v>nc</v>
          </cell>
          <cell r="X87" t="str">
            <v>nc</v>
          </cell>
          <cell r="Y87" t="str">
            <v>nc</v>
          </cell>
          <cell r="Z87" t="str">
            <v>nc</v>
          </cell>
          <cell r="AA87" t="str">
            <v>nc</v>
          </cell>
          <cell r="AB87" t="str">
            <v>nc</v>
          </cell>
          <cell r="AC87" t="str">
            <v>nc</v>
          </cell>
          <cell r="AD87" t="str">
            <v>nc</v>
          </cell>
          <cell r="AE87" t="str">
            <v>nc</v>
          </cell>
          <cell r="AF87" t="str">
            <v>nc</v>
          </cell>
          <cell r="AG87" t="str">
            <v>nc</v>
          </cell>
        </row>
        <row r="89">
          <cell r="A89" t="str">
            <v>Market capitalisation 1 month average, as at 12/17/01</v>
          </cell>
        </row>
        <row r="90">
          <cell r="A90" t="str">
            <v xml:space="preserve">Source : SG, Brokers' consensus, Bloomberg, Datastream, Fininfo </v>
          </cell>
        </row>
        <row r="91">
          <cell r="A91" t="str">
            <v xml:space="preserve">Sample of comparable companies : </v>
          </cell>
        </row>
        <row r="92">
          <cell r="A92" t="str">
            <v xml:space="preserve">Distribution &amp; Supply : Gas Natural, Italgas, Bewag, Scot. &amp; Southern Energy, ACEA, AEM, AWG, Severn Trent, United Utilities, Kelda Group. </v>
          </cell>
        </row>
        <row r="93">
          <cell r="A93" t="str">
            <v xml:space="preserve">Integrated Utilities : Electrabel, Endesa, Union Fenosa, Iberdrola, Fortum, Enel, Edp, ScottishPower, RWE. </v>
          </cell>
        </row>
        <row r="94">
          <cell r="A94" t="str">
            <v xml:space="preserve">Zone C : E.ON, Suez, Vivendi Environnement, Centrica, Lattice, National Grid Transco , Red Electrica, Pennon Group, Snam Rete Gas. </v>
          </cell>
        </row>
        <row r="95">
          <cell r="A95" t="str">
            <v>No cap on multiples</v>
          </cell>
          <cell r="J95">
            <v>10</v>
          </cell>
          <cell r="K95">
            <v>10</v>
          </cell>
          <cell r="L95">
            <v>10</v>
          </cell>
          <cell r="M95">
            <v>10</v>
          </cell>
          <cell r="N95">
            <v>40</v>
          </cell>
          <cell r="O95">
            <v>40</v>
          </cell>
          <cell r="P95">
            <v>40</v>
          </cell>
          <cell r="Q95">
            <v>40</v>
          </cell>
          <cell r="R95">
            <v>40</v>
          </cell>
          <cell r="S95">
            <v>40</v>
          </cell>
          <cell r="T95">
            <v>40</v>
          </cell>
          <cell r="U95">
            <v>40</v>
          </cell>
          <cell r="V95">
            <v>80</v>
          </cell>
          <cell r="W95">
            <v>80</v>
          </cell>
          <cell r="X95">
            <v>80</v>
          </cell>
          <cell r="Y95">
            <v>80</v>
          </cell>
          <cell r="AD95">
            <v>80</v>
          </cell>
          <cell r="AE95">
            <v>80</v>
          </cell>
          <cell r="AF95">
            <v>80</v>
          </cell>
          <cell r="AG95">
            <v>80</v>
          </cell>
        </row>
      </sheetData>
      <sheetData sheetId="14"/>
      <sheetData sheetId="15"/>
      <sheetData sheetId="16"/>
      <sheetData sheetId="17"/>
      <sheetData sheetId="18">
        <row r="1">
          <cell r="A1" t="str">
            <v>COMPARABLE QUOTED COMPANIES - LAURA</v>
          </cell>
        </row>
        <row r="2">
          <cell r="A2" t="str">
            <v>in millions</v>
          </cell>
        </row>
        <row r="3">
          <cell r="A3" t="str">
            <v>Consolidated data</v>
          </cell>
        </row>
        <row r="5">
          <cell r="A5" t="str">
            <v>Margin comparison</v>
          </cell>
        </row>
        <row r="8">
          <cell r="A8" t="str">
            <v>In millions - consolidated</v>
          </cell>
          <cell r="C8" t="str">
            <v>Stock price</v>
          </cell>
          <cell r="G8" t="str">
            <v>Dividend</v>
          </cell>
          <cell r="I8" t="str">
            <v>Book</v>
          </cell>
          <cell r="K8" t="str">
            <v xml:space="preserve">Market </v>
          </cell>
          <cell r="M8" t="str">
            <v>Sales</v>
          </cell>
          <cell r="O8" t="str">
            <v>Yearly margins</v>
          </cell>
        </row>
        <row r="9">
          <cell r="C9" t="str">
            <v>evolution</v>
          </cell>
          <cell r="G9" t="str">
            <v>yield</v>
          </cell>
          <cell r="I9" t="str">
            <v>Gearing</v>
          </cell>
          <cell r="K9" t="str">
            <v>Gearing</v>
          </cell>
          <cell r="M9">
            <v>1</v>
          </cell>
          <cell r="O9" t="str">
            <v>EBITDA/Net Sales</v>
          </cell>
          <cell r="S9" t="str">
            <v>EBIT/Net Sales</v>
          </cell>
          <cell r="W9" t="str">
            <v>Net Income/Net Sales</v>
          </cell>
        </row>
        <row r="10">
          <cell r="C10" t="str">
            <v>low</v>
          </cell>
          <cell r="E10" t="str">
            <v>high</v>
          </cell>
          <cell r="M10" t="str">
            <v>EUR *</v>
          </cell>
          <cell r="O10">
            <v>1</v>
          </cell>
          <cell r="P10">
            <v>2</v>
          </cell>
          <cell r="Q10">
            <v>3</v>
          </cell>
          <cell r="R10">
            <v>4</v>
          </cell>
          <cell r="S10">
            <v>1</v>
          </cell>
          <cell r="T10">
            <v>2</v>
          </cell>
          <cell r="U10">
            <v>3</v>
          </cell>
          <cell r="V10">
            <v>4</v>
          </cell>
          <cell r="W10">
            <v>1</v>
          </cell>
          <cell r="X10">
            <v>2</v>
          </cell>
          <cell r="Y10">
            <v>3</v>
          </cell>
          <cell r="Z10">
            <v>4</v>
          </cell>
        </row>
        <row r="13">
          <cell r="A13" t="str">
            <v>Nom de la société</v>
          </cell>
          <cell r="C13" t="str">
            <v>nc</v>
          </cell>
          <cell r="E13" t="str">
            <v>nc</v>
          </cell>
          <cell r="I13" t="str">
            <v>nc</v>
          </cell>
          <cell r="K13" t="str">
            <v>nc</v>
          </cell>
          <cell r="M13" t="str">
            <v>nc</v>
          </cell>
          <cell r="O13" t="str">
            <v>nc</v>
          </cell>
          <cell r="P13" t="str">
            <v>nc</v>
          </cell>
          <cell r="Q13" t="str">
            <v>nc</v>
          </cell>
          <cell r="R13" t="str">
            <v>nc</v>
          </cell>
          <cell r="S13" t="str">
            <v>nc</v>
          </cell>
          <cell r="T13" t="str">
            <v>nc</v>
          </cell>
          <cell r="U13" t="str">
            <v>nc</v>
          </cell>
          <cell r="V13" t="str">
            <v>nc</v>
          </cell>
          <cell r="W13" t="str">
            <v>nc</v>
          </cell>
          <cell r="X13" t="str">
            <v>nc</v>
          </cell>
          <cell r="Y13" t="str">
            <v>nc</v>
          </cell>
          <cell r="Z13" t="str">
            <v>nc</v>
          </cell>
          <cell r="AC13" t="str">
            <v>EBITDA/Net Sales</v>
          </cell>
          <cell r="AE13" t="str">
            <v>EBIT/Net Sales</v>
          </cell>
          <cell r="AG13" t="str">
            <v>Net Income/Net Sales</v>
          </cell>
        </row>
        <row r="15">
          <cell r="A15" t="str">
            <v>Distribution &amp; Supply</v>
          </cell>
        </row>
        <row r="16">
          <cell r="A16" t="str">
            <v>Gas Natural</v>
          </cell>
          <cell r="B16">
            <v>1</v>
          </cell>
          <cell r="C16" t="str">
            <v>nc</v>
          </cell>
          <cell r="E16" t="str">
            <v>nc</v>
          </cell>
          <cell r="I16">
            <v>0.44686665838254636</v>
          </cell>
          <cell r="K16">
            <v>0.19341658192534161</v>
          </cell>
          <cell r="M16">
            <v>5531</v>
          </cell>
          <cell r="O16">
            <v>0.26623540047007777</v>
          </cell>
          <cell r="P16">
            <v>0.26573548109992795</v>
          </cell>
          <cell r="Q16">
            <v>0.26527219768455762</v>
          </cell>
          <cell r="R16">
            <v>0.27311918593832035</v>
          </cell>
          <cell r="S16">
            <v>0.18474651961670582</v>
          </cell>
          <cell r="T16">
            <v>0.17914821507596637</v>
          </cell>
          <cell r="U16">
            <v>0.18748949380540023</v>
          </cell>
          <cell r="V16">
            <v>0.19402441914026533</v>
          </cell>
          <cell r="W16">
            <v>0.10108397919367029</v>
          </cell>
          <cell r="X16">
            <v>0.10216217927925345</v>
          </cell>
          <cell r="Y16">
            <v>0.12730804506629101</v>
          </cell>
          <cell r="Z16">
            <v>0.13172406451318899</v>
          </cell>
        </row>
        <row r="17">
          <cell r="A17" t="str">
            <v>Italgas</v>
          </cell>
          <cell r="B17">
            <v>1</v>
          </cell>
          <cell r="C17" t="str">
            <v>nc</v>
          </cell>
          <cell r="E17" t="str">
            <v>nc</v>
          </cell>
          <cell r="I17">
            <v>0.70256776034236801</v>
          </cell>
          <cell r="K17">
            <v>0.27309664747428913</v>
          </cell>
          <cell r="M17">
            <v>3572</v>
          </cell>
          <cell r="O17">
            <v>0.18784994400895857</v>
          </cell>
          <cell r="P17">
            <v>0.17857142857142855</v>
          </cell>
          <cell r="Q17">
            <v>0.18346607690261896</v>
          </cell>
          <cell r="R17">
            <v>0.18355067479856249</v>
          </cell>
          <cell r="S17">
            <v>0.13101903695408734</v>
          </cell>
          <cell r="T17">
            <v>0.12464466863608493</v>
          </cell>
          <cell r="U17">
            <v>0.12854896581328185</v>
          </cell>
          <cell r="V17">
            <v>0.1288015777942764</v>
          </cell>
          <cell r="W17">
            <v>4.7793033001405333E-2</v>
          </cell>
          <cell r="X17">
            <v>5.7699969338749067E-2</v>
          </cell>
          <cell r="Y17">
            <v>6.0572966757846396E-2</v>
          </cell>
          <cell r="Z17">
            <v>6.1262903924425641E-2</v>
          </cell>
        </row>
        <row r="18">
          <cell r="A18" t="str">
            <v>Bewag</v>
          </cell>
          <cell r="B18">
            <v>1</v>
          </cell>
          <cell r="C18" t="str">
            <v>nc</v>
          </cell>
          <cell r="E18" t="str">
            <v>nc</v>
          </cell>
          <cell r="I18" t="e">
            <v>#VALUE!</v>
          </cell>
          <cell r="K18">
            <v>4.0636038908737342E-2</v>
          </cell>
          <cell r="M18">
            <v>1979</v>
          </cell>
          <cell r="O18">
            <v>0.32550783223850427</v>
          </cell>
          <cell r="P18">
            <v>0.22872542777556706</v>
          </cell>
          <cell r="Q18">
            <v>0.21431355283307812</v>
          </cell>
          <cell r="R18">
            <v>0.20269401896425968</v>
          </cell>
          <cell r="S18">
            <v>0.13904092976250632</v>
          </cell>
          <cell r="T18">
            <v>0.11332550736171905</v>
          </cell>
          <cell r="U18">
            <v>0.11094448698315466</v>
          </cell>
          <cell r="V18">
            <v>0.11151969365426695</v>
          </cell>
          <cell r="W18">
            <v>5.1289913543501459E-2</v>
          </cell>
          <cell r="X18">
            <v>7.0433744528452052E-2</v>
          </cell>
          <cell r="Y18">
            <v>7.1209800918836136E-2</v>
          </cell>
          <cell r="Z18">
            <v>7.038657913931437E-2</v>
          </cell>
        </row>
        <row r="19">
          <cell r="A19" t="str">
            <v>Scot. &amp; Southern Energy</v>
          </cell>
          <cell r="B19">
            <v>1</v>
          </cell>
          <cell r="C19" t="str">
            <v>nc</v>
          </cell>
          <cell r="E19" t="str">
            <v>nc</v>
          </cell>
          <cell r="I19">
            <v>0.74538420960084406</v>
          </cell>
          <cell r="K19">
            <v>0.23129723784113509</v>
          </cell>
          <cell r="M19">
            <v>6512.6412486789686</v>
          </cell>
          <cell r="O19">
            <v>0.20498801677651288</v>
          </cell>
          <cell r="P19">
            <v>0.18758580334436117</v>
          </cell>
          <cell r="Q19">
            <v>0.18112693757855047</v>
          </cell>
          <cell r="R19">
            <v>0.17670403250075234</v>
          </cell>
          <cell r="S19">
            <v>0.158478130617136</v>
          </cell>
          <cell r="T19">
            <v>0.15166655413769045</v>
          </cell>
          <cell r="U19">
            <v>0.14685798072894846</v>
          </cell>
          <cell r="V19">
            <v>0.13978332831778512</v>
          </cell>
          <cell r="W19">
            <v>0.11049530657080088</v>
          </cell>
          <cell r="X19">
            <v>0.10552967389102692</v>
          </cell>
          <cell r="Y19">
            <v>0.1025974025974026</v>
          </cell>
          <cell r="Z19">
            <v>9.8254589226602462E-2</v>
          </cell>
        </row>
        <row r="20">
          <cell r="A20" t="str">
            <v>ACEA</v>
          </cell>
          <cell r="B20">
            <v>1</v>
          </cell>
          <cell r="C20" t="str">
            <v>nc</v>
          </cell>
          <cell r="E20" t="str">
            <v>nc</v>
          </cell>
          <cell r="I20">
            <v>0.80933852140077822</v>
          </cell>
          <cell r="K20">
            <v>1.0600792076234102</v>
          </cell>
          <cell r="M20">
            <v>1145.662</v>
          </cell>
          <cell r="O20">
            <v>0.24388257618739206</v>
          </cell>
          <cell r="P20">
            <v>0.2252766868975366</v>
          </cell>
          <cell r="Q20">
            <v>0.24065096952908588</v>
          </cell>
          <cell r="R20">
            <v>0.2453594330070874</v>
          </cell>
          <cell r="S20">
            <v>0.12352596140921145</v>
          </cell>
          <cell r="T20">
            <v>0.11317386647625848</v>
          </cell>
          <cell r="U20">
            <v>0.12742382271468145</v>
          </cell>
          <cell r="V20">
            <v>0.13499831252109348</v>
          </cell>
          <cell r="W20">
            <v>3.11784802149325E-2</v>
          </cell>
          <cell r="X20">
            <v>3.9985719385933594E-2</v>
          </cell>
          <cell r="Y20">
            <v>5.1246537396121887E-2</v>
          </cell>
          <cell r="Z20">
            <v>5.3661829227134659E-2</v>
          </cell>
        </row>
        <row r="21">
          <cell r="A21" t="str">
            <v>AEM</v>
          </cell>
          <cell r="B21">
            <v>1</v>
          </cell>
          <cell r="C21" t="str">
            <v>nc</v>
          </cell>
          <cell r="E21" t="str">
            <v>nc</v>
          </cell>
          <cell r="I21">
            <v>0.23152644159712849</v>
          </cell>
          <cell r="K21">
            <v>0.11756088931329157</v>
          </cell>
          <cell r="M21">
            <v>1112.5</v>
          </cell>
          <cell r="O21">
            <v>0.24620224719101122</v>
          </cell>
          <cell r="P21">
            <v>0.23799577824686144</v>
          </cell>
          <cell r="Q21">
            <v>0.24452933245756561</v>
          </cell>
          <cell r="R21">
            <v>0.25719297670377234</v>
          </cell>
          <cell r="S21">
            <v>0.16757624449438199</v>
          </cell>
          <cell r="T21">
            <v>0.16066214865014997</v>
          </cell>
          <cell r="U21">
            <v>0.17562484875721646</v>
          </cell>
          <cell r="V21">
            <v>0.19008475826680002</v>
          </cell>
          <cell r="W21">
            <v>0.10966292134831461</v>
          </cell>
          <cell r="X21">
            <v>9.2589712254193976E-2</v>
          </cell>
          <cell r="Y21">
            <v>9.3597676910844543E-2</v>
          </cell>
          <cell r="Z21">
            <v>0.1040215092545535</v>
          </cell>
        </row>
        <row r="22">
          <cell r="A22" t="str">
            <v>AWG</v>
          </cell>
          <cell r="B22">
            <v>1</v>
          </cell>
          <cell r="C22" t="str">
            <v>nc</v>
          </cell>
          <cell r="E22" t="str">
            <v>nc</v>
          </cell>
          <cell r="I22" t="e">
            <v>#DIV/0!</v>
          </cell>
          <cell r="K22">
            <v>3.8065856156517599</v>
          </cell>
          <cell r="M22">
            <v>2705.4792293309483</v>
          </cell>
          <cell r="O22">
            <v>0.31536714132469551</v>
          </cell>
          <cell r="P22">
            <v>0.31623098685876933</v>
          </cell>
          <cell r="Q22">
            <v>0.32071101051580636</v>
          </cell>
          <cell r="R22">
            <v>0.32951080518424541</v>
          </cell>
          <cell r="S22">
            <v>0.20502492480491347</v>
          </cell>
          <cell r="T22">
            <v>0.20606102236284565</v>
          </cell>
          <cell r="U22">
            <v>0.21048887413813508</v>
          </cell>
          <cell r="V22">
            <v>0.22306414417192966</v>
          </cell>
          <cell r="W22">
            <v>7.4488958867311106E-2</v>
          </cell>
          <cell r="X22">
            <v>7.4592905195100687E-2</v>
          </cell>
          <cell r="Y22">
            <v>8.2097013108372238E-2</v>
          </cell>
          <cell r="Z22">
            <v>8.9255798630338626E-2</v>
          </cell>
        </row>
        <row r="23">
          <cell r="A23" t="str">
            <v>Severn Trent</v>
          </cell>
          <cell r="B23">
            <v>1</v>
          </cell>
          <cell r="C23" t="str">
            <v>nc</v>
          </cell>
          <cell r="E23" t="str">
            <v>nc</v>
          </cell>
          <cell r="I23">
            <v>1.0594744423588982</v>
          </cell>
          <cell r="K23">
            <v>1.1150528911688244</v>
          </cell>
          <cell r="M23">
            <v>2907.5359726851475</v>
          </cell>
          <cell r="O23">
            <v>0.37919429790047787</v>
          </cell>
          <cell r="P23">
            <v>0.38283991637422532</v>
          </cell>
          <cell r="Q23">
            <v>0.37860718436424684</v>
          </cell>
          <cell r="R23">
            <v>0.38347854805866882</v>
          </cell>
          <cell r="S23">
            <v>0.22221284085795653</v>
          </cell>
          <cell r="T23">
            <v>0.22301642115817433</v>
          </cell>
          <cell r="U23">
            <v>0.21813498725126032</v>
          </cell>
          <cell r="V23">
            <v>0.22943799881673957</v>
          </cell>
          <cell r="W23">
            <v>0.12185171172829004</v>
          </cell>
          <cell r="X23">
            <v>0.11584583097780292</v>
          </cell>
          <cell r="Y23">
            <v>0.11717851527190137</v>
          </cell>
          <cell r="Z23">
            <v>0.11273288014617307</v>
          </cell>
        </row>
        <row r="24">
          <cell r="A24" t="str">
            <v>United Utilities</v>
          </cell>
          <cell r="B24">
            <v>1</v>
          </cell>
          <cell r="C24" t="str">
            <v>nc</v>
          </cell>
          <cell r="E24" t="str">
            <v>nc</v>
          </cell>
          <cell r="I24">
            <v>1.1219469644103279</v>
          </cell>
          <cell r="K24">
            <v>0.95634756441369018</v>
          </cell>
          <cell r="M24">
            <v>2839.2488415575972</v>
          </cell>
          <cell r="O24">
            <v>0.50899381215252659</v>
          </cell>
          <cell r="P24">
            <v>0.50127008545653018</v>
          </cell>
          <cell r="Q24">
            <v>0.50051737071159175</v>
          </cell>
          <cell r="R24">
            <v>0.4971813414549564</v>
          </cell>
          <cell r="S24">
            <v>0.31616841023694442</v>
          </cell>
          <cell r="T24">
            <v>0.31168681269785881</v>
          </cell>
          <cell r="U24">
            <v>0.31714382423385318</v>
          </cell>
          <cell r="V24">
            <v>0.32224804370786386</v>
          </cell>
          <cell r="W24">
            <v>0.1610929136984523</v>
          </cell>
          <cell r="X24">
            <v>0.14737537699466854</v>
          </cell>
          <cell r="Y24">
            <v>0.15034093403302329</v>
          </cell>
          <cell r="Z24">
            <v>0.14833185106104652</v>
          </cell>
        </row>
        <row r="25">
          <cell r="A25" t="str">
            <v>Kelda Group</v>
          </cell>
          <cell r="B25">
            <v>1</v>
          </cell>
          <cell r="C25" t="str">
            <v>nc</v>
          </cell>
          <cell r="E25" t="str">
            <v>nc</v>
          </cell>
          <cell r="I25" t="e">
            <v>#DIV/0!</v>
          </cell>
          <cell r="K25">
            <v>1.0414682676215947</v>
          </cell>
          <cell r="M25">
            <v>1262.3363954150068</v>
          </cell>
          <cell r="O25">
            <v>0.50245577880817449</v>
          </cell>
          <cell r="P25">
            <v>0.50039064427521096</v>
          </cell>
          <cell r="Q25">
            <v>0.50275602204817649</v>
          </cell>
          <cell r="R25">
            <v>0.50976253093759805</v>
          </cell>
          <cell r="S25">
            <v>0.34210029194573238</v>
          </cell>
          <cell r="T25">
            <v>0.34483198184120933</v>
          </cell>
          <cell r="U25">
            <v>0.34807478459827684</v>
          </cell>
          <cell r="V25">
            <v>0.35688528590407503</v>
          </cell>
          <cell r="W25">
            <v>0</v>
          </cell>
          <cell r="X25">
            <v>0.15980876429137869</v>
          </cell>
          <cell r="Y25">
            <v>0.15835649337128402</v>
          </cell>
          <cell r="Z25">
            <v>0.16516319946084335</v>
          </cell>
        </row>
        <row r="27">
          <cell r="M27" t="str">
            <v>Mean Distribution &amp; Supply</v>
          </cell>
          <cell r="O27">
            <v>0.31806770470583318</v>
          </cell>
          <cell r="P27">
            <v>0.30246222389004185</v>
          </cell>
          <cell r="Q27">
            <v>0.30319506546252778</v>
          </cell>
          <cell r="R27">
            <v>0.30585535475482234</v>
          </cell>
          <cell r="S27">
            <v>0.19898932906995756</v>
          </cell>
          <cell r="T27">
            <v>0.19282171983979574</v>
          </cell>
          <cell r="U27">
            <v>0.19707320690242083</v>
          </cell>
          <cell r="V27">
            <v>0.20308475622950956</v>
          </cell>
          <cell r="W27">
            <v>8.0893721816667846E-2</v>
          </cell>
          <cell r="X27">
            <v>9.6602387613655985E-2</v>
          </cell>
          <cell r="Y27">
            <v>0.10145053854319235</v>
          </cell>
          <cell r="Z27">
            <v>0.1034795204583621</v>
          </cell>
        </row>
        <row r="28">
          <cell r="M28" t="str">
            <v>Median</v>
          </cell>
          <cell r="O28">
            <v>0.29080127089738661</v>
          </cell>
          <cell r="P28">
            <v>0.25186562967339471</v>
          </cell>
          <cell r="Q28">
            <v>0.25490076507106163</v>
          </cell>
          <cell r="R28">
            <v>0.26515608132104634</v>
          </cell>
          <cell r="S28">
            <v>0.17616138205554391</v>
          </cell>
          <cell r="T28">
            <v>0.16990518186305817</v>
          </cell>
          <cell r="U28">
            <v>0.18155717128130833</v>
          </cell>
          <cell r="V28">
            <v>0.19205458870353267</v>
          </cell>
          <cell r="W28">
            <v>8.7786469030490699E-2</v>
          </cell>
          <cell r="X28">
            <v>9.7375945766723704E-2</v>
          </cell>
          <cell r="Y28">
            <v>9.8097539754123581E-2</v>
          </cell>
          <cell r="Z28">
            <v>0.10113804924057798</v>
          </cell>
        </row>
        <row r="29">
          <cell r="M29" t="str">
            <v>Maximum</v>
          </cell>
          <cell r="O29">
            <v>0.50899381215252659</v>
          </cell>
          <cell r="P29">
            <v>0.50127008545653018</v>
          </cell>
          <cell r="Q29">
            <v>0.50275602204817649</v>
          </cell>
          <cell r="R29">
            <v>0.50976253093759805</v>
          </cell>
          <cell r="S29">
            <v>0.34210029194573238</v>
          </cell>
          <cell r="T29">
            <v>0.34483198184120933</v>
          </cell>
          <cell r="U29">
            <v>0.34807478459827684</v>
          </cell>
          <cell r="V29">
            <v>0.35688528590407503</v>
          </cell>
          <cell r="W29">
            <v>0.1610929136984523</v>
          </cell>
          <cell r="X29">
            <v>0.15980876429137869</v>
          </cell>
          <cell r="Y29">
            <v>0.15835649337128402</v>
          </cell>
          <cell r="Z29">
            <v>0.16516319946084335</v>
          </cell>
        </row>
        <row r="30">
          <cell r="M30" t="str">
            <v>Minimum</v>
          </cell>
          <cell r="O30">
            <v>0.18784994400895857</v>
          </cell>
          <cell r="P30">
            <v>0.17857142857142855</v>
          </cell>
          <cell r="Q30">
            <v>0.18112693757855047</v>
          </cell>
          <cell r="R30">
            <v>0.17670403250075234</v>
          </cell>
          <cell r="S30">
            <v>0.12352596140921145</v>
          </cell>
          <cell r="T30">
            <v>0.11317386647625848</v>
          </cell>
          <cell r="U30">
            <v>0.11094448698315466</v>
          </cell>
          <cell r="V30">
            <v>0.11151969365426695</v>
          </cell>
          <cell r="W30">
            <v>0</v>
          </cell>
          <cell r="X30">
            <v>3.9985719385933594E-2</v>
          </cell>
          <cell r="Y30">
            <v>5.1246537396121887E-2</v>
          </cell>
          <cell r="Z30">
            <v>5.3661829227134659E-2</v>
          </cell>
        </row>
        <row r="31">
          <cell r="M31" t="str">
            <v>Stand. deviation</v>
          </cell>
          <cell r="O31">
            <v>0.11418756274674638</v>
          </cell>
          <cell r="P31">
            <v>0.12055215438119682</v>
          </cell>
          <cell r="Q31">
            <v>0.12049971021180647</v>
          </cell>
          <cell r="R31">
            <v>0.12208781469593624</v>
          </cell>
          <cell r="S31">
            <v>7.56650017631188E-2</v>
          </cell>
          <cell r="T31">
            <v>8.0656692388243675E-2</v>
          </cell>
          <cell r="U31">
            <v>8.0194362246316084E-2</v>
          </cell>
          <cell r="V31">
            <v>8.2827958832224047E-2</v>
          </cell>
          <cell r="W31">
            <v>4.8590689552077439E-2</v>
          </cell>
          <cell r="X31">
            <v>3.7944436525589528E-2</v>
          </cell>
          <cell r="Y31">
            <v>3.6648480125614405E-2</v>
          </cell>
          <cell r="Z31">
            <v>3.6952044759770639E-2</v>
          </cell>
        </row>
        <row r="32">
          <cell r="M32" t="str">
            <v>Stand. deviation / mean</v>
          </cell>
          <cell r="O32">
            <v>0.35900395122589834</v>
          </cell>
          <cell r="P32">
            <v>0.39856929183005269</v>
          </cell>
          <cell r="Q32">
            <v>0.39743295303300102</v>
          </cell>
          <cell r="R32">
            <v>0.39916847227933422</v>
          </cell>
          <cell r="S32">
            <v>0.38024652938307901</v>
          </cell>
          <cell r="T32">
            <v>0.41829671706722976</v>
          </cell>
          <cell r="U32">
            <v>0.40692676344391987</v>
          </cell>
          <cell r="V32">
            <v>0.40784921709544142</v>
          </cell>
          <cell r="W32">
            <v>0.60067318527141267</v>
          </cell>
          <cell r="X32">
            <v>0.39278984156521612</v>
          </cell>
          <cell r="Y32">
            <v>0.36124480610826326</v>
          </cell>
          <cell r="Z32">
            <v>0.35709524547554639</v>
          </cell>
        </row>
        <row r="34">
          <cell r="A34" t="str">
            <v>Integrated Utilities</v>
          </cell>
        </row>
        <row r="35">
          <cell r="A35" t="str">
            <v>Electrabel</v>
          </cell>
          <cell r="B35">
            <v>1</v>
          </cell>
          <cell r="C35" t="str">
            <v>nc</v>
          </cell>
          <cell r="E35" t="str">
            <v>nc</v>
          </cell>
          <cell r="I35">
            <v>1.0618187770382783</v>
          </cell>
          <cell r="K35">
            <v>0.38738509837132074</v>
          </cell>
          <cell r="M35">
            <v>8550</v>
          </cell>
          <cell r="O35">
            <v>0.26823976608187133</v>
          </cell>
          <cell r="P35">
            <v>0.1832410415555448</v>
          </cell>
          <cell r="Q35">
            <v>0.17731931668856765</v>
          </cell>
          <cell r="R35">
            <v>0.15631893739319558</v>
          </cell>
          <cell r="S35">
            <v>0.17069590643274854</v>
          </cell>
          <cell r="T35">
            <v>0.1230364156524269</v>
          </cell>
          <cell r="U35">
            <v>0.12593502197652814</v>
          </cell>
          <cell r="V35">
            <v>0.10039226347677489</v>
          </cell>
          <cell r="W35">
            <v>0.10257309941520468</v>
          </cell>
          <cell r="X35">
            <v>8.8869131924401476E-2</v>
          </cell>
          <cell r="Y35">
            <v>8.6753681318002318E-2</v>
          </cell>
          <cell r="Z35">
            <v>8.1935782397083656E-2</v>
          </cell>
        </row>
        <row r="36">
          <cell r="A36" t="str">
            <v>Endesa</v>
          </cell>
          <cell r="B36">
            <v>1</v>
          </cell>
          <cell r="C36" t="str">
            <v>nc</v>
          </cell>
          <cell r="E36" t="str">
            <v>nc</v>
          </cell>
          <cell r="I36">
            <v>2.9398105360443623</v>
          </cell>
          <cell r="K36">
            <v>2.0855583611655719</v>
          </cell>
          <cell r="M36">
            <v>15576</v>
          </cell>
          <cell r="O36">
            <v>0.33044427324088343</v>
          </cell>
          <cell r="P36">
            <v>0.31632128450525981</v>
          </cell>
          <cell r="Q36">
            <v>0.31174974757862461</v>
          </cell>
          <cell r="R36">
            <v>0.31655724435650684</v>
          </cell>
          <cell r="S36">
            <v>0.21302003081664098</v>
          </cell>
          <cell r="T36">
            <v>0.20123783912046195</v>
          </cell>
          <cell r="U36">
            <v>0.20582625930219514</v>
          </cell>
          <cell r="V36">
            <v>0.21386815361093622</v>
          </cell>
          <cell r="W36">
            <v>8.1746177551262303E-2</v>
          </cell>
          <cell r="X36">
            <v>7.3749841136506511E-2</v>
          </cell>
          <cell r="Y36">
            <v>9.2363770129126346E-2</v>
          </cell>
          <cell r="Z36">
            <v>9.9009286417504935E-2</v>
          </cell>
        </row>
        <row r="37">
          <cell r="A37" t="str">
            <v>Union Fenosa</v>
          </cell>
          <cell r="B37">
            <v>1</v>
          </cell>
          <cell r="C37" t="str">
            <v>nc</v>
          </cell>
          <cell r="E37" t="str">
            <v>nc</v>
          </cell>
          <cell r="I37">
            <v>2.346490895417821</v>
          </cell>
          <cell r="K37">
            <v>2.0198331660664852</v>
          </cell>
          <cell r="M37">
            <v>6022.54</v>
          </cell>
          <cell r="O37">
            <v>0.21562995015392178</v>
          </cell>
          <cell r="P37">
            <v>0.23492558093280741</v>
          </cell>
          <cell r="Q37">
            <v>0.23877223246683718</v>
          </cell>
          <cell r="R37">
            <v>0.23647401781177291</v>
          </cell>
          <cell r="S37">
            <v>0.13861593281240142</v>
          </cell>
          <cell r="T37">
            <v>0.14598733715649551</v>
          </cell>
          <cell r="U37">
            <v>0.15293557789542564</v>
          </cell>
          <cell r="V37">
            <v>0.15407450990880159</v>
          </cell>
          <cell r="W37">
            <v>3.5097999859182223E-2</v>
          </cell>
          <cell r="X37">
            <v>4.5889387226279138E-2</v>
          </cell>
          <cell r="Y37">
            <v>5.3957863304754973E-2</v>
          </cell>
          <cell r="Z37">
            <v>6.1736701525759413E-2</v>
          </cell>
        </row>
        <row r="38">
          <cell r="A38" t="str">
            <v>Iberdrola</v>
          </cell>
          <cell r="B38">
            <v>1</v>
          </cell>
          <cell r="C38" t="str">
            <v>nc</v>
          </cell>
          <cell r="E38" t="str">
            <v>nc</v>
          </cell>
          <cell r="I38">
            <v>1.3348170693520711</v>
          </cell>
          <cell r="K38">
            <v>0.90315680241349683</v>
          </cell>
          <cell r="M38">
            <v>8113.4</v>
          </cell>
          <cell r="O38">
            <v>0.28789533364557401</v>
          </cell>
          <cell r="P38">
            <v>0.29630542013908234</v>
          </cell>
          <cell r="Q38">
            <v>0.30782898649988283</v>
          </cell>
          <cell r="R38">
            <v>0.31765039907245834</v>
          </cell>
          <cell r="S38">
            <v>0.20392313949762123</v>
          </cell>
          <cell r="T38">
            <v>0.19781019232875555</v>
          </cell>
          <cell r="U38">
            <v>0.20438456408500208</v>
          </cell>
          <cell r="V38">
            <v>0.21699292868137915</v>
          </cell>
          <cell r="W38">
            <v>0.11425127902137452</v>
          </cell>
          <cell r="X38">
            <v>0.10820893295613174</v>
          </cell>
          <cell r="Y38">
            <v>0.12052725051125623</v>
          </cell>
          <cell r="Z38">
            <v>0.12832877922829616</v>
          </cell>
        </row>
        <row r="39">
          <cell r="A39" t="str">
            <v>Fortum</v>
          </cell>
          <cell r="B39">
            <v>1</v>
          </cell>
          <cell r="C39" t="str">
            <v>nc</v>
          </cell>
          <cell r="E39" t="str">
            <v>nc</v>
          </cell>
          <cell r="I39">
            <v>0.73454876937101188</v>
          </cell>
          <cell r="K39">
            <v>0.81171387201027401</v>
          </cell>
          <cell r="M39">
            <v>10410</v>
          </cell>
          <cell r="O39">
            <v>0.15091258405379443</v>
          </cell>
          <cell r="P39">
            <v>0.16710881892782714</v>
          </cell>
          <cell r="Q39">
            <v>0.17891749593920947</v>
          </cell>
          <cell r="R39">
            <v>0.17180737413027997</v>
          </cell>
          <cell r="S39">
            <v>9.3563880883765604E-2</v>
          </cell>
          <cell r="T39">
            <v>0.10712143418115255</v>
          </cell>
          <cell r="U39">
            <v>0.11888314258508989</v>
          </cell>
          <cell r="V39">
            <v>0.11163461714056137</v>
          </cell>
          <cell r="W39">
            <v>4.6589817483189244E-2</v>
          </cell>
          <cell r="X39">
            <v>5.0843532174596993E-2</v>
          </cell>
          <cell r="Y39">
            <v>5.7476522096301413E-2</v>
          </cell>
          <cell r="Z39">
            <v>5.3306305812743107E-2</v>
          </cell>
        </row>
        <row r="40">
          <cell r="A40" t="str">
            <v>Enel</v>
          </cell>
          <cell r="B40">
            <v>1</v>
          </cell>
          <cell r="C40" t="str">
            <v>nc</v>
          </cell>
          <cell r="E40" t="str">
            <v>nc</v>
          </cell>
          <cell r="I40">
            <v>1.1341219116665078</v>
          </cell>
          <cell r="K40">
            <v>0.78299727831390797</v>
          </cell>
          <cell r="M40">
            <v>28781</v>
          </cell>
          <cell r="O40">
            <v>0.30506236753413712</v>
          </cell>
          <cell r="P40">
            <v>0.29992680083501272</v>
          </cell>
          <cell r="Q40">
            <v>0.32246053426374199</v>
          </cell>
          <cell r="R40">
            <v>0.33842082589697825</v>
          </cell>
          <cell r="S40">
            <v>0.14467878114033564</v>
          </cell>
          <cell r="T40">
            <v>0.12915585999981927</v>
          </cell>
          <cell r="U40">
            <v>0.15355349399111062</v>
          </cell>
          <cell r="V40">
            <v>0.17123984186572652</v>
          </cell>
          <cell r="W40">
            <v>9.3011656478646759E-2</v>
          </cell>
          <cell r="X40">
            <v>7.3385085427174854E-2</v>
          </cell>
          <cell r="Y40">
            <v>7.4692558755342045E-2</v>
          </cell>
          <cell r="Z40">
            <v>7.790728246906288E-2</v>
          </cell>
        </row>
        <row r="41">
          <cell r="A41" t="str">
            <v>Edp</v>
          </cell>
          <cell r="B41">
            <v>1</v>
          </cell>
          <cell r="C41" t="str">
            <v>nc</v>
          </cell>
          <cell r="E41" t="str">
            <v>nc</v>
          </cell>
          <cell r="I41">
            <v>1.1356933479331521</v>
          </cell>
          <cell r="K41">
            <v>1.3930804787251838</v>
          </cell>
          <cell r="M41">
            <v>5942.5349999999999</v>
          </cell>
          <cell r="O41">
            <v>0.23803332528091314</v>
          </cell>
          <cell r="P41">
            <v>0.23849646776670752</v>
          </cell>
          <cell r="Q41">
            <v>0.25465388549369206</v>
          </cell>
          <cell r="R41">
            <v>0.27074581552526206</v>
          </cell>
          <cell r="S41">
            <v>0.10827956098431485</v>
          </cell>
          <cell r="T41">
            <v>0.11101861384726909</v>
          </cell>
          <cell r="U41">
            <v>0.12796686498328025</v>
          </cell>
          <cell r="V41">
            <v>0.14356955394174067</v>
          </cell>
          <cell r="W41">
            <v>6.4146885831782352E-2</v>
          </cell>
          <cell r="X41">
            <v>6.183725988529809E-2</v>
          </cell>
          <cell r="Y41">
            <v>6.5366908385753431E-2</v>
          </cell>
          <cell r="Z41">
            <v>7.0971868246529179E-2</v>
          </cell>
        </row>
        <row r="42">
          <cell r="A42" t="str">
            <v>ScottishPower</v>
          </cell>
          <cell r="B42">
            <v>1</v>
          </cell>
          <cell r="C42" t="str">
            <v>nc</v>
          </cell>
          <cell r="E42" t="str">
            <v>nc</v>
          </cell>
          <cell r="I42">
            <v>1.3779431035211567</v>
          </cell>
          <cell r="K42">
            <v>1.0055834901440603</v>
          </cell>
          <cell r="M42">
            <v>10265.832046175108</v>
          </cell>
          <cell r="O42">
            <v>0.24206525182134936</v>
          </cell>
          <cell r="P42">
            <v>0.28528274083624977</v>
          </cell>
          <cell r="Q42">
            <v>0.30437088514996341</v>
          </cell>
          <cell r="R42">
            <v>0.30809935205183586</v>
          </cell>
          <cell r="S42">
            <v>0.15210643015521064</v>
          </cell>
          <cell r="T42">
            <v>0.20488119358997972</v>
          </cell>
          <cell r="U42">
            <v>0.22079370885149963</v>
          </cell>
          <cell r="V42">
            <v>0.22278617710583151</v>
          </cell>
          <cell r="W42">
            <v>1.2229965156794394E-2</v>
          </cell>
          <cell r="X42">
            <v>0.10876772886351077</v>
          </cell>
          <cell r="Y42">
            <v>0.11466715435259693</v>
          </cell>
          <cell r="Z42">
            <v>0.11555075593952484</v>
          </cell>
        </row>
        <row r="43">
          <cell r="A43" t="str">
            <v>Enagas</v>
          </cell>
          <cell r="B43">
            <v>1</v>
          </cell>
          <cell r="C43" t="str">
            <v>nc</v>
          </cell>
          <cell r="E43" t="str">
            <v>nc</v>
          </cell>
          <cell r="I43">
            <v>1.2938216594005203</v>
          </cell>
          <cell r="K43">
            <v>0.74301598022181281</v>
          </cell>
          <cell r="M43">
            <v>2414.2579999999998</v>
          </cell>
          <cell r="O43">
            <v>0.10331165931727264</v>
          </cell>
          <cell r="P43">
            <v>0.12326452329278757</v>
          </cell>
          <cell r="Q43">
            <v>0.13716461508310546</v>
          </cell>
          <cell r="R43">
            <v>0.14550499069531381</v>
          </cell>
          <cell r="S43">
            <v>5.720722474565685E-2</v>
          </cell>
          <cell r="T43">
            <v>7.7775198102256082E-2</v>
          </cell>
          <cell r="U43">
            <v>8.7650369098392023E-2</v>
          </cell>
          <cell r="V43">
            <v>9.4217560480460177E-2</v>
          </cell>
          <cell r="W43">
            <v>3.0242554861512221E-2</v>
          </cell>
          <cell r="X43">
            <v>3.8907787816080348E-2</v>
          </cell>
          <cell r="Y43">
            <v>4.1645124261569917E-2</v>
          </cell>
          <cell r="Z43">
            <v>4.3410590424632044E-2</v>
          </cell>
        </row>
        <row r="44">
          <cell r="A44" t="str">
            <v>RWE</v>
          </cell>
          <cell r="B44">
            <v>1</v>
          </cell>
          <cell r="C44" t="str">
            <v>nc</v>
          </cell>
          <cell r="E44" t="str">
            <v>nc</v>
          </cell>
          <cell r="I44">
            <v>3.1970383608859385</v>
          </cell>
          <cell r="K44">
            <v>1.5041726669618785</v>
          </cell>
          <cell r="M44">
            <v>62878</v>
          </cell>
          <cell r="O44">
            <v>0.1019911574795636</v>
          </cell>
          <cell r="P44">
            <v>0.13371486416288911</v>
          </cell>
          <cell r="Q44">
            <v>0.14386017456785899</v>
          </cell>
          <cell r="R44">
            <v>0.16180465945616215</v>
          </cell>
          <cell r="S44">
            <v>5.7575781672445051E-2</v>
          </cell>
          <cell r="T44">
            <v>7.6143371530814755E-2</v>
          </cell>
          <cell r="U44">
            <v>8.656512065719664E-2</v>
          </cell>
          <cell r="V44">
            <v>9.8543040142645991E-2</v>
          </cell>
          <cell r="W44">
            <v>2.300480036965686E-2</v>
          </cell>
          <cell r="X44">
            <v>2.267739839223953E-2</v>
          </cell>
          <cell r="Y44">
            <v>2.9467697755344916E-2</v>
          </cell>
          <cell r="Z44">
            <v>3.2971506926275269E-2</v>
          </cell>
        </row>
        <row r="46">
          <cell r="M46" t="str">
            <v>Mean Integrated Utilities</v>
          </cell>
          <cell r="O46">
            <v>0.22435856686092809</v>
          </cell>
          <cell r="P46">
            <v>0.22785875429541683</v>
          </cell>
          <cell r="Q46">
            <v>0.23770978737314835</v>
          </cell>
          <cell r="R46">
            <v>0.24233836163897657</v>
          </cell>
          <cell r="S46">
            <v>0.13396666691411407</v>
          </cell>
          <cell r="T46">
            <v>0.13741674555094313</v>
          </cell>
          <cell r="U46">
            <v>0.148449412342572</v>
          </cell>
          <cell r="V46">
            <v>0.1527318646354858</v>
          </cell>
          <cell r="W46">
            <v>6.0289423602860562E-2</v>
          </cell>
          <cell r="X46">
            <v>6.7313608580221951E-2</v>
          </cell>
          <cell r="Y46">
            <v>7.3691853087004849E-2</v>
          </cell>
          <cell r="Z46">
            <v>7.6512885938741143E-2</v>
          </cell>
        </row>
        <row r="47">
          <cell r="M47" t="str">
            <v>Median</v>
          </cell>
          <cell r="O47">
            <v>0.24004928855113125</v>
          </cell>
          <cell r="P47">
            <v>0.23671102434975747</v>
          </cell>
          <cell r="Q47">
            <v>0.24671305898026463</v>
          </cell>
          <cell r="R47">
            <v>0.25360991666851751</v>
          </cell>
          <cell r="S47">
            <v>0.14164735697636854</v>
          </cell>
          <cell r="T47">
            <v>0.12609613782612308</v>
          </cell>
          <cell r="U47">
            <v>0.14045122143935296</v>
          </cell>
          <cell r="V47">
            <v>0.14882203192527113</v>
          </cell>
          <cell r="W47">
            <v>5.5368351657485798E-2</v>
          </cell>
          <cell r="X47">
            <v>6.7611172656236479E-2</v>
          </cell>
          <cell r="Y47">
            <v>7.0029733570547731E-2</v>
          </cell>
          <cell r="Z47">
            <v>7.4439575357796023E-2</v>
          </cell>
        </row>
        <row r="48">
          <cell r="M48" t="str">
            <v>Maximum</v>
          </cell>
          <cell r="O48">
            <v>0.33044427324088343</v>
          </cell>
          <cell r="P48">
            <v>0.31632128450525981</v>
          </cell>
          <cell r="Q48">
            <v>0.32246053426374199</v>
          </cell>
          <cell r="R48">
            <v>0.33842082589697825</v>
          </cell>
          <cell r="S48">
            <v>0.21302003081664098</v>
          </cell>
          <cell r="T48">
            <v>0.20488119358997972</v>
          </cell>
          <cell r="U48">
            <v>0.22079370885149963</v>
          </cell>
          <cell r="V48">
            <v>0.22278617710583151</v>
          </cell>
          <cell r="W48">
            <v>0.11425127902137452</v>
          </cell>
          <cell r="X48">
            <v>0.10876772886351077</v>
          </cell>
          <cell r="Y48">
            <v>0.12052725051125623</v>
          </cell>
          <cell r="Z48">
            <v>0.12832877922829616</v>
          </cell>
        </row>
        <row r="49">
          <cell r="M49" t="str">
            <v>Minimum</v>
          </cell>
          <cell r="O49">
            <v>0.1019911574795636</v>
          </cell>
          <cell r="P49">
            <v>0.12326452329278757</v>
          </cell>
          <cell r="Q49">
            <v>0.13716461508310546</v>
          </cell>
          <cell r="R49">
            <v>0.14550499069531381</v>
          </cell>
          <cell r="S49">
            <v>5.720722474565685E-2</v>
          </cell>
          <cell r="T49">
            <v>7.6143371530814755E-2</v>
          </cell>
          <cell r="U49">
            <v>8.656512065719664E-2</v>
          </cell>
          <cell r="V49">
            <v>9.4217560480460177E-2</v>
          </cell>
          <cell r="W49">
            <v>1.2229965156794394E-2</v>
          </cell>
          <cell r="X49">
            <v>2.267739839223953E-2</v>
          </cell>
          <cell r="Y49">
            <v>2.9467697755344916E-2</v>
          </cell>
          <cell r="Z49">
            <v>3.2971506926275269E-2</v>
          </cell>
        </row>
        <row r="50">
          <cell r="M50" t="str">
            <v>Stand. deviation</v>
          </cell>
          <cell r="O50">
            <v>8.1190396582214053E-2</v>
          </cell>
          <cell r="P50">
            <v>7.1994833156243512E-2</v>
          </cell>
          <cell r="Q50">
            <v>7.3283213232801361E-2</v>
          </cell>
          <cell r="R50">
            <v>7.7326442048648483E-2</v>
          </cell>
          <cell r="S50">
            <v>5.4749517858214629E-2</v>
          </cell>
          <cell r="T50">
            <v>4.8929258572618331E-2</v>
          </cell>
          <cell r="U50">
            <v>4.8336211845033478E-2</v>
          </cell>
          <cell r="V50">
            <v>5.1630958439251494E-2</v>
          </cell>
          <cell r="W50">
            <v>3.6010436673333791E-2</v>
          </cell>
          <cell r="X50">
            <v>2.8854680223538418E-2</v>
          </cell>
          <cell r="Y50">
            <v>2.9994858410595113E-2</v>
          </cell>
          <cell r="Z50">
            <v>3.0777841582689317E-2</v>
          </cell>
        </row>
        <row r="51">
          <cell r="M51" t="str">
            <v>Stand. deviation / mean</v>
          </cell>
          <cell r="O51">
            <v>0.3618778534654355</v>
          </cell>
          <cell r="P51">
            <v>0.31596255047942051</v>
          </cell>
          <cell r="Q51">
            <v>0.30828858181495061</v>
          </cell>
          <cell r="R51">
            <v>0.31908461180341519</v>
          </cell>
          <cell r="S51">
            <v>0.40868015245400185</v>
          </cell>
          <cell r="T51">
            <v>0.35606474579533159</v>
          </cell>
          <cell r="U51">
            <v>0.32560729666945082</v>
          </cell>
          <cell r="V51">
            <v>0.33804968309969502</v>
          </cell>
          <cell r="W51">
            <v>0.59729276747680171</v>
          </cell>
          <cell r="X51">
            <v>0.42866042739560517</v>
          </cell>
          <cell r="Y51">
            <v>0.40703086099872471</v>
          </cell>
          <cell r="Z51">
            <v>0.40225696894155999</v>
          </cell>
        </row>
        <row r="53">
          <cell r="A53" t="str">
            <v>Zone C</v>
          </cell>
        </row>
        <row r="54">
          <cell r="A54" t="str">
            <v>E.ON</v>
          </cell>
          <cell r="B54">
            <v>1</v>
          </cell>
          <cell r="C54" t="str">
            <v>nc</v>
          </cell>
          <cell r="E54" t="str">
            <v>nc</v>
          </cell>
          <cell r="I54">
            <v>1.2439021066688469</v>
          </cell>
          <cell r="K54">
            <v>0.98456081515904781</v>
          </cell>
          <cell r="M54">
            <v>79664</v>
          </cell>
          <cell r="O54">
            <v>0.11712944366338622</v>
          </cell>
          <cell r="P54">
            <v>0.19927844408797959</v>
          </cell>
          <cell r="Q54">
            <v>0.1922573148294438</v>
          </cell>
          <cell r="R54">
            <v>0.20613430216751935</v>
          </cell>
          <cell r="S54">
            <v>6.2361920064269931E-2</v>
          </cell>
          <cell r="T54">
            <v>0.13008557059431319</v>
          </cell>
          <cell r="U54">
            <v>0.1320160439526836</v>
          </cell>
          <cell r="V54">
            <v>0.13236449914732706</v>
          </cell>
          <cell r="W54">
            <v>3.7085228199587573E-2</v>
          </cell>
          <cell r="X54">
            <v>9.2827708039570023E-2</v>
          </cell>
          <cell r="Y54">
            <v>5.8294640121373351E-2</v>
          </cell>
          <cell r="Z54">
            <v>6.6042601173318477E-2</v>
          </cell>
        </row>
        <row r="55">
          <cell r="A55" t="str">
            <v>Suez</v>
          </cell>
          <cell r="B55">
            <v>1</v>
          </cell>
          <cell r="C55" t="str">
            <v>nc</v>
          </cell>
          <cell r="E55" t="str">
            <v>nc</v>
          </cell>
          <cell r="I55">
            <v>2.1222043175061818</v>
          </cell>
          <cell r="K55">
            <v>1.608081143196175</v>
          </cell>
          <cell r="M55">
            <v>41500.800000000003</v>
          </cell>
          <cell r="O55">
            <v>0.18056278433186829</v>
          </cell>
          <cell r="P55">
            <v>0.16929327819940104</v>
          </cell>
          <cell r="Q55">
            <v>0.16759971831128628</v>
          </cell>
          <cell r="R55">
            <v>0.17152404461078832</v>
          </cell>
          <cell r="S55">
            <v>0.11280425116302979</v>
          </cell>
          <cell r="T55">
            <v>0.10832858199880802</v>
          </cell>
          <cell r="U55">
            <v>0.11296764463989273</v>
          </cell>
          <cell r="V55">
            <v>0.11652830022450132</v>
          </cell>
          <cell r="W55">
            <v>4.4515419751716717E-2</v>
          </cell>
          <cell r="X55">
            <v>3.328606952414747E-2</v>
          </cell>
          <cell r="Y55">
            <v>4.1100636131937852E-2</v>
          </cell>
          <cell r="Z55">
            <v>4.2571225460301718E-2</v>
          </cell>
        </row>
        <row r="56">
          <cell r="A56" t="str">
            <v>Vivendi Environnement</v>
          </cell>
          <cell r="B56">
            <v>1</v>
          </cell>
          <cell r="C56" t="str">
            <v>nc</v>
          </cell>
          <cell r="E56" t="str">
            <v>nc</v>
          </cell>
          <cell r="I56">
            <v>2.9945993031358884</v>
          </cell>
          <cell r="K56">
            <v>1.7917036302175371</v>
          </cell>
          <cell r="M56">
            <v>29126.720000000001</v>
          </cell>
          <cell r="O56">
            <v>0.12727145384032257</v>
          </cell>
          <cell r="P56">
            <v>0.12625344176218223</v>
          </cell>
          <cell r="Q56">
            <v>0.12921328276403238</v>
          </cell>
          <cell r="R56">
            <v>0.1298296415872012</v>
          </cell>
          <cell r="S56">
            <v>6.9111798376198894E-2</v>
          </cell>
          <cell r="T56">
            <v>6.7674649420503302E-2</v>
          </cell>
          <cell r="U56">
            <v>7.1179956960610635E-2</v>
          </cell>
          <cell r="V56">
            <v>7.2850272096390348E-2</v>
          </cell>
          <cell r="W56">
            <v>-5.717018600103272E-2</v>
          </cell>
          <cell r="X56">
            <v>1.5937760133188192E-2</v>
          </cell>
          <cell r="Y56">
            <v>1.7186032410324698E-2</v>
          </cell>
          <cell r="Z56">
            <v>1.8500335613284739E-2</v>
          </cell>
        </row>
        <row r="57">
          <cell r="A57" t="str">
            <v>Powergen</v>
          </cell>
          <cell r="B57">
            <v>1</v>
          </cell>
          <cell r="C57" t="str">
            <v>nc</v>
          </cell>
          <cell r="E57" t="str">
            <v>nc</v>
          </cell>
          <cell r="I57">
            <v>1.857398568019093</v>
          </cell>
          <cell r="K57" t="e">
            <v>#DIV/0!</v>
          </cell>
          <cell r="M57">
            <v>6810.2864265777853</v>
          </cell>
          <cell r="O57">
            <v>0.18295400286487346</v>
          </cell>
          <cell r="P57">
            <v>0.17500224476968662</v>
          </cell>
          <cell r="Q57">
            <v>0.17122765398627468</v>
          </cell>
          <cell r="R57">
            <v>0.17062971466054444</v>
          </cell>
          <cell r="S57">
            <v>0.13210249880630273</v>
          </cell>
          <cell r="T57">
            <v>0.13854718505881297</v>
          </cell>
          <cell r="U57">
            <v>0.13538930780310091</v>
          </cell>
          <cell r="V57">
            <v>0.13447031813709412</v>
          </cell>
          <cell r="W57">
            <v>9.5853891453127477E-2</v>
          </cell>
          <cell r="X57">
            <v>2.9053344667962611E-2</v>
          </cell>
          <cell r="Y57">
            <v>1.7961535202914512E-2</v>
          </cell>
          <cell r="Z57">
            <v>1.8530665792062972E-2</v>
          </cell>
        </row>
        <row r="58">
          <cell r="A58" t="str">
            <v>Centrica</v>
          </cell>
          <cell r="B58">
            <v>1</v>
          </cell>
          <cell r="C58" t="str">
            <v>nc</v>
          </cell>
          <cell r="E58" t="str">
            <v>nc</v>
          </cell>
          <cell r="I58">
            <v>0.41478029294274299</v>
          </cell>
          <cell r="K58">
            <v>8.7063375703486753E-2</v>
          </cell>
          <cell r="M58">
            <v>20504.0240630843</v>
          </cell>
          <cell r="O58">
            <v>8.2150503528665444E-2</v>
          </cell>
          <cell r="P58">
            <v>8.997596836091265E-2</v>
          </cell>
          <cell r="Q58">
            <v>9.2264513122624611E-2</v>
          </cell>
          <cell r="R58">
            <v>9.2193583053849809E-2</v>
          </cell>
          <cell r="S58">
            <v>5.3841884069463164E-2</v>
          </cell>
          <cell r="T58">
            <v>6.3427022791495452E-2</v>
          </cell>
          <cell r="U58">
            <v>6.7200635004781059E-2</v>
          </cell>
          <cell r="V58">
            <v>6.8667874044448823E-2</v>
          </cell>
          <cell r="W58">
            <v>3.8220601062564426E-2</v>
          </cell>
          <cell r="X58">
            <v>4.3372635397771447E-2</v>
          </cell>
          <cell r="Y58">
            <v>4.6391972946744249E-2</v>
          </cell>
          <cell r="Z58">
            <v>4.7836794043127337E-2</v>
          </cell>
        </row>
        <row r="59">
          <cell r="A59" t="str">
            <v>Lattice</v>
          </cell>
          <cell r="B59">
            <v>1</v>
          </cell>
          <cell r="C59" t="str">
            <v>nc</v>
          </cell>
          <cell r="E59" t="str">
            <v>nc</v>
          </cell>
          <cell r="I59">
            <v>0.91510574018126889</v>
          </cell>
          <cell r="K59" t="e">
            <v>#VALUE!</v>
          </cell>
          <cell r="M59">
            <v>5139.4195593854156</v>
          </cell>
          <cell r="O59">
            <v>0.47200253084466942</v>
          </cell>
          <cell r="P59">
            <v>0.42889399492753044</v>
          </cell>
          <cell r="Q59">
            <v>0.4403335517488845</v>
          </cell>
          <cell r="R59">
            <v>0.43581183611532626</v>
          </cell>
          <cell r="S59">
            <v>0.30401771591268584</v>
          </cell>
          <cell r="T59">
            <v>0.2682445916184994</v>
          </cell>
          <cell r="U59">
            <v>0.27649068613685296</v>
          </cell>
          <cell r="V59">
            <v>0.2770864946889226</v>
          </cell>
          <cell r="W59">
            <v>0.12944497817567147</v>
          </cell>
          <cell r="X59">
            <v>8.0598268430702016E-2</v>
          </cell>
          <cell r="Y59">
            <v>9.1071792713618135E-2</v>
          </cell>
          <cell r="Z59">
            <v>8.8922610015174514E-2</v>
          </cell>
        </row>
        <row r="60">
          <cell r="A60" t="str">
            <v xml:space="preserve">National Grid Transco </v>
          </cell>
          <cell r="B60">
            <v>1</v>
          </cell>
          <cell r="C60" t="str">
            <v>nc</v>
          </cell>
          <cell r="E60" t="str">
            <v>nc</v>
          </cell>
          <cell r="I60">
            <v>6.688607997456077</v>
          </cell>
          <cell r="K60" t="e">
            <v>#VALUE!</v>
          </cell>
          <cell r="M60">
            <v>12281.928298512315</v>
          </cell>
          <cell r="O60">
            <v>0.34339422822345778</v>
          </cell>
          <cell r="P60">
            <v>0.3378803052802431</v>
          </cell>
          <cell r="Q60">
            <v>0.36620550611790875</v>
          </cell>
          <cell r="R60">
            <v>0.38005473828258635</v>
          </cell>
          <cell r="S60">
            <v>0.23980672491395288</v>
          </cell>
          <cell r="T60">
            <v>0.22612839727872361</v>
          </cell>
          <cell r="U60">
            <v>0.24836624026696327</v>
          </cell>
          <cell r="V60">
            <v>0.25610673965104347</v>
          </cell>
          <cell r="W60">
            <v>0.1016726237754832</v>
          </cell>
          <cell r="X60">
            <v>9.3325966087647205E-2</v>
          </cell>
          <cell r="Y60">
            <v>0.1101202725250278</v>
          </cell>
          <cell r="Z60">
            <v>0.11745980157372563</v>
          </cell>
        </row>
        <row r="61">
          <cell r="A61" t="str">
            <v>Red Electrica</v>
          </cell>
          <cell r="B61">
            <v>1</v>
          </cell>
          <cell r="C61" t="str">
            <v>nc</v>
          </cell>
          <cell r="E61" t="str">
            <v>nc</v>
          </cell>
          <cell r="I61">
            <v>0.82403519193080144</v>
          </cell>
          <cell r="K61">
            <v>0.53494804038724986</v>
          </cell>
          <cell r="M61">
            <v>602.79300000000001</v>
          </cell>
          <cell r="O61">
            <v>0.42725280486004319</v>
          </cell>
          <cell r="P61">
            <v>0.43586283537069381</v>
          </cell>
          <cell r="Q61">
            <v>0.44904021937842781</v>
          </cell>
          <cell r="R61">
            <v>0.46237113402061852</v>
          </cell>
          <cell r="S61">
            <v>0.25170829787339932</v>
          </cell>
          <cell r="T61">
            <v>0.25892998888712493</v>
          </cell>
          <cell r="U61">
            <v>0.27079524680073125</v>
          </cell>
          <cell r="V61">
            <v>0.28247422680412371</v>
          </cell>
          <cell r="W61">
            <v>0.14451228346158568</v>
          </cell>
          <cell r="X61">
            <v>0.14963248134624543</v>
          </cell>
          <cell r="Y61">
            <v>0.1518433881779403</v>
          </cell>
          <cell r="Z61">
            <v>0.16012886597938142</v>
          </cell>
        </row>
        <row r="62">
          <cell r="A62" t="str">
            <v>Pennon Group</v>
          </cell>
          <cell r="B62">
            <v>1</v>
          </cell>
          <cell r="C62" t="str">
            <v>nc</v>
          </cell>
          <cell r="E62" t="str">
            <v>nc</v>
          </cell>
          <cell r="I62" t="e">
            <v>#DIV/0!</v>
          </cell>
          <cell r="K62">
            <v>0.86445469898362404</v>
          </cell>
          <cell r="M62">
            <v>645.0153104083679</v>
          </cell>
          <cell r="O62">
            <v>0.49203881863630633</v>
          </cell>
          <cell r="P62">
            <v>0.52968904497255276</v>
          </cell>
          <cell r="Q62">
            <v>0.53406505914467695</v>
          </cell>
          <cell r="R62">
            <v>0.54054536286412469</v>
          </cell>
          <cell r="S62">
            <v>0.31120447002478674</v>
          </cell>
          <cell r="T62">
            <v>0.33598997579187828</v>
          </cell>
          <cell r="U62">
            <v>0.3421048355647992</v>
          </cell>
          <cell r="V62">
            <v>0.35057600558550867</v>
          </cell>
          <cell r="W62">
            <v>0.15448052766458006</v>
          </cell>
          <cell r="X62">
            <v>0.16745797674656482</v>
          </cell>
          <cell r="Y62">
            <v>0.16867200701936824</v>
          </cell>
          <cell r="Z62">
            <v>0.17301113222916101</v>
          </cell>
        </row>
        <row r="63">
          <cell r="A63" t="str">
            <v>Snam Rete Gas</v>
          </cell>
          <cell r="B63">
            <v>1</v>
          </cell>
          <cell r="C63" t="str">
            <v>nc</v>
          </cell>
          <cell r="E63" t="str">
            <v>nc</v>
          </cell>
          <cell r="I63">
            <v>0.80588122237170867</v>
          </cell>
          <cell r="K63">
            <v>0.68622465424411594</v>
          </cell>
          <cell r="M63">
            <v>1807</v>
          </cell>
          <cell r="O63">
            <v>0.71869396790260087</v>
          </cell>
          <cell r="P63">
            <v>0.72484019288998525</v>
          </cell>
          <cell r="Q63">
            <v>0.75644718038913927</v>
          </cell>
          <cell r="R63">
            <v>0.76392282958199353</v>
          </cell>
          <cell r="S63">
            <v>0.47991145545102382</v>
          </cell>
          <cell r="T63">
            <v>0.47572053381182006</v>
          </cell>
          <cell r="U63">
            <v>0.51016818731449931</v>
          </cell>
          <cell r="V63">
            <v>0.52090032154340837</v>
          </cell>
          <cell r="W63">
            <v>0.19014993714893735</v>
          </cell>
          <cell r="X63">
            <v>0.24966075266421994</v>
          </cell>
          <cell r="Y63">
            <v>0.2464527542003776</v>
          </cell>
          <cell r="Z63">
            <v>0.25514898177920686</v>
          </cell>
        </row>
        <row r="64">
          <cell r="A64" t="str">
            <v>British Energy</v>
          </cell>
          <cell r="B64">
            <v>2</v>
          </cell>
          <cell r="C64" t="str">
            <v>nc</v>
          </cell>
          <cell r="E64" t="str">
            <v>nc</v>
          </cell>
          <cell r="I64">
            <v>9.3428571428571434</v>
          </cell>
          <cell r="K64">
            <v>79.663838786005243</v>
          </cell>
          <cell r="M64">
            <v>3331.43646857979</v>
          </cell>
          <cell r="O64">
            <v>0.34407027818448022</v>
          </cell>
          <cell r="P64">
            <v>0.28863436123348019</v>
          </cell>
          <cell r="Q64">
            <v>0.31669865642994244</v>
          </cell>
          <cell r="R64">
            <v>0.35960715185091918</v>
          </cell>
          <cell r="S64">
            <v>0.20497803806734993</v>
          </cell>
          <cell r="T64">
            <v>0.14370044052863434</v>
          </cell>
          <cell r="U64">
            <v>0.1868202175303903</v>
          </cell>
          <cell r="V64">
            <v>0.21682195920423067</v>
          </cell>
          <cell r="W64">
            <v>-9.8828696925329432E-2</v>
          </cell>
          <cell r="X64">
            <v>-4.9691629955947135E-2</v>
          </cell>
          <cell r="Y64">
            <v>-7.677543186180422E-3</v>
          </cell>
          <cell r="Z64">
            <v>-4.8854192898514226E-2</v>
          </cell>
        </row>
        <row r="65">
          <cell r="A65" t="str">
            <v>Verbund</v>
          </cell>
          <cell r="B65">
            <v>3</v>
          </cell>
          <cell r="C65" t="str">
            <v>nc</v>
          </cell>
          <cell r="E65" t="str">
            <v>nc</v>
          </cell>
          <cell r="I65">
            <v>2.7785465552049402</v>
          </cell>
          <cell r="K65">
            <v>1.209002005353609</v>
          </cell>
          <cell r="M65">
            <v>1684.8230000000001</v>
          </cell>
          <cell r="O65">
            <v>0.3353135611277861</v>
          </cell>
          <cell r="P65">
            <v>0.35335067319461444</v>
          </cell>
          <cell r="Q65">
            <v>0.35432778108268886</v>
          </cell>
          <cell r="R65">
            <v>0.34198208610228253</v>
          </cell>
          <cell r="S65">
            <v>0.19031316642757132</v>
          </cell>
          <cell r="T65">
            <v>0.24181456548347613</v>
          </cell>
          <cell r="U65">
            <v>0.24665377751338488</v>
          </cell>
          <cell r="V65">
            <v>0.23767697197341808</v>
          </cell>
          <cell r="W65">
            <v>7.3417207623590136E-2</v>
          </cell>
          <cell r="X65">
            <v>8.0706854345165238E-2</v>
          </cell>
          <cell r="Y65">
            <v>8.5945865556216527E-2</v>
          </cell>
          <cell r="Z65">
            <v>8.8991620918809591E-2</v>
          </cell>
        </row>
        <row r="66">
          <cell r="A66" t="str">
            <v>International Power</v>
          </cell>
          <cell r="B66">
            <v>4</v>
          </cell>
          <cell r="C66" t="str">
            <v>nc</v>
          </cell>
          <cell r="E66" t="str">
            <v>nc</v>
          </cell>
          <cell r="I66">
            <v>0.49150684931506849</v>
          </cell>
          <cell r="K66">
            <v>0.79827638354495578</v>
          </cell>
          <cell r="M66">
            <v>1793.3501341354361</v>
          </cell>
          <cell r="O66">
            <v>0.3798730734360834</v>
          </cell>
          <cell r="P66">
            <v>0.41019644527595883</v>
          </cell>
          <cell r="Q66">
            <v>0.36654804270462632</v>
          </cell>
          <cell r="R66">
            <v>0.35761865112406327</v>
          </cell>
          <cell r="S66">
            <v>0.29374433363553942</v>
          </cell>
          <cell r="T66">
            <v>0.38260056127221703</v>
          </cell>
          <cell r="U66">
            <v>0.33763345195729538</v>
          </cell>
          <cell r="V66">
            <v>0.32930890924229811</v>
          </cell>
          <cell r="W66">
            <v>0.13029527314098804</v>
          </cell>
          <cell r="X66">
            <v>0.17305893358278765</v>
          </cell>
          <cell r="Y66">
            <v>0.14145907473309607</v>
          </cell>
          <cell r="Z66">
            <v>0.14737718567860117</v>
          </cell>
        </row>
        <row r="67">
          <cell r="A67" t="str">
            <v>Innogy</v>
          </cell>
          <cell r="B67">
            <v>4</v>
          </cell>
          <cell r="C67" t="str">
            <v>nc</v>
          </cell>
          <cell r="E67" t="str">
            <v>nc</v>
          </cell>
          <cell r="I67">
            <v>3.361842105263158</v>
          </cell>
          <cell r="K67" t="e">
            <v>#VALUE!</v>
          </cell>
          <cell r="M67">
            <v>6274.2866433623276</v>
          </cell>
          <cell r="O67">
            <v>0.1204975382223374</v>
          </cell>
          <cell r="P67">
            <v>0.11147111008254262</v>
          </cell>
          <cell r="Q67">
            <v>0.10764872521246459</v>
          </cell>
          <cell r="R67">
            <v>0.11347914191880373</v>
          </cell>
          <cell r="S67">
            <v>8.3700440528634359E-2</v>
          </cell>
          <cell r="T67">
            <v>8.5859754686415185E-2</v>
          </cell>
          <cell r="U67">
            <v>8.3498583569405094E-2</v>
          </cell>
          <cell r="V67">
            <v>8.9301935574033972E-2</v>
          </cell>
          <cell r="W67">
            <v>6.5039191120007792E-2</v>
          </cell>
          <cell r="X67">
            <v>4.8267987487195352E-2</v>
          </cell>
          <cell r="Y67">
            <v>4.9098910262268113E-2</v>
          </cell>
          <cell r="Z67">
            <v>5.2162901730673623E-2</v>
          </cell>
        </row>
        <row r="69">
          <cell r="M69" t="str">
            <v>Mean Zone C</v>
          </cell>
          <cell r="O69">
            <v>0.31434505386961936</v>
          </cell>
          <cell r="P69">
            <v>0.3216969750621167</v>
          </cell>
          <cell r="Q69">
            <v>0.32986539997926995</v>
          </cell>
          <cell r="R69">
            <v>0.33530171869445524</v>
          </cell>
          <cell r="S69">
            <v>0.20168710166551129</v>
          </cell>
          <cell r="T69">
            <v>0.20730764972519794</v>
          </cell>
          <cell r="U69">
            <v>0.21666787844449148</v>
          </cell>
          <cell r="V69">
            <v>0.22120250519227688</v>
          </cell>
          <cell r="W69">
            <v>8.7876530469222128E-2</v>
          </cell>
          <cell r="X69">
            <v>9.5515296303801928E-2</v>
          </cell>
          <cell r="Y69">
            <v>9.4909503144962687E-2</v>
          </cell>
          <cell r="Z69">
            <v>9.881530136587445E-2</v>
          </cell>
        </row>
        <row r="70">
          <cell r="M70" t="str">
            <v>Median</v>
          </cell>
          <cell r="O70">
            <v>0.26317411554416559</v>
          </cell>
          <cell r="P70">
            <v>0.26857937468411136</v>
          </cell>
          <cell r="Q70">
            <v>0.27923141047367628</v>
          </cell>
          <cell r="R70">
            <v>0.29309452022505283</v>
          </cell>
          <cell r="S70">
            <v>0.18595461186012779</v>
          </cell>
          <cell r="T70">
            <v>0.1823377911687683</v>
          </cell>
          <cell r="U70">
            <v>0.19187777403503209</v>
          </cell>
          <cell r="V70">
            <v>0.19528852889406878</v>
          </cell>
          <cell r="W70">
            <v>9.8763257614305336E-2</v>
          </cell>
          <cell r="X70">
            <v>8.6712988235136013E-2</v>
          </cell>
          <cell r="Y70">
            <v>7.4683216417495743E-2</v>
          </cell>
          <cell r="Z70">
            <v>7.7482605594246495E-2</v>
          </cell>
        </row>
        <row r="71">
          <cell r="M71" t="str">
            <v>Maximum</v>
          </cell>
          <cell r="O71">
            <v>0.71869396790260087</v>
          </cell>
          <cell r="P71">
            <v>0.72484019288998525</v>
          </cell>
          <cell r="Q71">
            <v>0.75644718038913927</v>
          </cell>
          <cell r="R71">
            <v>0.76392282958199353</v>
          </cell>
          <cell r="S71">
            <v>0.47991145545102382</v>
          </cell>
          <cell r="T71">
            <v>0.47572053381182006</v>
          </cell>
          <cell r="U71">
            <v>0.51016818731449931</v>
          </cell>
          <cell r="V71">
            <v>0.52090032154340837</v>
          </cell>
          <cell r="W71">
            <v>0.19014993714893735</v>
          </cell>
          <cell r="X71">
            <v>0.24966075266421994</v>
          </cell>
          <cell r="Y71">
            <v>0.2464527542003776</v>
          </cell>
          <cell r="Z71">
            <v>0.25514898177920686</v>
          </cell>
        </row>
        <row r="72">
          <cell r="M72" t="str">
            <v>Minimum</v>
          </cell>
          <cell r="O72">
            <v>8.2150503528665444E-2</v>
          </cell>
          <cell r="P72">
            <v>8.997596836091265E-2</v>
          </cell>
          <cell r="Q72">
            <v>9.2264513122624611E-2</v>
          </cell>
          <cell r="R72">
            <v>9.2193583053849809E-2</v>
          </cell>
          <cell r="S72">
            <v>5.3841884069463164E-2</v>
          </cell>
          <cell r="T72">
            <v>6.3427022791495452E-2</v>
          </cell>
          <cell r="U72">
            <v>6.7200635004781059E-2</v>
          </cell>
          <cell r="V72">
            <v>6.8667874044448823E-2</v>
          </cell>
          <cell r="W72">
            <v>-5.717018600103272E-2</v>
          </cell>
          <cell r="X72">
            <v>1.5937760133188192E-2</v>
          </cell>
          <cell r="Y72">
            <v>1.7186032410324698E-2</v>
          </cell>
          <cell r="Z72">
            <v>1.8500335613284739E-2</v>
          </cell>
        </row>
        <row r="73">
          <cell r="M73" t="str">
            <v>Stand. deviation</v>
          </cell>
          <cell r="O73">
            <v>0.20989075332946247</v>
          </cell>
          <cell r="P73">
            <v>0.20607372661944931</v>
          </cell>
          <cell r="Q73">
            <v>0.21564979176815643</v>
          </cell>
          <cell r="R73">
            <v>0.21757178124995963</v>
          </cell>
          <cell r="S73">
            <v>0.13960966580497758</v>
          </cell>
          <cell r="T73">
            <v>0.13166630006164368</v>
          </cell>
          <cell r="U73">
            <v>0.14040546751170321</v>
          </cell>
          <cell r="V73">
            <v>0.1438743220866821</v>
          </cell>
          <cell r="W73">
            <v>7.3067442658390533E-2</v>
          </cell>
          <cell r="X73">
            <v>7.4117687011186831E-2</v>
          </cell>
          <cell r="Y73">
            <v>7.4867102613117895E-2</v>
          </cell>
          <cell r="Z73">
            <v>7.7375310072359968E-2</v>
          </cell>
        </row>
        <row r="74">
          <cell r="M74" t="str">
            <v>Stand. deviation / mean</v>
          </cell>
          <cell r="O74">
            <v>0.66770814665504064</v>
          </cell>
          <cell r="P74">
            <v>0.64058335201833461</v>
          </cell>
          <cell r="Q74">
            <v>0.65375086863220189</v>
          </cell>
          <cell r="R74">
            <v>0.64888358490110398</v>
          </cell>
          <cell r="S74">
            <v>0.69220919261616309</v>
          </cell>
          <cell r="T74">
            <v>0.63512514003307341</v>
          </cell>
          <cell r="U74">
            <v>0.64802161040070339</v>
          </cell>
          <cell r="V74">
            <v>0.65041904458370192</v>
          </cell>
          <cell r="W74">
            <v>0.83147846493531818</v>
          </cell>
          <cell r="X74">
            <v>0.77597714585361777</v>
          </cell>
          <cell r="Y74">
            <v>0.78882619898207174</v>
          </cell>
          <cell r="Z74">
            <v>0.78302964219953575</v>
          </cell>
        </row>
      </sheetData>
      <sheetData sheetId="19">
        <row r="1">
          <cell r="A1" t="str">
            <v>COMPARABLE QUOTED COMPANIES - LAURA</v>
          </cell>
        </row>
        <row r="2">
          <cell r="A2" t="str">
            <v>in millions</v>
          </cell>
        </row>
        <row r="3">
          <cell r="A3" t="str">
            <v>Consolidated data</v>
          </cell>
        </row>
        <row r="5">
          <cell r="A5" t="str">
            <v>Growth rate comparison</v>
          </cell>
        </row>
        <row r="8">
          <cell r="C8" t="str">
            <v>LT growth</v>
          </cell>
          <cell r="D8" t="str">
            <v>Sales</v>
          </cell>
          <cell r="F8" t="str">
            <v>Yearly growth rates</v>
          </cell>
        </row>
        <row r="9">
          <cell r="A9" t="str">
            <v>In millions - consolidated</v>
          </cell>
          <cell r="C9" t="str">
            <v>rate</v>
          </cell>
          <cell r="D9">
            <v>1</v>
          </cell>
          <cell r="F9" t="str">
            <v>Net Sales</v>
          </cell>
          <cell r="J9" t="str">
            <v>EBITDA</v>
          </cell>
          <cell r="N9" t="str">
            <v>EBITA</v>
          </cell>
          <cell r="R9" t="str">
            <v>Net income</v>
          </cell>
        </row>
        <row r="10">
          <cell r="C10" t="str">
            <v>IBES</v>
          </cell>
          <cell r="D10" t="str">
            <v>EUR *</v>
          </cell>
          <cell r="F10">
            <v>2</v>
          </cell>
          <cell r="G10">
            <v>3</v>
          </cell>
          <cell r="H10">
            <v>4</v>
          </cell>
          <cell r="J10">
            <v>2</v>
          </cell>
          <cell r="K10">
            <v>3</v>
          </cell>
          <cell r="L10">
            <v>4</v>
          </cell>
          <cell r="N10">
            <v>2</v>
          </cell>
          <cell r="O10">
            <v>3</v>
          </cell>
          <cell r="P10">
            <v>4</v>
          </cell>
          <cell r="R10">
            <v>2</v>
          </cell>
          <cell r="S10">
            <v>3</v>
          </cell>
          <cell r="T10">
            <v>4</v>
          </cell>
        </row>
        <row r="13">
          <cell r="A13" t="str">
            <v>Nom de la société</v>
          </cell>
          <cell r="D13" t="str">
            <v>nc</v>
          </cell>
          <cell r="F13" t="str">
            <v>nc</v>
          </cell>
          <cell r="G13" t="str">
            <v>nc</v>
          </cell>
          <cell r="H13" t="str">
            <v>nc</v>
          </cell>
          <cell r="J13" t="str">
            <v>nc</v>
          </cell>
          <cell r="K13" t="str">
            <v>nc</v>
          </cell>
          <cell r="L13" t="str">
            <v>nc</v>
          </cell>
          <cell r="N13" t="str">
            <v>nc</v>
          </cell>
          <cell r="O13" t="str">
            <v>nc</v>
          </cell>
          <cell r="P13" t="str">
            <v>nc</v>
          </cell>
          <cell r="R13" t="str">
            <v>nc</v>
          </cell>
          <cell r="S13" t="str">
            <v>nc</v>
          </cell>
          <cell r="T13" t="str">
            <v>nc</v>
          </cell>
          <cell r="W13" t="str">
            <v>Net Sales</v>
          </cell>
          <cell r="Y13" t="str">
            <v>EBITDA</v>
          </cell>
          <cell r="AA13" t="str">
            <v>EBITA</v>
          </cell>
          <cell r="AC13" t="str">
            <v>Net income</v>
          </cell>
        </row>
        <row r="15">
          <cell r="A15" t="str">
            <v>Distribution &amp; Supply</v>
          </cell>
        </row>
        <row r="16">
          <cell r="A16" t="str">
            <v>Gas Natural</v>
          </cell>
          <cell r="B16">
            <v>1</v>
          </cell>
          <cell r="D16">
            <v>5531</v>
          </cell>
          <cell r="F16">
            <v>-5.6459320195263007E-2</v>
          </cell>
          <cell r="G16">
            <v>-2.5377565989077588E-2</v>
          </cell>
          <cell r="H16">
            <v>5.9163711825035437E-2</v>
          </cell>
          <cell r="I16">
            <v>-0.72665843544017283</v>
          </cell>
          <cell r="J16">
            <v>-5.823103898820281E-2</v>
          </cell>
          <cell r="K16">
            <v>-2.7076723391981528E-2</v>
          </cell>
          <cell r="L16">
            <v>9.0494719288493508E-2</v>
          </cell>
          <cell r="M16">
            <v>-0.30551330410847177</v>
          </cell>
          <cell r="N16">
            <v>-8.5051079775266603E-2</v>
          </cell>
          <cell r="O16">
            <v>2.0001604406770568E-2</v>
          </cell>
          <cell r="P16">
            <v>9.608074452746096E-2</v>
          </cell>
          <cell r="Q16">
            <v>-0.4651083578854911</v>
          </cell>
          <cell r="R16">
            <v>-4.6395157210864513E-2</v>
          </cell>
          <cell r="S16">
            <v>0.21451282291584506</v>
          </cell>
          <cell r="T16">
            <v>9.5903633064360561E-2</v>
          </cell>
        </row>
        <row r="17">
          <cell r="A17" t="str">
            <v>Italgas</v>
          </cell>
          <cell r="B17">
            <v>1</v>
          </cell>
          <cell r="D17">
            <v>3572</v>
          </cell>
          <cell r="F17">
            <v>4.535274356103125E-3</v>
          </cell>
          <cell r="G17">
            <v>-4.5008639429241493E-3</v>
          </cell>
          <cell r="H17">
            <v>2.4374425516626941E-2</v>
          </cell>
          <cell r="I17">
            <v>-0.81662240886917159</v>
          </cell>
          <cell r="J17">
            <v>-4.5081967213114749E-2</v>
          </cell>
          <cell r="K17">
            <v>2.2785797893094095E-2</v>
          </cell>
          <cell r="L17">
            <v>2.4846773988453918E-2</v>
          </cell>
          <cell r="M17">
            <v>-0.30319122537098619</v>
          </cell>
          <cell r="N17">
            <v>-4.4337606837606791E-2</v>
          </cell>
          <cell r="O17">
            <v>2.6681572573132195E-2</v>
          </cell>
          <cell r="P17">
            <v>2.6387426953649706E-2</v>
          </cell>
          <cell r="Q17">
            <v>-0.63777484854440947</v>
          </cell>
          <cell r="R17">
            <v>0.2127636789306655</v>
          </cell>
          <cell r="S17">
            <v>4.506703845602722E-2</v>
          </cell>
          <cell r="T17">
            <v>3.6042237520661491E-2</v>
          </cell>
        </row>
        <row r="18">
          <cell r="A18" t="str">
            <v>Bewag</v>
          </cell>
          <cell r="B18">
            <v>1</v>
          </cell>
          <cell r="D18">
            <v>1979</v>
          </cell>
          <cell r="F18">
            <v>0.26983324911571493</v>
          </cell>
          <cell r="G18">
            <v>3.9395145244727425E-2</v>
          </cell>
          <cell r="H18">
            <v>4.9770290964777919E-2</v>
          </cell>
          <cell r="I18">
            <v>-0.76506929248723565</v>
          </cell>
          <cell r="J18">
            <v>-0.10772299667794705</v>
          </cell>
          <cell r="K18">
            <v>-2.6096623618836245E-2</v>
          </cell>
          <cell r="L18">
            <v>-7.1455750133533336E-3</v>
          </cell>
          <cell r="M18">
            <v>-0.5049146525557453</v>
          </cell>
          <cell r="N18">
            <v>3.4979393957014437E-2</v>
          </cell>
          <cell r="O18">
            <v>1.7556981182427656E-2</v>
          </cell>
          <cell r="P18">
            <v>5.5212966765244786E-2</v>
          </cell>
          <cell r="Q18">
            <v>-0.66806064710864299</v>
          </cell>
          <cell r="R18">
            <v>0.74379530950257577</v>
          </cell>
          <cell r="S18">
            <v>5.0847457627118731E-2</v>
          </cell>
          <cell r="T18">
            <v>3.7634408602150504E-2</v>
          </cell>
        </row>
        <row r="19">
          <cell r="A19" t="str">
            <v>Scot. &amp; Southern Energy</v>
          </cell>
          <cell r="B19">
            <v>1</v>
          </cell>
          <cell r="D19">
            <v>6512.6412486789686</v>
          </cell>
          <cell r="F19">
            <v>0.10927201917315754</v>
          </cell>
          <cell r="G19">
            <v>7.4426664866203085E-2</v>
          </cell>
          <cell r="H19">
            <v>0.11369920402178479</v>
          </cell>
          <cell r="I19">
            <v>-0.84556500150466452</v>
          </cell>
          <cell r="J19">
            <v>1.5101692851053672E-2</v>
          </cell>
          <cell r="K19">
            <v>3.7432513497300368E-2</v>
          </cell>
          <cell r="L19">
            <v>8.6503989823060179E-2</v>
          </cell>
          <cell r="M19">
            <v>-0.32432144757849923</v>
          </cell>
          <cell r="N19">
            <v>6.1594202898550776E-2</v>
          </cell>
          <cell r="O19">
            <v>4.0362071523964982E-2</v>
          </cell>
          <cell r="P19">
            <v>6.004849522179434E-2</v>
          </cell>
          <cell r="Q19">
            <v>-0.40446716899892354</v>
          </cell>
          <cell r="R19">
            <v>5.9421599638499689E-2</v>
          </cell>
          <cell r="S19">
            <v>4.457240349754743E-2</v>
          </cell>
          <cell r="T19">
            <v>6.6557778685177649E-2</v>
          </cell>
        </row>
        <row r="20">
          <cell r="A20" t="str">
            <v>ACEA</v>
          </cell>
          <cell r="B20">
            <v>1</v>
          </cell>
          <cell r="D20">
            <v>1145.662</v>
          </cell>
          <cell r="F20">
            <v>0.2224373331750551</v>
          </cell>
          <cell r="G20">
            <v>3.1060335594430555E-2</v>
          </cell>
          <cell r="H20">
            <v>2.5969529085872578E-2</v>
          </cell>
          <cell r="I20">
            <v>-0.81140263246709421</v>
          </cell>
          <cell r="J20">
            <v>0.12917715017877152</v>
          </cell>
          <cell r="K20">
            <v>0.10142630744849446</v>
          </cell>
          <cell r="L20">
            <v>4.6043165467625879E-2</v>
          </cell>
          <cell r="M20">
            <v>-0.6106767537826685</v>
          </cell>
          <cell r="N20">
            <v>0.11999095527808978</v>
          </cell>
          <cell r="O20">
            <v>0.1608832807570979</v>
          </cell>
          <cell r="P20">
            <v>8.6956521739130377E-2</v>
          </cell>
          <cell r="Q20">
            <v>-0.82140000000000002</v>
          </cell>
          <cell r="R20">
            <v>0.56774916013437848</v>
          </cell>
          <cell r="S20">
            <v>0.3214285714285714</v>
          </cell>
          <cell r="T20">
            <v>7.4324324324324342E-2</v>
          </cell>
        </row>
        <row r="21">
          <cell r="A21" t="str">
            <v>AEM</v>
          </cell>
          <cell r="B21">
            <v>1</v>
          </cell>
          <cell r="D21">
            <v>1112.5</v>
          </cell>
          <cell r="F21">
            <v>1.1348314606741683E-2</v>
          </cell>
          <cell r="G21">
            <v>0.28550161093211868</v>
          </cell>
          <cell r="H21">
            <v>5.43264078542538E-2</v>
          </cell>
          <cell r="I21">
            <v>-0.82038460907913502</v>
          </cell>
          <cell r="J21">
            <v>-2.2362175976633814E-2</v>
          </cell>
          <cell r="K21">
            <v>0.32079170945756719</v>
          </cell>
          <cell r="L21">
            <v>0.10892768784901397</v>
          </cell>
          <cell r="M21">
            <v>-0.52465942886282513</v>
          </cell>
          <cell r="N21">
            <v>-3.0379313316844958E-2</v>
          </cell>
          <cell r="O21">
            <v>0.40522224988244404</v>
          </cell>
          <cell r="P21">
            <v>0.14113339763399813</v>
          </cell>
          <cell r="Q21">
            <v>-0.57911441533127483</v>
          </cell>
          <cell r="R21">
            <v>-0.14610655737704925</v>
          </cell>
          <cell r="S21">
            <v>0.29949604031677479</v>
          </cell>
          <cell r="T21">
            <v>0.17174515235457055</v>
          </cell>
        </row>
        <row r="22">
          <cell r="A22" t="str">
            <v>AWG</v>
          </cell>
          <cell r="B22">
            <v>1</v>
          </cell>
          <cell r="D22">
            <v>2705.4792293309483</v>
          </cell>
          <cell r="F22">
            <v>4.9866136219542723E-2</v>
          </cell>
          <cell r="G22">
            <v>5.2069783183288809E-2</v>
          </cell>
          <cell r="H22">
            <v>3.4944324216732658E-2</v>
          </cell>
          <cell r="I22">
            <v>-0.7241195159221383</v>
          </cell>
          <cell r="J22">
            <v>5.2741902443440125E-2</v>
          </cell>
          <cell r="K22">
            <v>6.6974386822336918E-2</v>
          </cell>
          <cell r="L22">
            <v>6.3341533067548861E-2</v>
          </cell>
          <cell r="M22">
            <v>-0.45569598374779297</v>
          </cell>
          <cell r="N22">
            <v>5.5171655735902991E-2</v>
          </cell>
          <cell r="O22">
            <v>7.4676722641221049E-2</v>
          </cell>
          <cell r="P22">
            <v>9.6775166346789732E-2</v>
          </cell>
          <cell r="Q22">
            <v>-0.70787637871979392</v>
          </cell>
          <cell r="R22">
            <v>5.1331181928196745E-2</v>
          </cell>
          <cell r="S22">
            <v>0.15790887290167865</v>
          </cell>
          <cell r="T22">
            <v>0.12519053615216391</v>
          </cell>
        </row>
        <row r="23">
          <cell r="A23" t="str">
            <v>Severn Trent</v>
          </cell>
          <cell r="B23">
            <v>1</v>
          </cell>
          <cell r="D23">
            <v>2907.5359726851475</v>
          </cell>
          <cell r="F23">
            <v>4.8504708434920607E-2</v>
          </cell>
          <cell r="G23">
            <v>5.3164766242493444E-2</v>
          </cell>
          <cell r="H23">
            <v>6.5655376372673491E-2</v>
          </cell>
          <cell r="I23">
            <v>-0.67776084403559933</v>
          </cell>
          <cell r="J23">
            <v>5.8585155730794369E-2</v>
          </cell>
          <cell r="K23">
            <v>4.1520828326942594E-2</v>
          </cell>
          <cell r="L23">
            <v>7.9366671682466361E-2</v>
          </cell>
          <cell r="M23">
            <v>-0.50756990111283928</v>
          </cell>
          <cell r="N23">
            <v>5.2296378282310263E-2</v>
          </cell>
          <cell r="O23">
            <v>3.0112857451180419E-2</v>
          </cell>
          <cell r="P23">
            <v>0.12087400588157116</v>
          </cell>
          <cell r="Q23">
            <v>-0.54868184754645843</v>
          </cell>
          <cell r="R23">
            <v>-3.174452701741437E-3</v>
          </cell>
          <cell r="S23">
            <v>6.5280317844330416E-2</v>
          </cell>
          <cell r="T23">
            <v>2.5225482188311776E-2</v>
          </cell>
        </row>
        <row r="24">
          <cell r="A24" t="str">
            <v>United Utilities</v>
          </cell>
          <cell r="B24">
            <v>1</v>
          </cell>
          <cell r="D24">
            <v>2839.2488415575972</v>
          </cell>
          <cell r="F24">
            <v>8.3219758572508518E-2</v>
          </cell>
          <cell r="G24">
            <v>9.5885064094600292E-2</v>
          </cell>
          <cell r="H24">
            <v>9.8916616885982966E-2</v>
          </cell>
          <cell r="I24">
            <v>-0.60981894287542926</v>
          </cell>
          <cell r="J24">
            <v>6.6782440147092892E-2</v>
          </cell>
          <cell r="K24">
            <v>9.4239466500739111E-2</v>
          </cell>
          <cell r="L24">
            <v>9.1592159836026088E-2</v>
          </cell>
          <cell r="M24">
            <v>-0.51251940548212127</v>
          </cell>
          <cell r="N24">
            <v>6.7865425732395179E-2</v>
          </cell>
          <cell r="O24">
            <v>0.11507181564537983</v>
          </cell>
          <cell r="P24">
            <v>0.11660295086954298</v>
          </cell>
          <cell r="Q24">
            <v>-0.61678735998576006</v>
          </cell>
          <cell r="R24">
            <v>-9.0195985496598352E-3</v>
          </cell>
          <cell r="S24">
            <v>0.11793698166269695</v>
          </cell>
          <cell r="T24">
            <v>8.4231230787989109E-2</v>
          </cell>
        </row>
        <row r="25">
          <cell r="A25" t="str">
            <v>Kelda Group</v>
          </cell>
          <cell r="B25">
            <v>1</v>
          </cell>
          <cell r="D25">
            <v>1262.3363954150068</v>
          </cell>
          <cell r="F25">
            <v>4.4083805598488679E-2</v>
          </cell>
          <cell r="G25">
            <v>2.8003026465121428E-2</v>
          </cell>
          <cell r="H25">
            <v>3.2732261858095191E-2</v>
          </cell>
          <cell r="I25">
            <v>-0.5467056057572014</v>
          </cell>
          <cell r="J25">
            <v>3.979253537494043E-2</v>
          </cell>
          <cell r="K25">
            <v>3.2862460863348097E-2</v>
          </cell>
          <cell r="L25">
            <v>4.7124626058175911E-2</v>
          </cell>
          <cell r="M25">
            <v>-0.39456428414038347</v>
          </cell>
          <cell r="N25">
            <v>5.2420872970056154E-2</v>
          </cell>
          <cell r="O25">
            <v>3.7670375272779166E-2</v>
          </cell>
          <cell r="P25">
            <v>5.8872876876048696E-2</v>
          </cell>
          <cell r="Q25">
            <v>-1</v>
          </cell>
          <cell r="R25" t="e">
            <v>#DIV/0!</v>
          </cell>
          <cell r="S25">
            <v>1.8660992517705699E-2</v>
          </cell>
          <cell r="T25">
            <v>7.7122642233546035E-2</v>
          </cell>
        </row>
        <row r="27">
          <cell r="D27" t="str">
            <v>Mean Distribution &amp; Supply</v>
          </cell>
          <cell r="F27">
            <v>7.866412790569699E-2</v>
          </cell>
          <cell r="G27">
            <v>6.2962796669098195E-2</v>
          </cell>
          <cell r="H27">
            <v>5.595521486018358E-2</v>
          </cell>
          <cell r="I27">
            <v>-0.73441072884378422</v>
          </cell>
          <cell r="J27">
            <v>1.2878269787019458E-2</v>
          </cell>
          <cell r="K27">
            <v>6.6486012379900511E-2</v>
          </cell>
          <cell r="L27">
            <v>6.3109575204751134E-2</v>
          </cell>
          <cell r="M27" t="str">
            <v>nc</v>
          </cell>
          <cell r="N27">
            <v>2.8455088492460125E-2</v>
          </cell>
          <cell r="O27">
            <v>9.2823953133639781E-2</v>
          </cell>
          <cell r="P27">
            <v>8.5894455281523091E-2</v>
          </cell>
          <cell r="Q27">
            <v>-0.6449271024120754</v>
          </cell>
          <cell r="R27" t="str">
            <v>nc</v>
          </cell>
          <cell r="S27">
            <v>0.13357114991682964</v>
          </cell>
          <cell r="T27">
            <v>7.9397742591325593E-2</v>
          </cell>
        </row>
        <row r="28">
          <cell r="D28" t="str">
            <v>Median</v>
          </cell>
          <cell r="F28">
            <v>4.9185422327231665E-2</v>
          </cell>
          <cell r="G28">
            <v>4.5732464214008117E-2</v>
          </cell>
          <cell r="H28">
            <v>5.2048349409515859E-2</v>
          </cell>
          <cell r="I28">
            <v>-0.7458638639637043</v>
          </cell>
          <cell r="J28">
            <v>2.7447114112997051E-2</v>
          </cell>
          <cell r="K28">
            <v>3.9476670912121481E-2</v>
          </cell>
          <cell r="L28">
            <v>7.1354102375007611E-2</v>
          </cell>
          <cell r="M28" t="str">
            <v>nc</v>
          </cell>
          <cell r="N28">
            <v>5.2358625626183208E-2</v>
          </cell>
          <cell r="O28">
            <v>3.9016223398372074E-2</v>
          </cell>
          <cell r="P28">
            <v>9.1518633133295668E-2</v>
          </cell>
          <cell r="Q28">
            <v>-0.62728110426508477</v>
          </cell>
          <cell r="R28" t="str">
            <v>nc</v>
          </cell>
          <cell r="S28">
            <v>9.1608649753513682E-2</v>
          </cell>
          <cell r="T28">
            <v>7.5723483278935189E-2</v>
          </cell>
        </row>
        <row r="29">
          <cell r="D29" t="str">
            <v>Maximum</v>
          </cell>
          <cell r="F29">
            <v>0.26983324911571493</v>
          </cell>
          <cell r="G29">
            <v>0.28550161093211868</v>
          </cell>
          <cell r="H29">
            <v>0.11369920402178479</v>
          </cell>
          <cell r="I29">
            <v>-0.5467056057572014</v>
          </cell>
          <cell r="J29">
            <v>0.12917715017877152</v>
          </cell>
          <cell r="K29">
            <v>0.32079170945756719</v>
          </cell>
          <cell r="L29">
            <v>0.10892768784901397</v>
          </cell>
          <cell r="M29">
            <v>0</v>
          </cell>
          <cell r="N29">
            <v>0.11999095527808978</v>
          </cell>
          <cell r="O29">
            <v>0.40522224988244404</v>
          </cell>
          <cell r="P29">
            <v>0.14113339763399813</v>
          </cell>
          <cell r="Q29">
            <v>-0.40446716899892354</v>
          </cell>
          <cell r="R29" t="e">
            <v>#DIV/0!</v>
          </cell>
          <cell r="S29">
            <v>0.3214285714285714</v>
          </cell>
          <cell r="T29">
            <v>0.17174515235457055</v>
          </cell>
        </row>
        <row r="30">
          <cell r="D30" t="str">
            <v>Minimum</v>
          </cell>
          <cell r="F30">
            <v>-5.6459320195263007E-2</v>
          </cell>
          <cell r="G30">
            <v>-2.5377565989077588E-2</v>
          </cell>
          <cell r="H30">
            <v>2.4374425516626941E-2</v>
          </cell>
          <cell r="I30">
            <v>-0.84556500150466452</v>
          </cell>
          <cell r="J30">
            <v>-0.10772299667794705</v>
          </cell>
          <cell r="K30">
            <v>-2.7076723391981528E-2</v>
          </cell>
          <cell r="L30">
            <v>-7.1455750133533336E-3</v>
          </cell>
          <cell r="M30">
            <v>0</v>
          </cell>
          <cell r="N30">
            <v>-8.5051079775266603E-2</v>
          </cell>
          <cell r="O30">
            <v>1.7556981182427656E-2</v>
          </cell>
          <cell r="P30">
            <v>2.6387426953649706E-2</v>
          </cell>
          <cell r="Q30">
            <v>-1</v>
          </cell>
          <cell r="R30" t="e">
            <v>#DIV/0!</v>
          </cell>
          <cell r="S30">
            <v>1.8660992517705699E-2</v>
          </cell>
          <cell r="T30">
            <v>2.5225482188311776E-2</v>
          </cell>
        </row>
        <row r="31">
          <cell r="D31" t="str">
            <v>Stand. deviation</v>
          </cell>
          <cell r="F31">
            <v>9.9662502538684056E-2</v>
          </cell>
          <cell r="G31">
            <v>8.570247687971258E-2</v>
          </cell>
          <cell r="H31">
            <v>3.018939274535554E-2</v>
          </cell>
          <cell r="I31">
            <v>9.8604025398581305E-2</v>
          </cell>
          <cell r="J31">
            <v>7.0742974880322509E-2</v>
          </cell>
          <cell r="K31">
            <v>9.9160841677305003E-2</v>
          </cell>
          <cell r="L31">
            <v>3.5619529358262271E-2</v>
          </cell>
          <cell r="M31" t="str">
            <v>nc</v>
          </cell>
          <cell r="N31">
            <v>6.1979576841637941E-2</v>
          </cell>
          <cell r="O31">
            <v>0.11931234964047885</v>
          </cell>
          <cell r="P31">
            <v>3.5468012614890153E-2</v>
          </cell>
          <cell r="Q31">
            <v>0.1720175823141285</v>
          </cell>
          <cell r="R31" t="str">
            <v>nc</v>
          </cell>
          <cell r="S31">
            <v>0.1108927070894293</v>
          </cell>
          <cell r="T31">
            <v>4.4315937779135811E-2</v>
          </cell>
        </row>
        <row r="32">
          <cell r="D32" t="str">
            <v>Stand. deviation / mean</v>
          </cell>
          <cell r="F32">
            <v>1.2669371057943977</v>
          </cell>
          <cell r="G32">
            <v>1.3611605807493443</v>
          </cell>
          <cell r="H32">
            <v>0.53952777807734953</v>
          </cell>
          <cell r="I32">
            <v>-0.13426277902260231</v>
          </cell>
          <cell r="J32">
            <v>5.4932049141902031</v>
          </cell>
          <cell r="K32">
            <v>1.4914541890510864</v>
          </cell>
          <cell r="L32">
            <v>0.56440768683197684</v>
          </cell>
          <cell r="M32" t="str">
            <v>nc</v>
          </cell>
          <cell r="N32">
            <v>2.1781544224703766</v>
          </cell>
          <cell r="O32">
            <v>1.2853616508737071</v>
          </cell>
          <cell r="P32">
            <v>0.41292552003085747</v>
          </cell>
          <cell r="Q32">
            <v>-0.26672407109388013</v>
          </cell>
          <cell r="R32" t="str">
            <v>nc</v>
          </cell>
          <cell r="S32">
            <v>0.8302145123290362</v>
          </cell>
          <cell r="T32">
            <v>0.55815110521766198</v>
          </cell>
        </row>
        <row r="34">
          <cell r="A34" t="str">
            <v>Integrated Utilities</v>
          </cell>
        </row>
        <row r="35">
          <cell r="A35" t="str">
            <v>Electrabel</v>
          </cell>
          <cell r="B35">
            <v>1</v>
          </cell>
          <cell r="D35">
            <v>8550</v>
          </cell>
          <cell r="F35">
            <v>0.20602339181286555</v>
          </cell>
          <cell r="G35">
            <v>7.0115890025699512E-2</v>
          </cell>
          <cell r="H35">
            <v>0.16670442702433275</v>
          </cell>
          <cell r="I35">
            <v>-0.82185412459220131</v>
          </cell>
          <cell r="J35">
            <v>-0.17613638841047319</v>
          </cell>
          <cell r="K35">
            <v>3.5533397901020614E-2</v>
          </cell>
          <cell r="L35">
            <v>2.8528643637274476E-2</v>
          </cell>
          <cell r="M35">
            <v>-0.27478943576237913</v>
          </cell>
          <cell r="N35">
            <v>-0.13070677309945522</v>
          </cell>
          <cell r="O35">
            <v>9.5326675547217965E-2</v>
          </cell>
          <cell r="P35">
            <v>-6.9932284133186418E-2</v>
          </cell>
          <cell r="Q35">
            <v>-0.32144376958489695</v>
          </cell>
          <cell r="R35">
            <v>4.4896298561534431E-2</v>
          </cell>
          <cell r="S35">
            <v>4.4642733492585407E-2</v>
          </cell>
          <cell r="T35">
            <v>0.10191104979130072</v>
          </cell>
        </row>
        <row r="36">
          <cell r="A36" t="str">
            <v>Endesa</v>
          </cell>
          <cell r="B36">
            <v>1</v>
          </cell>
          <cell r="D36">
            <v>15576</v>
          </cell>
          <cell r="F36">
            <v>8.2263311076870238E-2</v>
          </cell>
          <cell r="G36">
            <v>5.7541722692398878E-2</v>
          </cell>
          <cell r="H36">
            <v>3.9508619722523619E-2</v>
          </cell>
          <cell r="I36">
            <v>-0.72225919597086063</v>
          </cell>
          <cell r="J36">
            <v>3.6008030567968419E-2</v>
          </cell>
          <cell r="K36">
            <v>4.2257923360630167E-2</v>
          </cell>
          <cell r="L36">
            <v>5.5538895219816364E-2</v>
          </cell>
          <cell r="M36">
            <v>-0.43439968180010224</v>
          </cell>
          <cell r="N36">
            <v>2.2403054048623749E-2</v>
          </cell>
          <cell r="O36">
            <v>8.1654711604598695E-2</v>
          </cell>
          <cell r="P36">
            <v>8.0123546511627897E-2</v>
          </cell>
          <cell r="Q36">
            <v>-0.67873545966228899</v>
          </cell>
          <cell r="R36">
            <v>-2.3602697389289662E-2</v>
          </cell>
          <cell r="S36">
            <v>0.32445764047035608</v>
          </cell>
          <cell r="T36">
            <v>0.11430062371519667</v>
          </cell>
        </row>
        <row r="37">
          <cell r="A37" t="str">
            <v>Union Fenosa</v>
          </cell>
          <cell r="B37">
            <v>1</v>
          </cell>
          <cell r="D37">
            <v>6022.54</v>
          </cell>
          <cell r="F37">
            <v>1.8032258814386637E-3</v>
          </cell>
          <cell r="G37">
            <v>0.11452912122517978</v>
          </cell>
          <cell r="H37">
            <v>0.11209922074831957</v>
          </cell>
          <cell r="I37">
            <v>-0.82634323767751594</v>
          </cell>
          <cell r="J37">
            <v>9.1449516417174914E-2</v>
          </cell>
          <cell r="K37">
            <v>0.13277832651333421</v>
          </cell>
          <cell r="L37">
            <v>0.10139511709018456</v>
          </cell>
          <cell r="M37">
            <v>-0.52792354670888941</v>
          </cell>
          <cell r="N37">
            <v>5.5077741309503825E-2</v>
          </cell>
          <cell r="O37">
            <v>0.16757493188010919</v>
          </cell>
          <cell r="P37">
            <v>0.12038117464021769</v>
          </cell>
          <cell r="Q37">
            <v>-0.81654304107627207</v>
          </cell>
          <cell r="R37">
            <v>0.30982210785387099</v>
          </cell>
          <cell r="S37">
            <v>0.31049058632446447</v>
          </cell>
          <cell r="T37">
            <v>0.27242506380563603</v>
          </cell>
        </row>
        <row r="38">
          <cell r="A38" t="str">
            <v>Iberdrola</v>
          </cell>
          <cell r="B38">
            <v>1</v>
          </cell>
          <cell r="D38">
            <v>8113.4</v>
          </cell>
          <cell r="F38">
            <v>6.903599806082128E-2</v>
          </cell>
          <cell r="G38">
            <v>6.6099678907632686E-2</v>
          </cell>
          <cell r="H38">
            <v>9.3178565635082089E-2</v>
          </cell>
          <cell r="I38">
            <v>-0.76892477968905193</v>
          </cell>
          <cell r="J38">
            <v>0.10026500443101094</v>
          </cell>
          <cell r="K38">
            <v>0.10756118977487783</v>
          </cell>
          <cell r="L38">
            <v>0.12805688502493751</v>
          </cell>
          <cell r="M38">
            <v>-0.48472881857394234</v>
          </cell>
          <cell r="N38">
            <v>3.6989803627660134E-2</v>
          </cell>
          <cell r="O38">
            <v>0.10153231023890985</v>
          </cell>
          <cell r="P38">
            <v>0.16061611399484632</v>
          </cell>
          <cell r="Q38">
            <v>-0.57739538117311462</v>
          </cell>
          <cell r="R38">
            <v>1.2498465073752962E-2</v>
          </cell>
          <cell r="S38">
            <v>0.18746262031584782</v>
          </cell>
          <cell r="T38">
            <v>0.16393819830303324</v>
          </cell>
        </row>
        <row r="39">
          <cell r="A39" t="str">
            <v>Fortum</v>
          </cell>
          <cell r="B39">
            <v>1</v>
          </cell>
          <cell r="D39">
            <v>10410</v>
          </cell>
          <cell r="F39">
            <v>3.5600384245917382E-2</v>
          </cell>
          <cell r="G39">
            <v>-6.3447303489601037E-3</v>
          </cell>
          <cell r="H39">
            <v>2.2367020780045044E-2</v>
          </cell>
          <cell r="I39">
            <v>-0.85655326065121717</v>
          </cell>
          <cell r="J39">
            <v>0.14674305113515795</v>
          </cell>
          <cell r="K39">
            <v>6.3871516856011556E-2</v>
          </cell>
          <cell r="L39">
            <v>-1.8261504747991264E-2</v>
          </cell>
          <cell r="M39">
            <v>-0.48235544217687076</v>
          </cell>
          <cell r="N39">
            <v>0.18566050650239552</v>
          </cell>
          <cell r="O39">
            <v>0.10275653052388511</v>
          </cell>
          <cell r="P39">
            <v>-3.9968590498625889E-2</v>
          </cell>
          <cell r="Q39">
            <v>-0.60330443317520044</v>
          </cell>
          <cell r="R39">
            <v>0.13015212981744417</v>
          </cell>
          <cell r="S39">
            <v>0.12328641657078232</v>
          </cell>
          <cell r="T39">
            <v>-5.1810946889719212E-2</v>
          </cell>
        </row>
        <row r="40">
          <cell r="A40" t="str">
            <v>Enel</v>
          </cell>
          <cell r="B40">
            <v>1</v>
          </cell>
          <cell r="D40">
            <v>28781</v>
          </cell>
          <cell r="F40">
            <v>-3.8801639970814095E-2</v>
          </cell>
          <cell r="G40">
            <v>2.3676766946509886E-3</v>
          </cell>
          <cell r="H40">
            <v>2.5460020375228876E-2</v>
          </cell>
          <cell r="I40">
            <v>-0.69123374625251666</v>
          </cell>
          <cell r="J40">
            <v>-5.4982915717539882E-2</v>
          </cell>
          <cell r="K40">
            <v>7.7676338545903834E-2</v>
          </cell>
          <cell r="L40">
            <v>7.6215505913272086E-2</v>
          </cell>
          <cell r="M40">
            <v>-0.56729795027667373</v>
          </cell>
          <cell r="N40">
            <v>-0.14193083573487031</v>
          </cell>
          <cell r="O40">
            <v>0.1917156451161488</v>
          </cell>
          <cell r="P40">
            <v>0.14357288241741029</v>
          </cell>
          <cell r="Q40">
            <v>-0.45023922129409932</v>
          </cell>
          <cell r="R40">
            <v>-0.24162598072429853</v>
          </cell>
          <cell r="S40">
            <v>2.0226469045526496E-2</v>
          </cell>
          <cell r="T40">
            <v>6.9595215365280128E-2</v>
          </cell>
        </row>
        <row r="41">
          <cell r="A41" t="str">
            <v>Edp</v>
          </cell>
          <cell r="B41">
            <v>1</v>
          </cell>
          <cell r="D41">
            <v>5942.5349999999999</v>
          </cell>
          <cell r="F41">
            <v>6.8093835374971601E-3</v>
          </cell>
          <cell r="G41">
            <v>6.7524653184021455E-2</v>
          </cell>
          <cell r="H41">
            <v>8.6947445331663209E-2</v>
          </cell>
          <cell r="I41">
            <v>-0.79624698228527224</v>
          </cell>
          <cell r="J41">
            <v>8.7683369742159734E-3</v>
          </cell>
          <cell r="K41">
            <v>0.13984623478589486</v>
          </cell>
          <cell r="L41">
            <v>0.15563315261769706</v>
          </cell>
          <cell r="M41">
            <v>-0.65766522400379435</v>
          </cell>
          <cell r="N41">
            <v>3.2277755401574515E-2</v>
          </cell>
          <cell r="O41">
            <v>0.23049440473340144</v>
          </cell>
          <cell r="P41">
            <v>0.2194763066577492</v>
          </cell>
          <cell r="Q41">
            <v>-0.61754573160874626</v>
          </cell>
          <cell r="R41">
            <v>-2.9441060193785562E-2</v>
          </cell>
          <cell r="S41">
            <v>0.1284585755198322</v>
          </cell>
          <cell r="T41">
            <v>0.18014898954274772</v>
          </cell>
        </row>
        <row r="42">
          <cell r="A42" t="str">
            <v>ScottishPower</v>
          </cell>
          <cell r="B42">
            <v>1</v>
          </cell>
          <cell r="D42">
            <v>10265.832046175108</v>
          </cell>
          <cell r="F42">
            <v>-0.140164713335445</v>
          </cell>
          <cell r="G42">
            <v>7.1836433965739577E-3</v>
          </cell>
          <cell r="H42">
            <v>1.6093635698610109E-2</v>
          </cell>
          <cell r="I42">
            <v>-0.72491000719942411</v>
          </cell>
          <cell r="J42">
            <v>1.3347291285003893E-2</v>
          </cell>
          <cell r="K42">
            <v>7.4573863636363535E-2</v>
          </cell>
          <cell r="L42">
            <v>2.8540527549119732E-2</v>
          </cell>
          <cell r="M42">
            <v>-0.43895314873232849</v>
          </cell>
          <cell r="N42">
            <v>0.15816326530612246</v>
          </cell>
          <cell r="O42">
            <v>8.540861278432077E-2</v>
          </cell>
          <cell r="P42">
            <v>2.5262983516938675E-2</v>
          </cell>
          <cell r="Q42">
            <v>-0.93761512360639865</v>
          </cell>
          <cell r="R42">
            <v>6.6469826469826669</v>
          </cell>
          <cell r="S42">
            <v>6.1812023708721409E-2</v>
          </cell>
          <cell r="T42">
            <v>2.3923444976076569E-2</v>
          </cell>
        </row>
        <row r="43">
          <cell r="A43" t="str">
            <v>Enagas</v>
          </cell>
          <cell r="B43">
            <v>1</v>
          </cell>
          <cell r="D43">
            <v>2414.2579999999998</v>
          </cell>
          <cell r="F43">
            <v>2.5832781749092426E-2</v>
          </cell>
          <cell r="G43">
            <v>8.1643365467117368E-2</v>
          </cell>
          <cell r="H43">
            <v>0.10328222261625908</v>
          </cell>
          <cell r="I43">
            <v>-0.91560784977161225</v>
          </cell>
          <cell r="J43">
            <v>0.22395467903664912</v>
          </cell>
          <cell r="K43">
            <v>0.20361635220125751</v>
          </cell>
          <cell r="L43">
            <v>0.17036795123013282</v>
          </cell>
          <cell r="M43">
            <v>-0.67883685238582459</v>
          </cell>
          <cell r="N43">
            <v>0.39465510125766556</v>
          </cell>
          <cell r="O43">
            <v>0.21898037586958807</v>
          </cell>
          <cell r="P43">
            <v>0.18594548551959122</v>
          </cell>
          <cell r="Q43">
            <v>-0.73779598500738075</v>
          </cell>
          <cell r="R43">
            <v>0.31975900812096203</v>
          </cell>
          <cell r="S43">
            <v>0.15774180157741813</v>
          </cell>
          <cell r="T43">
            <v>0.15005378271781988</v>
          </cell>
        </row>
        <row r="44">
          <cell r="A44" t="str">
            <v>RWE</v>
          </cell>
          <cell r="B44">
            <v>1</v>
          </cell>
          <cell r="D44">
            <v>62878</v>
          </cell>
          <cell r="F44">
            <v>-0.10448408028245171</v>
          </cell>
          <cell r="G44">
            <v>3.7680979252596281E-2</v>
          </cell>
          <cell r="H44">
            <v>-8.8161047407153914E-2</v>
          </cell>
          <cell r="I44">
            <v>-0.87963306196185154</v>
          </cell>
          <cell r="J44">
            <v>0.17406050210509894</v>
          </cell>
          <cell r="K44">
            <v>0.11641265730318429</v>
          </cell>
          <cell r="L44">
            <v>2.5577729530380955E-2</v>
          </cell>
          <cell r="M44">
            <v>-0.58005393962242269</v>
          </cell>
          <cell r="N44">
            <v>0.18431047579587045</v>
          </cell>
          <cell r="O44">
            <v>0.17970845481049569</v>
          </cell>
          <cell r="P44">
            <v>3.8009094503756335E-2</v>
          </cell>
          <cell r="Q44">
            <v>-0.72449010282495419</v>
          </cell>
          <cell r="R44">
            <v>-0.11722897170567581</v>
          </cell>
          <cell r="S44">
            <v>0.34839406770531567</v>
          </cell>
          <cell r="T44">
            <v>2.0259695571548608E-2</v>
          </cell>
        </row>
        <row r="46">
          <cell r="D46" t="str">
            <v>Mean Integrated Utilities</v>
          </cell>
          <cell r="F46">
            <v>1.439180427757919E-2</v>
          </cell>
          <cell r="G46">
            <v>4.983420004969108E-2</v>
          </cell>
          <cell r="H46">
            <v>5.774801305249104E-2</v>
          </cell>
          <cell r="I46">
            <v>-0.80035662460515233</v>
          </cell>
          <cell r="J46">
            <v>5.6347710782426709E-2</v>
          </cell>
          <cell r="K46">
            <v>9.9412780087847846E-2</v>
          </cell>
          <cell r="L46">
            <v>7.5159290306482426E-2</v>
          </cell>
          <cell r="M46" t="str">
            <v>nc</v>
          </cell>
          <cell r="N46">
            <v>7.9690009441509072E-2</v>
          </cell>
          <cell r="O46">
            <v>0.14551526531086756</v>
          </cell>
          <cell r="P46">
            <v>8.6348671313032532E-2</v>
          </cell>
          <cell r="Q46">
            <v>-0.64651082490133516</v>
          </cell>
          <cell r="R46">
            <v>0.70522119463971822</v>
          </cell>
          <cell r="S46">
            <v>0.17069729347308499</v>
          </cell>
          <cell r="T46">
            <v>0.10447451168989204</v>
          </cell>
        </row>
        <row r="47">
          <cell r="D47" t="str">
            <v>Median</v>
          </cell>
          <cell r="F47">
            <v>1.6321082643294793E-2</v>
          </cell>
          <cell r="G47">
            <v>6.1820700800015782E-2</v>
          </cell>
          <cell r="H47">
            <v>6.3228032527093414E-2</v>
          </cell>
          <cell r="I47">
            <v>-0.80905055343873677</v>
          </cell>
          <cell r="J47">
            <v>6.3728773492571666E-2</v>
          </cell>
          <cell r="K47">
            <v>9.2618764160390832E-2</v>
          </cell>
          <cell r="L47">
            <v>6.5877200566544225E-2</v>
          </cell>
          <cell r="M47" t="str">
            <v>nc</v>
          </cell>
          <cell r="N47">
            <v>4.6033772468581979E-2</v>
          </cell>
          <cell r="O47">
            <v>0.13516573120199715</v>
          </cell>
          <cell r="P47">
            <v>0.10025236057592279</v>
          </cell>
          <cell r="Q47">
            <v>-0.64814059563551762</v>
          </cell>
          <cell r="R47">
            <v>2.8697381817643697E-2</v>
          </cell>
          <cell r="S47">
            <v>0.14310018854862516</v>
          </cell>
          <cell r="T47">
            <v>0.1081058367532487</v>
          </cell>
        </row>
        <row r="48">
          <cell r="D48" t="str">
            <v>Maximum</v>
          </cell>
          <cell r="F48">
            <v>0.20602339181286555</v>
          </cell>
          <cell r="G48">
            <v>0.11452912122517978</v>
          </cell>
          <cell r="H48">
            <v>0.16670442702433275</v>
          </cell>
          <cell r="I48">
            <v>-0.69123374625251666</v>
          </cell>
          <cell r="J48">
            <v>0.22395467903664912</v>
          </cell>
          <cell r="K48">
            <v>0.20361635220125751</v>
          </cell>
          <cell r="L48">
            <v>0.17036795123013282</v>
          </cell>
          <cell r="M48">
            <v>0</v>
          </cell>
          <cell r="N48">
            <v>0.39465510125766556</v>
          </cell>
          <cell r="O48">
            <v>0.23049440473340144</v>
          </cell>
          <cell r="P48">
            <v>0.2194763066577492</v>
          </cell>
          <cell r="Q48">
            <v>-0.32144376958489695</v>
          </cell>
          <cell r="R48">
            <v>6.6469826469826669</v>
          </cell>
          <cell r="S48">
            <v>0.34839406770531567</v>
          </cell>
          <cell r="T48">
            <v>0.27242506380563603</v>
          </cell>
        </row>
        <row r="49">
          <cell r="D49" t="str">
            <v>Minimum</v>
          </cell>
          <cell r="F49">
            <v>-0.140164713335445</v>
          </cell>
          <cell r="G49">
            <v>-6.3447303489601037E-3</v>
          </cell>
          <cell r="H49">
            <v>-8.8161047407153914E-2</v>
          </cell>
          <cell r="I49">
            <v>-0.91560784977161225</v>
          </cell>
          <cell r="J49">
            <v>-0.17613638841047319</v>
          </cell>
          <cell r="K49">
            <v>3.5533397901020614E-2</v>
          </cell>
          <cell r="L49">
            <v>-1.8261504747991264E-2</v>
          </cell>
          <cell r="M49">
            <v>0</v>
          </cell>
          <cell r="N49">
            <v>-0.14193083573487031</v>
          </cell>
          <cell r="O49">
            <v>8.1654711604598695E-2</v>
          </cell>
          <cell r="P49">
            <v>-6.9932284133186418E-2</v>
          </cell>
          <cell r="Q49">
            <v>-0.93761512360639865</v>
          </cell>
          <cell r="R49">
            <v>-0.24162598072429853</v>
          </cell>
          <cell r="S49">
            <v>2.0226469045526496E-2</v>
          </cell>
          <cell r="T49">
            <v>-5.1810946889719212E-2</v>
          </cell>
        </row>
        <row r="50">
          <cell r="D50" t="str">
            <v>Stand. deviation</v>
          </cell>
          <cell r="F50">
            <v>9.7730124724737702E-2</v>
          </cell>
          <cell r="G50">
            <v>3.8903642270668781E-2</v>
          </cell>
          <cell r="H50">
            <v>7.0441776349329174E-2</v>
          </cell>
          <cell r="I50">
            <v>7.3459860499872881E-2</v>
          </cell>
          <cell r="J50">
            <v>0.11749727197809035</v>
          </cell>
          <cell r="K50">
            <v>5.1274620063204157E-2</v>
          </cell>
          <cell r="L50">
            <v>6.2313529497895835E-2</v>
          </cell>
          <cell r="M50" t="str">
            <v>nc</v>
          </cell>
          <cell r="N50">
            <v>0.15947052765220404</v>
          </cell>
          <cell r="O50">
            <v>5.8101003123280308E-2</v>
          </cell>
          <cell r="P50">
            <v>9.6653840033788366E-2</v>
          </cell>
          <cell r="Q50">
            <v>0.17662851440250554</v>
          </cell>
          <cell r="R50">
            <v>2.0949650119925045</v>
          </cell>
          <cell r="S50">
            <v>0.12001323870136665</v>
          </cell>
          <cell r="T50">
            <v>9.3614373195992792E-2</v>
          </cell>
        </row>
        <row r="51">
          <cell r="D51" t="str">
            <v>Stand. deviation / mean</v>
          </cell>
          <cell r="F51">
            <v>6.7906791142921685</v>
          </cell>
          <cell r="G51">
            <v>0.78066151823199459</v>
          </cell>
          <cell r="H51">
            <v>1.2198129879429778</v>
          </cell>
          <cell r="I51">
            <v>-9.178391012395698E-2</v>
          </cell>
          <cell r="J51">
            <v>2.0852181986909484</v>
          </cell>
          <cell r="K51">
            <v>0.51577493374488104</v>
          </cell>
          <cell r="L51">
            <v>0.8290861880653142</v>
          </cell>
          <cell r="M51" t="str">
            <v>nc</v>
          </cell>
          <cell r="N51">
            <v>2.0011357605529252</v>
          </cell>
          <cell r="O51">
            <v>0.39927771838341369</v>
          </cell>
          <cell r="P51">
            <v>1.1193436860585542</v>
          </cell>
          <cell r="Q51">
            <v>-0.27320271772628252</v>
          </cell>
          <cell r="R51">
            <v>2.9706495322545936</v>
          </cell>
          <cell r="S51">
            <v>0.70307640068288468</v>
          </cell>
          <cell r="T51">
            <v>0.89604987553198612</v>
          </cell>
        </row>
        <row r="53">
          <cell r="A53" t="str">
            <v>Zone C</v>
          </cell>
        </row>
        <row r="54">
          <cell r="A54" t="str">
            <v>E.ON</v>
          </cell>
          <cell r="B54">
            <v>1</v>
          </cell>
          <cell r="D54">
            <v>79664</v>
          </cell>
          <cell r="F54">
            <v>-0.45026297951395866</v>
          </cell>
          <cell r="G54">
            <v>0.12007284061263745</v>
          </cell>
          <cell r="H54">
            <v>3.1058401414803427E-2</v>
          </cell>
          <cell r="I54">
            <v>-0.81550629000766173</v>
          </cell>
          <cell r="J54">
            <v>-6.4703675918979742E-2</v>
          </cell>
          <cell r="K54">
            <v>8.0609584920794175E-2</v>
          </cell>
          <cell r="L54">
            <v>0.1054794157410599</v>
          </cell>
          <cell r="M54">
            <v>-0.5234760922737518</v>
          </cell>
          <cell r="N54">
            <v>0.14673913043478271</v>
          </cell>
          <cell r="O54">
            <v>0.13669475162366163</v>
          </cell>
          <cell r="P54">
            <v>3.377987105740643E-2</v>
          </cell>
          <cell r="Q54">
            <v>-0.55868883123579893</v>
          </cell>
          <cell r="R54">
            <v>0.37604189359656903</v>
          </cell>
          <cell r="S54">
            <v>-0.29660825919126588</v>
          </cell>
          <cell r="T54">
            <v>0.1680967349530138</v>
          </cell>
        </row>
        <row r="55">
          <cell r="A55" t="str">
            <v>Suez</v>
          </cell>
          <cell r="B55">
            <v>1</v>
          </cell>
          <cell r="D55">
            <v>41500.800000000003</v>
          </cell>
          <cell r="F55">
            <v>8.8238058061531177E-2</v>
          </cell>
          <cell r="G55">
            <v>9.2609506728443147E-2</v>
          </cell>
          <cell r="H55">
            <v>7.3441719314422338E-2</v>
          </cell>
          <cell r="I55">
            <v>-0.85853112890969763</v>
          </cell>
          <cell r="J55">
            <v>2.03176085941148E-2</v>
          </cell>
          <cell r="K55">
            <v>8.1679364352744921E-2</v>
          </cell>
          <cell r="L55">
            <v>9.8576222000544167E-2</v>
          </cell>
          <cell r="M55">
            <v>-0.48473208225560871</v>
          </cell>
          <cell r="N55">
            <v>4.5060664748939105E-2</v>
          </cell>
          <cell r="O55">
            <v>0.13939941065254047</v>
          </cell>
          <cell r="P55">
            <v>0.10727579866353731</v>
          </cell>
          <cell r="Q55">
            <v>-0.70069656152527315</v>
          </cell>
          <cell r="R55">
            <v>-0.18627819615106667</v>
          </cell>
          <cell r="S55">
            <v>0.34912131147728265</v>
          </cell>
          <cell r="T55">
            <v>0.11184968779395832</v>
          </cell>
        </row>
        <row r="56">
          <cell r="A56" t="str">
            <v>Vivendi Environnement</v>
          </cell>
          <cell r="B56">
            <v>1</v>
          </cell>
          <cell r="D56">
            <v>29126.720000000001</v>
          </cell>
          <cell r="F56">
            <v>7.2348688764131364E-2</v>
          </cell>
          <cell r="G56">
            <v>7.7146699109944317E-2</v>
          </cell>
          <cell r="H56">
            <v>7.1627293155310356E-2</v>
          </cell>
          <cell r="I56">
            <v>-0.89718029367549246</v>
          </cell>
          <cell r="J56">
            <v>6.3771243593202076E-2</v>
          </cell>
          <cell r="K56">
            <v>0.1023989450727798</v>
          </cell>
          <cell r="L56">
            <v>7.6739050423261013E-2</v>
          </cell>
          <cell r="M56">
            <v>-0.56994530849427449</v>
          </cell>
          <cell r="N56">
            <v>5.0049677098857437E-2</v>
          </cell>
          <cell r="O56">
            <v>0.13293908929627429</v>
          </cell>
          <cell r="P56">
            <v>9.6774193548387011E-2</v>
          </cell>
          <cell r="Q56">
            <v>-1.6339920045688179</v>
          </cell>
          <cell r="R56">
            <v>-1.2989466604210955</v>
          </cell>
          <cell r="S56">
            <v>0.16151064684612293</v>
          </cell>
          <cell r="T56">
            <v>0.15358007609823576</v>
          </cell>
        </row>
        <row r="57">
          <cell r="A57" t="str">
            <v>Powergen</v>
          </cell>
          <cell r="B57">
            <v>1</v>
          </cell>
          <cell r="D57">
            <v>6810.2864265777853</v>
          </cell>
          <cell r="F57">
            <v>0.32942065892089767</v>
          </cell>
          <cell r="G57">
            <v>5.980066445182719E-2</v>
          </cell>
          <cell r="H57">
            <v>3.3296619503516034E-2</v>
          </cell>
          <cell r="I57">
            <v>-0.87433038154586207</v>
          </cell>
          <cell r="J57">
            <v>0.27163984341017833</v>
          </cell>
          <cell r="K57">
            <v>3.6942021549512649E-2</v>
          </cell>
          <cell r="L57">
            <v>2.9688273132112863E-2</v>
          </cell>
          <cell r="M57">
            <v>-0.46820438891558547</v>
          </cell>
          <cell r="N57">
            <v>0.39427710843373487</v>
          </cell>
          <cell r="O57">
            <v>3.5644847699286997E-2</v>
          </cell>
          <cell r="P57">
            <v>2.6282853566958808E-2</v>
          </cell>
          <cell r="Q57">
            <v>-0.51036585365853659</v>
          </cell>
          <cell r="R57">
            <v>-0.59705217986662573</v>
          </cell>
          <cell r="S57">
            <v>-0.34480359627528634</v>
          </cell>
          <cell r="T57">
            <v>6.60377358490567E-2</v>
          </cell>
        </row>
        <row r="58">
          <cell r="A58" t="str">
            <v>Centrica</v>
          </cell>
          <cell r="B58">
            <v>1</v>
          </cell>
          <cell r="D58">
            <v>20504.0240630843</v>
          </cell>
          <cell r="F58">
            <v>0.14241006528691869</v>
          </cell>
          <cell r="G58">
            <v>8.2390885869766395E-2</v>
          </cell>
          <cell r="H58">
            <v>5.9506759751299265E-2</v>
          </cell>
          <cell r="I58">
            <v>-0.93729526304852351</v>
          </cell>
          <cell r="J58">
            <v>0.25123337623337627</v>
          </cell>
          <cell r="K58">
            <v>0.10992157030814731</v>
          </cell>
          <cell r="L58">
            <v>5.8692244128844884E-2</v>
          </cell>
          <cell r="M58">
            <v>-0.55423119287470179</v>
          </cell>
          <cell r="N58">
            <v>0.34578628702340053</v>
          </cell>
          <cell r="O58">
            <v>0.14678809839374529</v>
          </cell>
          <cell r="P58">
            <v>8.263972092924643E-2</v>
          </cell>
          <cell r="Q58">
            <v>-0.57515155670032425</v>
          </cell>
          <cell r="R58">
            <v>0.29640387275242053</v>
          </cell>
          <cell r="S58">
            <v>0.1577403179344925</v>
          </cell>
          <cell r="T58">
            <v>9.2503798269287119E-2</v>
          </cell>
        </row>
        <row r="59">
          <cell r="A59" t="str">
            <v>Lattice</v>
          </cell>
          <cell r="B59">
            <v>1</v>
          </cell>
          <cell r="D59">
            <v>5139.4195593854156</v>
          </cell>
          <cell r="F59">
            <v>-5.2435937994305126E-3</v>
          </cell>
          <cell r="G59">
            <v>1.9232451084061353E-2</v>
          </cell>
          <cell r="H59">
            <v>2.811320165995812E-2</v>
          </cell>
          <cell r="I59">
            <v>-0.54719271623672228</v>
          </cell>
          <cell r="J59">
            <v>-9.6095844504021422E-2</v>
          </cell>
          <cell r="K59">
            <v>4.641764760404099E-2</v>
          </cell>
          <cell r="L59">
            <v>1.7555669719570011E-2</v>
          </cell>
          <cell r="M59">
            <v>-0.33077994428969359</v>
          </cell>
          <cell r="N59">
            <v>-0.12229448491155048</v>
          </cell>
          <cell r="O59">
            <v>5.0564628471501782E-2</v>
          </cell>
          <cell r="P59">
            <v>3.032867823388341E-2</v>
          </cell>
          <cell r="Q59">
            <v>-0.5518339802702108</v>
          </cell>
          <cell r="R59">
            <v>-0.38061989750342762</v>
          </cell>
          <cell r="S59">
            <v>0.15167891717090187</v>
          </cell>
          <cell r="T59">
            <v>3.8509900661078955E-3</v>
          </cell>
        </row>
        <row r="60">
          <cell r="A60" t="str">
            <v xml:space="preserve">National Grid Transco </v>
          </cell>
          <cell r="B60">
            <v>1</v>
          </cell>
          <cell r="D60">
            <v>12281.928298512315</v>
          </cell>
          <cell r="F60">
            <v>0.2777777777777779</v>
          </cell>
          <cell r="G60">
            <v>-6.5269192250578811E-3</v>
          </cell>
          <cell r="H60">
            <v>1.6059510567296931E-2</v>
          </cell>
          <cell r="I60">
            <v>-0.73376667807047558</v>
          </cell>
          <cell r="J60">
            <v>0.25726034438447698</v>
          </cell>
          <cell r="K60">
            <v>7.6757972199509306E-2</v>
          </cell>
          <cell r="L60">
            <v>5.4485049833887134E-2</v>
          </cell>
          <cell r="M60">
            <v>-0.51080205238995413</v>
          </cell>
          <cell r="N60">
            <v>0.20489465452203515</v>
          </cell>
          <cell r="O60">
            <v>9.1172877214416692E-2</v>
          </cell>
          <cell r="P60">
            <v>4.77256822953116E-2</v>
          </cell>
          <cell r="Q60">
            <v>-0.69221146139460332</v>
          </cell>
          <cell r="R60">
            <v>0.17288057618901909</v>
          </cell>
          <cell r="S60">
            <v>0.17225174286940681</v>
          </cell>
          <cell r="T60">
            <v>8.377999583325435E-2</v>
          </cell>
        </row>
        <row r="61">
          <cell r="A61" t="str">
            <v>Red Electrica</v>
          </cell>
          <cell r="B61">
            <v>1</v>
          </cell>
          <cell r="D61">
            <v>602.79300000000001</v>
          </cell>
          <cell r="F61">
            <v>4.4969002626108701E-2</v>
          </cell>
          <cell r="G61">
            <v>4.2070169868233087E-2</v>
          </cell>
          <cell r="H61">
            <v>3.4430225472273035E-2</v>
          </cell>
          <cell r="I61">
            <v>-0.62069955817378497</v>
          </cell>
          <cell r="J61">
            <v>6.6027296200663832E-2</v>
          </cell>
          <cell r="K61">
            <v>7.3574940812238143E-2</v>
          </cell>
          <cell r="L61">
            <v>6.5139949109414674E-2</v>
          </cell>
          <cell r="M61">
            <v>-0.51671285236502618</v>
          </cell>
          <cell r="N61">
            <v>7.4949910365917916E-2</v>
          </cell>
          <cell r="O61">
            <v>8.9822194972409619E-2</v>
          </cell>
          <cell r="P61">
            <v>7.9043600562588079E-2</v>
          </cell>
          <cell r="Q61">
            <v>-0.54582381186308859</v>
          </cell>
          <cell r="R61">
            <v>8.1993177655517169E-2</v>
          </cell>
          <cell r="S61">
            <v>5.7467361954728569E-2</v>
          </cell>
          <cell r="T61">
            <v>9.0874887127520676E-2</v>
          </cell>
        </row>
        <row r="62">
          <cell r="A62" t="str">
            <v>Pennon Group</v>
          </cell>
          <cell r="B62">
            <v>1</v>
          </cell>
          <cell r="D62">
            <v>645.0153104083679</v>
          </cell>
          <cell r="F62">
            <v>-1.4275511490148385E-2</v>
          </cell>
          <cell r="G62">
            <v>4.92004500664871E-2</v>
          </cell>
          <cell r="H62">
            <v>4.7258871701546745E-2</v>
          </cell>
          <cell r="I62">
            <v>-0.54571195841899067</v>
          </cell>
          <cell r="J62">
            <v>6.1150956284152791E-2</v>
          </cell>
          <cell r="K62">
            <v>5.7868396067008998E-2</v>
          </cell>
          <cell r="L62">
            <v>5.9966229064301713E-2</v>
          </cell>
          <cell r="M62">
            <v>-0.46844816946282242</v>
          </cell>
          <cell r="N62">
            <v>6.4231329985420249E-2</v>
          </cell>
          <cell r="O62">
            <v>6.8295405535682807E-2</v>
          </cell>
          <cell r="P62">
            <v>7.3191004298368334E-2</v>
          </cell>
          <cell r="Q62">
            <v>-0.59316014250625126</v>
          </cell>
          <cell r="R62">
            <v>6.8532267275842385E-2</v>
          </cell>
          <cell r="S62">
            <v>5.6806902344048282E-2</v>
          </cell>
          <cell r="T62">
            <v>7.4199841051947102E-2</v>
          </cell>
        </row>
        <row r="63">
          <cell r="A63" t="str">
            <v>Snam Rete Gas</v>
          </cell>
          <cell r="B63">
            <v>1</v>
          </cell>
          <cell r="D63">
            <v>1807</v>
          </cell>
          <cell r="F63">
            <v>-1.3060320973990014E-2</v>
          </cell>
          <cell r="G63">
            <v>2.0186161264999392E-2</v>
          </cell>
          <cell r="H63">
            <v>2.5612839397603615E-2</v>
          </cell>
          <cell r="I63">
            <v>-0.30403001071811375</v>
          </cell>
          <cell r="J63">
            <v>-4.6200757692426153E-3</v>
          </cell>
          <cell r="K63">
            <v>6.4671844540025392E-2</v>
          </cell>
          <cell r="L63">
            <v>3.5748539541372359E-2</v>
          </cell>
          <cell r="M63">
            <v>-0.39164351656985719</v>
          </cell>
          <cell r="N63">
            <v>-2.1678966789667964E-2</v>
          </cell>
          <cell r="O63">
            <v>9.4059405940594143E-2</v>
          </cell>
          <cell r="P63">
            <v>4.7188106011635478E-2</v>
          </cell>
          <cell r="Q63">
            <v>-0.646501094209743</v>
          </cell>
          <cell r="R63">
            <v>0.29582006070725808</v>
          </cell>
          <cell r="S63">
            <v>7.0773501953917961E-3</v>
          </cell>
          <cell r="T63">
            <v>6.1802179979771665E-2</v>
          </cell>
        </row>
        <row r="65">
          <cell r="D65" t="str">
            <v>Mean Zone C</v>
          </cell>
          <cell r="F65">
            <v>4.7232184565983791E-2</v>
          </cell>
          <cell r="G65">
            <v>5.5618290983134158E-2</v>
          </cell>
          <cell r="H65">
            <v>4.2040544193802987E-2</v>
          </cell>
          <cell r="I65">
            <v>-0.7134244278805324</v>
          </cell>
          <cell r="J65">
            <v>8.2598107250792127E-2</v>
          </cell>
          <cell r="K65">
            <v>7.3084228742680168E-2</v>
          </cell>
          <cell r="L65">
            <v>6.0207064269436873E-2</v>
          </cell>
          <cell r="M65" t="str">
            <v>nc</v>
          </cell>
          <cell r="N65">
            <v>0.11820153109118695</v>
          </cell>
          <cell r="O65">
            <v>9.8538070980011369E-2</v>
          </cell>
          <cell r="P65">
            <v>6.2422950916732292E-2</v>
          </cell>
          <cell r="Q65">
            <v>-0.70084252979326478</v>
          </cell>
          <cell r="R65">
            <v>-0.11712250857655893</v>
          </cell>
          <cell r="S65">
            <v>4.7224269532582318E-2</v>
          </cell>
          <cell r="T65">
            <v>9.0657592702215337E-2</v>
          </cell>
        </row>
        <row r="66">
          <cell r="D66" t="str">
            <v>Median</v>
          </cell>
          <cell r="F66">
            <v>5.8658845695120032E-2</v>
          </cell>
          <cell r="G66">
            <v>5.4500557259157145E-2</v>
          </cell>
          <cell r="H66">
            <v>3.3863422487894534E-2</v>
          </cell>
          <cell r="I66">
            <v>-0.77463648403906871</v>
          </cell>
          <cell r="J66">
            <v>6.2461099938677433E-2</v>
          </cell>
          <cell r="K66">
            <v>7.5166456505873724E-2</v>
          </cell>
          <cell r="L66">
            <v>5.9329236596573298E-2</v>
          </cell>
          <cell r="M66" t="str">
            <v>nc</v>
          </cell>
          <cell r="N66">
            <v>6.9590620175669082E-2</v>
          </cell>
          <cell r="O66">
            <v>9.2616141577505418E-2</v>
          </cell>
          <cell r="P66">
            <v>6.0458343296839967E-2</v>
          </cell>
          <cell r="Q66">
            <v>-0.5841558496032877</v>
          </cell>
          <cell r="R66">
            <v>7.5262722465679777E-2</v>
          </cell>
          <cell r="S66">
            <v>0.10457313956281522</v>
          </cell>
          <cell r="T66">
            <v>8.7327441480387513E-2</v>
          </cell>
        </row>
        <row r="67">
          <cell r="D67" t="str">
            <v>Maximum</v>
          </cell>
          <cell r="F67">
            <v>0.32942065892089767</v>
          </cell>
          <cell r="G67">
            <v>0.12007284061263745</v>
          </cell>
          <cell r="H67">
            <v>7.3441719314422338E-2</v>
          </cell>
          <cell r="I67">
            <v>-0.30403001071811375</v>
          </cell>
          <cell r="J67">
            <v>0.27163984341017833</v>
          </cell>
          <cell r="K67">
            <v>0.10992157030814731</v>
          </cell>
          <cell r="L67">
            <v>0.1054794157410599</v>
          </cell>
          <cell r="M67">
            <v>0</v>
          </cell>
          <cell r="N67">
            <v>0.39427710843373487</v>
          </cell>
          <cell r="O67">
            <v>0.14678809839374529</v>
          </cell>
          <cell r="P67">
            <v>0.10727579866353731</v>
          </cell>
          <cell r="Q67">
            <v>-0.51036585365853659</v>
          </cell>
          <cell r="R67">
            <v>0.37604189359656903</v>
          </cell>
          <cell r="S67">
            <v>0.34912131147728265</v>
          </cell>
          <cell r="T67">
            <v>0.1680967349530138</v>
          </cell>
        </row>
        <row r="68">
          <cell r="D68" t="str">
            <v>Minimum</v>
          </cell>
          <cell r="F68">
            <v>-0.45026297951395866</v>
          </cell>
          <cell r="G68">
            <v>-6.5269192250578811E-3</v>
          </cell>
          <cell r="H68">
            <v>1.6059510567296931E-2</v>
          </cell>
          <cell r="I68">
            <v>-0.93729526304852351</v>
          </cell>
          <cell r="J68">
            <v>-9.6095844504021422E-2</v>
          </cell>
          <cell r="K68">
            <v>3.6942021549512649E-2</v>
          </cell>
          <cell r="L68">
            <v>1.7555669719570011E-2</v>
          </cell>
          <cell r="M68">
            <v>0</v>
          </cell>
          <cell r="N68">
            <v>-0.12229448491155048</v>
          </cell>
          <cell r="O68">
            <v>3.5644847699286997E-2</v>
          </cell>
          <cell r="P68">
            <v>2.6282853566958808E-2</v>
          </cell>
          <cell r="Q68">
            <v>-1.6339920045688179</v>
          </cell>
          <cell r="R68">
            <v>-1.2989466604210955</v>
          </cell>
          <cell r="S68">
            <v>-0.34480359627528634</v>
          </cell>
          <cell r="T68">
            <v>3.8509900661078955E-3</v>
          </cell>
        </row>
        <row r="69">
          <cell r="D69" t="str">
            <v>Stand. deviation</v>
          </cell>
          <cell r="F69">
            <v>0.2113005772510988</v>
          </cell>
          <cell r="G69">
            <v>3.8566836693153653E-2</v>
          </cell>
          <cell r="H69">
            <v>1.9965370670863621E-2</v>
          </cell>
          <cell r="I69">
            <v>0.20375031234177254</v>
          </cell>
          <cell r="J69">
            <v>0.13370189376832997</v>
          </cell>
          <cell r="K69">
            <v>2.2804098853335709E-2</v>
          </cell>
          <cell r="L69">
            <v>2.8290692666709423E-2</v>
          </cell>
          <cell r="M69" t="str">
            <v>nc</v>
          </cell>
          <cell r="N69">
            <v>0.15934772319939142</v>
          </cell>
          <cell r="O69">
            <v>3.9382702227206162E-2</v>
          </cell>
          <cell r="P69">
            <v>2.9054328005935222E-2</v>
          </cell>
          <cell r="Q69">
            <v>0.3339847895234267</v>
          </cell>
          <cell r="R69">
            <v>0.52113204777776245</v>
          </cell>
          <cell r="S69">
            <v>0.21516784604266639</v>
          </cell>
          <cell r="T69">
            <v>4.6786676213131935E-2</v>
          </cell>
        </row>
        <row r="70">
          <cell r="D70" t="str">
            <v>Stand. deviation / mean</v>
          </cell>
          <cell r="F70">
            <v>4.4736566642584563</v>
          </cell>
          <cell r="G70">
            <v>0.69342002444571271</v>
          </cell>
          <cell r="H70">
            <v>0.47490752210116799</v>
          </cell>
          <cell r="I70">
            <v>-0.28559480777393825</v>
          </cell>
          <cell r="J70">
            <v>1.6187040867942861</v>
          </cell>
          <cell r="K70">
            <v>0.31202489573538367</v>
          </cell>
          <cell r="L70">
            <v>0.46988992089206927</v>
          </cell>
          <cell r="M70" t="str">
            <v>nc</v>
          </cell>
          <cell r="N70">
            <v>1.3481020231156067</v>
          </cell>
          <cell r="O70">
            <v>0.3996699127101343</v>
          </cell>
          <cell r="P70">
            <v>0.46544303944700721</v>
          </cell>
          <cell r="Q70">
            <v>-0.4765475485940413</v>
          </cell>
          <cell r="R70">
            <v>-4.4494611164950966</v>
          </cell>
          <cell r="S70">
            <v>4.5562980258320698</v>
          </cell>
          <cell r="T70">
            <v>0.51608116671278703</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I_HEMP_GROW Data"/>
      <sheetName val="Instruction Sheet"/>
      <sheetName val="Site Data Input Sheet"/>
      <sheetName val="Central Data Sheet"/>
      <sheetName val="BIPT Submission"/>
      <sheetName val="2008 Q1 LE Data Sheet"/>
      <sheetName val="2009 Plan in 2007 BP Data Sheet"/>
      <sheetName val="Variance Analysis "/>
      <sheetName val="2007 NECC Actual Data Sheet"/>
      <sheetName val="NECC Enhanced - LC"/>
      <sheetName val="NECC Enhanced - USD"/>
      <sheetName val="2008 Plan NECC"/>
      <sheetName val="2005 NECC Actual Data Sheet"/>
      <sheetName val="2006 NECC Actual Data Sheet"/>
      <sheetName val="NIBIAT History"/>
      <sheetName val="Output - Financial KPIs"/>
      <sheetName val="GtP"/>
      <sheetName val="NECC Bridge"/>
      <sheetName val="GRAPH DIRECT EXPENSES TREND"/>
      <sheetName val="GRAPH DIRECT EXP - 08P to 08LE"/>
      <sheetName val="GRAPH DIRECT EXP - 08LE to 09P"/>
      <sheetName val="GRAPH NIBIAT - 08P to 08LE"/>
      <sheetName val="GRAPH NIBIAT - 08LE to 09P"/>
      <sheetName val="GtP Trend Chart"/>
      <sheetName val="GtP Waterfall"/>
      <sheetName val="Maintenance Chart"/>
      <sheetName val="TABLE MAJOR CAPITAL PROJ"/>
      <sheetName val="TABLE TURNAROUNDS"/>
      <sheetName val="TABLE SPI"/>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Ass_SC"/>
      <sheetName val="TS_BA"/>
      <sheetName val="Mthly_Hist_Ass_SSC"/>
      <sheetName val="IS_Mthly_Hist_TA"/>
      <sheetName val="BS_Mthly_Hist_TA"/>
      <sheetName val="Mthly_Fcast_Ass_SSC"/>
      <sheetName val="Op_Mthly_Fcast_TA"/>
      <sheetName val="WC_Mthly_Fcast_TA"/>
      <sheetName val="Assets_BA"/>
      <sheetName val="Assets_Mthly_Fcast_TA"/>
      <sheetName val="CS_Mthly_Fcast_TA"/>
      <sheetName val="Tax_Mthly_Fcast_TA"/>
      <sheetName val="OFSI_Mthly_Fcast_TA"/>
      <sheetName val="Out_SC"/>
      <sheetName val="Mthly_Fcast_Out_SSC"/>
      <sheetName val="CFS_Mthly_Fcast_TO"/>
      <sheetName val="Op_Mthly_Fcast_TO"/>
      <sheetName val="WC_Mthly_Fcast_TO"/>
      <sheetName val="Assets_Mthly_Fcast_TO"/>
      <sheetName val="CS_Mthly_Fcast_TO"/>
      <sheetName val="Tax_Mthly_Fcast_TO"/>
      <sheetName val="OFSI_Mthly_Fcast_TO"/>
      <sheetName val="Mthly_All_Out_SSC"/>
      <sheetName val="IS_Mthly_All_TO"/>
      <sheetName val="BS_Mthly_All_TO"/>
      <sheetName val="Pres_Out_SC"/>
      <sheetName val="FS_Sum_P_MS"/>
      <sheetName val="App_SC"/>
      <sheetName val="LU_SSC"/>
      <sheetName val="TS_LU"/>
      <sheetName val="WC_LU"/>
      <sheetName val="Assets_LU"/>
      <sheetName val="Eq_Ord_LU"/>
      <sheetName val="Tax_LU"/>
      <sheetName val="OFSI_LU"/>
      <sheetName val="FS_Sum_LU"/>
      <sheetName val="Chks_SSC"/>
      <sheetName val="Chks_BO"/>
    </sheetNames>
    <sheetDataSet>
      <sheetData sheetId="0">
        <row r="10">
          <cell r="C10" t="str">
            <v>[Insert Model Name]</v>
          </cell>
        </row>
      </sheetData>
      <sheetData sheetId="1"/>
      <sheetData sheetId="2"/>
      <sheetData sheetId="3">
        <row r="12">
          <cell r="H12">
            <v>12</v>
          </cell>
        </row>
      </sheetData>
      <sheetData sheetId="4"/>
      <sheetData sheetId="5">
        <row r="19">
          <cell r="B19" t="str">
            <v>Income Statement - Historical</v>
          </cell>
        </row>
        <row r="110">
          <cell r="I110">
            <v>0</v>
          </cell>
        </row>
      </sheetData>
      <sheetData sheetId="6">
        <row r="19">
          <cell r="B19" t="str">
            <v>Balance Sheet - Historical</v>
          </cell>
        </row>
        <row r="171">
          <cell r="I171">
            <v>0</v>
          </cell>
        </row>
        <row r="173">
          <cell r="I173">
            <v>0</v>
          </cell>
        </row>
      </sheetData>
      <sheetData sheetId="7"/>
      <sheetData sheetId="8">
        <row r="19">
          <cell r="B19" t="str">
            <v>Revenue - Assumptions</v>
          </cell>
        </row>
        <row r="33">
          <cell r="B33" t="str">
            <v>Cost of Goods Sold - Assumptions</v>
          </cell>
        </row>
        <row r="48">
          <cell r="B48" t="str">
            <v>Salaries &amp; Wages - Assumptions</v>
          </cell>
        </row>
        <row r="95">
          <cell r="B95" t="str">
            <v>Operating Expenditure - Assumptions</v>
          </cell>
        </row>
        <row r="110">
          <cell r="B110" t="str">
            <v>Capital Expenditure - Assumptions</v>
          </cell>
        </row>
        <row r="125">
          <cell r="B125" t="str">
            <v>Intangibles Capital Expenditure - Assumptions</v>
          </cell>
        </row>
      </sheetData>
      <sheetData sheetId="9">
        <row r="19">
          <cell r="B19" t="str">
            <v>Trade Debtors - Assumptions</v>
          </cell>
        </row>
        <row r="61">
          <cell r="B61" t="str">
            <v>Inventory - Assumptions</v>
          </cell>
        </row>
        <row r="97">
          <cell r="B97" t="str">
            <v>Trade Creditors - Assumptions</v>
          </cell>
        </row>
        <row r="139">
          <cell r="B139" t="str">
            <v>Inventory Payables - Assumptions</v>
          </cell>
        </row>
        <row r="175">
          <cell r="B175" t="str">
            <v>Capital Payables - Assumptions</v>
          </cell>
        </row>
        <row r="217">
          <cell r="B217" t="str">
            <v>Employment Provisions - Assumptions</v>
          </cell>
        </row>
      </sheetData>
      <sheetData sheetId="10">
        <row r="7">
          <cell r="B7" t="str">
            <v>Book Assets - Assumptions</v>
          </cell>
        </row>
        <row r="26">
          <cell r="B26" t="str">
            <v>Book Intangibles - Assumptions</v>
          </cell>
        </row>
      </sheetData>
      <sheetData sheetId="11">
        <row r="19">
          <cell r="B19" t="str">
            <v>Book Assets - Capital Expenditure Assumptions</v>
          </cell>
        </row>
        <row r="45">
          <cell r="B45" t="str">
            <v>Book Intangibles - Capital Expenditure Assumptions</v>
          </cell>
        </row>
      </sheetData>
      <sheetData sheetId="12">
        <row r="19">
          <cell r="B19" t="str">
            <v>Debt - Assumptions</v>
          </cell>
        </row>
        <row r="78">
          <cell r="B78" t="str">
            <v>Ordinary Equity - Assumptions</v>
          </cell>
        </row>
      </sheetData>
      <sheetData sheetId="13">
        <row r="19">
          <cell r="B19" t="str">
            <v>Payroll Tax - Assumptions</v>
          </cell>
        </row>
        <row r="60">
          <cell r="B60" t="str">
            <v>VAT - Assumptions</v>
          </cell>
        </row>
        <row r="156">
          <cell r="B156" t="str">
            <v>Corporate Taxation - Assumptions</v>
          </cell>
        </row>
        <row r="235">
          <cell r="I235">
            <v>0</v>
          </cell>
        </row>
      </sheetData>
      <sheetData sheetId="14">
        <row r="19">
          <cell r="B19" t="str">
            <v>Interest on Cash - Assumptions</v>
          </cell>
        </row>
        <row r="39">
          <cell r="B39" t="str">
            <v>Other Income Statement Items - Assumptions</v>
          </cell>
        </row>
        <row r="75">
          <cell r="B75" t="str">
            <v>Other Balance Sheet Items - Assumptions</v>
          </cell>
        </row>
      </sheetData>
      <sheetData sheetId="15"/>
      <sheetData sheetId="16"/>
      <sheetData sheetId="17">
        <row r="19">
          <cell r="B19" t="str">
            <v>Cash Flow Statement</v>
          </cell>
        </row>
        <row r="184">
          <cell r="I184">
            <v>0</v>
          </cell>
        </row>
      </sheetData>
      <sheetData sheetId="18">
        <row r="19">
          <cell r="B19" t="str">
            <v>Revenue - Outputs</v>
          </cell>
        </row>
        <row r="33">
          <cell r="I33">
            <v>0</v>
          </cell>
        </row>
        <row r="34">
          <cell r="I34">
            <v>0</v>
          </cell>
        </row>
        <row r="42">
          <cell r="B42" t="str">
            <v>Cost of Goods Sold - Outputs</v>
          </cell>
        </row>
        <row r="56">
          <cell r="I56">
            <v>0</v>
          </cell>
        </row>
        <row r="57">
          <cell r="I57">
            <v>0</v>
          </cell>
        </row>
        <row r="65">
          <cell r="B65" t="str">
            <v>Salaries &amp; Wages - Outputs</v>
          </cell>
        </row>
        <row r="234">
          <cell r="I234">
            <v>0</v>
          </cell>
        </row>
        <row r="236">
          <cell r="I236">
            <v>0</v>
          </cell>
        </row>
        <row r="244">
          <cell r="B244" t="str">
            <v>Operating Expenditure - Outputs</v>
          </cell>
        </row>
        <row r="258">
          <cell r="I258">
            <v>0</v>
          </cell>
        </row>
        <row r="259">
          <cell r="I259">
            <v>0</v>
          </cell>
        </row>
        <row r="267">
          <cell r="B267" t="str">
            <v>Capital Expenditure - Outputs</v>
          </cell>
        </row>
        <row r="281">
          <cell r="I281">
            <v>0</v>
          </cell>
        </row>
        <row r="282">
          <cell r="I282">
            <v>0</v>
          </cell>
        </row>
        <row r="290">
          <cell r="B290" t="str">
            <v>Intangibles Capital Expenditure - Outputs</v>
          </cell>
        </row>
        <row r="304">
          <cell r="I304">
            <v>0</v>
          </cell>
        </row>
        <row r="305">
          <cell r="I305">
            <v>0</v>
          </cell>
        </row>
      </sheetData>
      <sheetData sheetId="19">
        <row r="19">
          <cell r="B19" t="str">
            <v>Trade Debtors - Summary</v>
          </cell>
        </row>
        <row r="48">
          <cell r="I48">
            <v>0</v>
          </cell>
        </row>
        <row r="52">
          <cell r="I52">
            <v>0</v>
          </cell>
        </row>
        <row r="61">
          <cell r="B61" t="str">
            <v>Inventory - Summary</v>
          </cell>
        </row>
        <row r="90">
          <cell r="I90">
            <v>0</v>
          </cell>
        </row>
        <row r="94">
          <cell r="I94">
            <v>0</v>
          </cell>
        </row>
        <row r="103">
          <cell r="B103" t="str">
            <v>Trade Creditors - Summary</v>
          </cell>
        </row>
        <row r="132">
          <cell r="I132">
            <v>0</v>
          </cell>
        </row>
        <row r="136">
          <cell r="I136">
            <v>0</v>
          </cell>
        </row>
        <row r="145">
          <cell r="B145" t="str">
            <v>Inventory Payables - Summary</v>
          </cell>
        </row>
        <row r="174">
          <cell r="I174">
            <v>0</v>
          </cell>
        </row>
        <row r="178">
          <cell r="I178">
            <v>0</v>
          </cell>
        </row>
        <row r="187">
          <cell r="B187" t="str">
            <v>Capital Payables - Summary</v>
          </cell>
        </row>
        <row r="216">
          <cell r="I216">
            <v>0</v>
          </cell>
        </row>
        <row r="220">
          <cell r="I220">
            <v>0</v>
          </cell>
        </row>
        <row r="229">
          <cell r="B229" t="str">
            <v>Trade Debtors - Outputs</v>
          </cell>
        </row>
        <row r="310">
          <cell r="B310" t="str">
            <v>Inventory - Schedules</v>
          </cell>
        </row>
        <row r="379">
          <cell r="B379" t="str">
            <v>Trade Creditors - Outputs</v>
          </cell>
        </row>
        <row r="460">
          <cell r="B460" t="str">
            <v>Inventory Payables - Outputs</v>
          </cell>
        </row>
        <row r="541">
          <cell r="B541" t="str">
            <v>Capital Payables - Outputs</v>
          </cell>
        </row>
        <row r="622">
          <cell r="B622" t="str">
            <v>Employment Provisions - Outputs</v>
          </cell>
        </row>
        <row r="687">
          <cell r="I687">
            <v>0</v>
          </cell>
        </row>
      </sheetData>
      <sheetData sheetId="20">
        <row r="19">
          <cell r="B19" t="str">
            <v>Book Assets - Summary</v>
          </cell>
        </row>
        <row r="43">
          <cell r="I43">
            <v>0</v>
          </cell>
        </row>
        <row r="48">
          <cell r="I48">
            <v>0</v>
          </cell>
        </row>
        <row r="58">
          <cell r="B58" t="str">
            <v>Book Intangibles - Summary</v>
          </cell>
        </row>
        <row r="82">
          <cell r="I82">
            <v>0</v>
          </cell>
        </row>
        <row r="87">
          <cell r="I87">
            <v>0</v>
          </cell>
        </row>
        <row r="97">
          <cell r="B97" t="str">
            <v>Book Assets - Schedules</v>
          </cell>
        </row>
        <row r="170">
          <cell r="B170" t="str">
            <v>Book Intangibles - Schedules</v>
          </cell>
        </row>
      </sheetData>
      <sheetData sheetId="21">
        <row r="19">
          <cell r="B19" t="str">
            <v>Debt - Summary</v>
          </cell>
        </row>
        <row r="68">
          <cell r="I68">
            <v>0</v>
          </cell>
        </row>
        <row r="72">
          <cell r="I72">
            <v>0</v>
          </cell>
        </row>
        <row r="81">
          <cell r="B81" t="str">
            <v>Ordinary Equity - Calculations</v>
          </cell>
        </row>
        <row r="118">
          <cell r="I118">
            <v>0</v>
          </cell>
        </row>
        <row r="122">
          <cell r="I122">
            <v>0</v>
          </cell>
        </row>
        <row r="130">
          <cell r="B130" t="str">
            <v>Debt - Schedules</v>
          </cell>
        </row>
      </sheetData>
      <sheetData sheetId="22">
        <row r="19">
          <cell r="B19" t="str">
            <v>Payroll Tax - Summary</v>
          </cell>
        </row>
        <row r="28">
          <cell r="I28">
            <v>0</v>
          </cell>
        </row>
        <row r="37">
          <cell r="B37" t="str">
            <v>VAT - Summary</v>
          </cell>
        </row>
        <row r="52">
          <cell r="I52">
            <v>0</v>
          </cell>
        </row>
        <row r="61">
          <cell r="B61" t="str">
            <v>Corporate Taxation - Summary</v>
          </cell>
        </row>
        <row r="95">
          <cell r="I95">
            <v>0</v>
          </cell>
        </row>
        <row r="104">
          <cell r="B104" t="str">
            <v>Payroll Tax - Calculations</v>
          </cell>
        </row>
        <row r="162">
          <cell r="I162">
            <v>0</v>
          </cell>
        </row>
        <row r="171">
          <cell r="B171" t="str">
            <v>VAT - Calculations</v>
          </cell>
        </row>
        <row r="361">
          <cell r="I361">
            <v>0</v>
          </cell>
        </row>
        <row r="370">
          <cell r="B370" t="str">
            <v>Corporate Taxation - Calculations</v>
          </cell>
        </row>
        <row r="518">
          <cell r="I518">
            <v>0</v>
          </cell>
        </row>
      </sheetData>
      <sheetData sheetId="23">
        <row r="19">
          <cell r="B19" t="str">
            <v>Interest on Cash - Outputs</v>
          </cell>
        </row>
        <row r="36">
          <cell r="I36">
            <v>0</v>
          </cell>
        </row>
        <row r="44">
          <cell r="B44" t="str">
            <v>Other Income Statement Items - Summary</v>
          </cell>
        </row>
        <row r="71">
          <cell r="I71">
            <v>0</v>
          </cell>
        </row>
        <row r="80">
          <cell r="B80" t="str">
            <v>Other Balance Sheet Items - Summary</v>
          </cell>
        </row>
        <row r="117">
          <cell r="I117">
            <v>0</v>
          </cell>
        </row>
        <row r="126">
          <cell r="B126" t="str">
            <v>Other Income Statement Items - Calculations</v>
          </cell>
        </row>
        <row r="167">
          <cell r="B167" t="str">
            <v>Other Balance Sheet Items - Calculations</v>
          </cell>
        </row>
      </sheetData>
      <sheetData sheetId="24"/>
      <sheetData sheetId="25">
        <row r="19">
          <cell r="B19" t="str">
            <v>Income Statement</v>
          </cell>
        </row>
        <row r="100">
          <cell r="I100">
            <v>0</v>
          </cell>
        </row>
      </sheetData>
      <sheetData sheetId="26">
        <row r="19">
          <cell r="B19" t="str">
            <v>Balance Sheet</v>
          </cell>
        </row>
        <row r="149">
          <cell r="I149">
            <v>0</v>
          </cell>
        </row>
        <row r="151">
          <cell r="I151">
            <v>0</v>
          </cell>
        </row>
      </sheetData>
      <sheetData sheetId="27"/>
      <sheetData sheetId="28">
        <row r="1">
          <cell r="B1" t="str">
            <v>Financial Statements Summary</v>
          </cell>
        </row>
        <row r="220">
          <cell r="K220">
            <v>0</v>
          </cell>
        </row>
      </sheetData>
      <sheetData sheetId="29"/>
      <sheetData sheetId="30"/>
      <sheetData sheetId="31">
        <row r="47">
          <cell r="D47" t="str">
            <v>January</v>
          </cell>
        </row>
      </sheetData>
      <sheetData sheetId="32">
        <row r="12">
          <cell r="D12" t="str">
            <v>Trade Debtors Category 1</v>
          </cell>
        </row>
      </sheetData>
      <sheetData sheetId="33">
        <row r="7">
          <cell r="B7" t="str">
            <v>Book Assets - Lookups</v>
          </cell>
        </row>
        <row r="24">
          <cell r="B24" t="str">
            <v>Book Intangibles - Lookups</v>
          </cell>
        </row>
      </sheetData>
      <sheetData sheetId="34">
        <row r="12">
          <cell r="D12" t="str">
            <v>% of Net Profit After Tax</v>
          </cell>
        </row>
      </sheetData>
      <sheetData sheetId="35">
        <row r="7">
          <cell r="B7" t="str">
            <v>Payroll Tax - Lookups</v>
          </cell>
        </row>
        <row r="38">
          <cell r="B38" t="str">
            <v>VAT - Lookups</v>
          </cell>
        </row>
        <row r="77">
          <cell r="B77" t="str">
            <v>Corporate Taxation - Lookups</v>
          </cell>
        </row>
      </sheetData>
      <sheetData sheetId="36">
        <row r="7">
          <cell r="B7" t="str">
            <v>Other Income Statement Items - Lookups</v>
          </cell>
        </row>
        <row r="19">
          <cell r="B19" t="str">
            <v>Other Balance Sheet Items - Lookups</v>
          </cell>
        </row>
      </sheetData>
      <sheetData sheetId="37">
        <row r="12">
          <cell r="D12" t="str">
            <v>First Month of Last Historical Financial Year</v>
          </cell>
        </row>
      </sheetData>
      <sheetData sheetId="38"/>
      <sheetData sheetId="39">
        <row r="7">
          <cell r="B7" t="str">
            <v>Error Checks</v>
          </cell>
        </row>
        <row r="55">
          <cell r="B55" t="str">
            <v>Sensitivity Checks</v>
          </cell>
        </row>
        <row r="71">
          <cell r="B71" t="str">
            <v>Alert Checks</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QUERY"/>
      <sheetName val="Loc Table"/>
      <sheetName val="Master Code"/>
      <sheetName val="EY Price Index"/>
      <sheetName val="Detail"/>
      <sheetName val="spl_output_dft1"/>
    </sheetNames>
    <definedNames>
      <definedName name="Register.DClick" refersTo="='XLQUERY'!$B$5"/>
    </definedNames>
    <sheetDataSet>
      <sheetData sheetId="0" refreshError="1">
        <row r="5">
          <cell r="B5" t="b">
            <v>1</v>
          </cell>
        </row>
      </sheetData>
      <sheetData sheetId="1"/>
      <sheetData sheetId="2" refreshError="1"/>
      <sheetData sheetId="3" refreshError="1"/>
      <sheetData sheetId="4" refreshError="1"/>
      <sheetData sheetId="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e de balanço"/>
      <sheetName val="Data"/>
      <sheetName val="Purchasing"/>
      <sheetName val="#REF"/>
      <sheetName val="Hershey_Lance"/>
      <sheetName val="Food Indus Transactions"/>
      <sheetName val="Assumptions"/>
      <sheetName val="P&amp;L99YTD - Envasados"/>
      <sheetName val="P&amp;L98YTD -Envasados"/>
      <sheetName val="P&amp;L98YTD -Farinaceo"/>
      <sheetName val="P&amp;L99YTD - Farinaceo"/>
      <sheetName val="P&amp;L98YTD -Exportacion"/>
      <sheetName val="Control 1998"/>
      <sheetName val="Hoja1"/>
      <sheetName val="P&amp;L month"/>
      <sheetName val="Control 1999"/>
      <sheetName val="Tootsie"/>
      <sheetName val="Summary"/>
      <sheetName val="Controle"/>
      <sheetName val="MARECTR"/>
      <sheetName val="L100100"/>
      <sheetName val="Sheet2"/>
      <sheetName val="TAB"/>
      <sheetName val="Macro1"/>
      <sheetName val="Antigos - Trimestre"/>
      <sheetName val="FAT94=100"/>
      <sheetName val="D"/>
      <sheetName val="F"/>
      <sheetName val="G"/>
      <sheetName val="H"/>
      <sheetName val="PROD"/>
      <sheetName val="Capex 2RF"/>
      <sheetName val="2RFAFRES"/>
      <sheetName val="DEVELOP"/>
      <sheetName val="Volume"/>
      <sheetName val="PP"/>
      <sheetName val="A"/>
      <sheetName val="A&amp;C"/>
      <sheetName val="CH-OV"/>
      <sheetName val="AM"/>
      <sheetName val="BS"/>
      <sheetName val="ROMI"/>
      <sheetName val="OB97LST"/>
      <sheetName val="FINALPHP"/>
      <sheetName val="BASIS"/>
      <sheetName val="WACC"/>
      <sheetName val="DEPREC (Actual)"/>
      <sheetName val="Sheet1"/>
      <sheetName val="Sheet3"/>
      <sheetName val="Bands"/>
      <sheetName val="15120"/>
      <sheetName val="14020nenapril"/>
      <sheetName val="14020spd-APRIL"/>
      <sheetName val="14020trm"/>
      <sheetName val="17060"/>
      <sheetName val="22930,24300,24301,24302,35540"/>
      <sheetName val="30090"/>
      <sheetName val="30102"/>
      <sheetName val="32120"/>
      <sheetName val="32160"/>
      <sheetName val="INVENTORY WSHEET"/>
      <sheetName val="50428"/>
      <sheetName val="51690"/>
      <sheetName val="51820"/>
      <sheetName val="51861"/>
      <sheetName val="52537"/>
      <sheetName val="52540"/>
      <sheetName val="52546"/>
      <sheetName val="JnlInfo"/>
      <sheetName val="DUMP movement"/>
      <sheetName val="DUMP opening bal"/>
      <sheetName val="PRODUCT PORTFOL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Operations Meeting Report"/>
      <sheetName val="1.1 Tmg"/>
      <sheetName val="4.1 P&amp;L Report (Qtr)"/>
      <sheetName val="4.2 Balance Sheet (Qtr)"/>
      <sheetName val="2.3 Cashflow - Notional"/>
      <sheetName val="1.2 Account Codes"/>
      <sheetName val="1.3 Actuals"/>
      <sheetName val="Mining May20"/>
      <sheetName val="Mining Apr20"/>
      <sheetName val="Mill May20"/>
      <sheetName val="Mining Feb20"/>
      <sheetName val="Mill Mar20"/>
      <sheetName val="Mill Apr20"/>
      <sheetName val="Mill Feb20"/>
      <sheetName val="Mining Mar20"/>
      <sheetName val="Mill Jan20"/>
      <sheetName val="EBIT Summary"/>
      <sheetName val="2.1 P&amp;L Report"/>
      <sheetName val="2.0 C1 &amp; AISC"/>
      <sheetName val="2.31 Cashflow - Stat style"/>
      <sheetName val="2.2 Brook Hunt"/>
      <sheetName val="2.4 Unit Costs"/>
      <sheetName val="2.5 EMR P&amp;L Report Draft"/>
      <sheetName val="2.6 Physicals"/>
      <sheetName val="2.7 Balance Sheet"/>
      <sheetName val="2.35 Cashflow - Indirect"/>
      <sheetName val="2.5 KPIs"/>
      <sheetName val="3.2 Manual Input"/>
      <sheetName val="TB"/>
      <sheetName val="1.4 Forecasts"/>
      <sheetName val="1.5 Budget"/>
      <sheetName val="Capex"/>
      <sheetName val="GL account - Mapping"/>
      <sheetName val="3.1 Charts"/>
      <sheetName val="2.9 Charts"/>
      <sheetName val="3.0 Charts"/>
      <sheetName val="2.8 Graphs"/>
      <sheetName val="S&amp;N"/>
    </sheetNames>
    <sheetDataSet>
      <sheetData sheetId="0" refreshError="1"/>
      <sheetData sheetId="1" refreshError="1"/>
      <sheetData sheetId="2" refreshError="1"/>
      <sheetData sheetId="3" refreshError="1"/>
      <sheetData sheetId="4" refreshError="1"/>
      <sheetData sheetId="5" refreshError="1"/>
      <sheetData sheetId="6">
        <row r="196">
          <cell r="C196" t="str">
            <v>1100</v>
          </cell>
        </row>
        <row r="197">
          <cell r="C197" t="str">
            <v>1103</v>
          </cell>
        </row>
        <row r="198">
          <cell r="C198" t="str">
            <v>1104</v>
          </cell>
        </row>
        <row r="199">
          <cell r="C199" t="str">
            <v>1105</v>
          </cell>
        </row>
        <row r="200">
          <cell r="C200" t="str">
            <v>1000</v>
          </cell>
        </row>
        <row r="201">
          <cell r="C201" t="str">
            <v>1005</v>
          </cell>
        </row>
        <row r="202">
          <cell r="C202" t="str">
            <v>1010</v>
          </cell>
        </row>
        <row r="203">
          <cell r="C203" t="str">
            <v>1015</v>
          </cell>
        </row>
        <row r="204">
          <cell r="C204">
            <v>0</v>
          </cell>
        </row>
        <row r="205">
          <cell r="C205" t="str">
            <v>1110</v>
          </cell>
        </row>
        <row r="206">
          <cell r="C206" t="str">
            <v>1112</v>
          </cell>
        </row>
        <row r="207">
          <cell r="C207" t="str">
            <v>1114</v>
          </cell>
        </row>
        <row r="208">
          <cell r="C208" t="str">
            <v>1129</v>
          </cell>
        </row>
        <row r="209">
          <cell r="C209" t="str">
            <v>1140</v>
          </cell>
        </row>
        <row r="210">
          <cell r="C210" t="str">
            <v>1142</v>
          </cell>
        </row>
        <row r="211">
          <cell r="C211" t="str">
            <v>1149</v>
          </cell>
        </row>
        <row r="212">
          <cell r="C212" t="str">
            <v>2152</v>
          </cell>
        </row>
        <row r="213">
          <cell r="C213" t="str">
            <v>2154</v>
          </cell>
        </row>
        <row r="214">
          <cell r="C214" t="str">
            <v>2156</v>
          </cell>
        </row>
        <row r="215">
          <cell r="C215" t="str">
            <v>2157</v>
          </cell>
        </row>
        <row r="216">
          <cell r="C216" t="str">
            <v>2160</v>
          </cell>
        </row>
        <row r="217">
          <cell r="C217" t="str">
            <v>2162</v>
          </cell>
        </row>
        <row r="218">
          <cell r="C218" t="str">
            <v>2163</v>
          </cell>
        </row>
        <row r="219">
          <cell r="C219" t="str">
            <v>2164</v>
          </cell>
        </row>
        <row r="220">
          <cell r="C220" t="str">
            <v>2166</v>
          </cell>
        </row>
        <row r="221">
          <cell r="C221" t="str">
            <v>2168</v>
          </cell>
        </row>
        <row r="222">
          <cell r="C222" t="str">
            <v>2170</v>
          </cell>
        </row>
        <row r="223">
          <cell r="C223" t="str">
            <v>2172</v>
          </cell>
        </row>
        <row r="224">
          <cell r="C224" t="str">
            <v>2174</v>
          </cell>
        </row>
        <row r="225">
          <cell r="C225" t="str">
            <v>2176</v>
          </cell>
        </row>
        <row r="226">
          <cell r="C226" t="str">
            <v>2178</v>
          </cell>
        </row>
        <row r="227">
          <cell r="C227" t="str">
            <v>2179</v>
          </cell>
        </row>
        <row r="228">
          <cell r="C228" t="str">
            <v>2180</v>
          </cell>
        </row>
        <row r="229">
          <cell r="C229" t="str">
            <v>2810</v>
          </cell>
        </row>
        <row r="230">
          <cell r="C230" t="str">
            <v>2830</v>
          </cell>
        </row>
        <row r="231">
          <cell r="C231" t="str">
            <v>3200</v>
          </cell>
        </row>
        <row r="232">
          <cell r="C232" t="str">
            <v>3202</v>
          </cell>
        </row>
        <row r="233">
          <cell r="C233" t="str">
            <v>3203</v>
          </cell>
        </row>
        <row r="234">
          <cell r="C234" t="str">
            <v>3204</v>
          </cell>
        </row>
        <row r="235">
          <cell r="C235" t="str">
            <v>3206</v>
          </cell>
        </row>
        <row r="236">
          <cell r="C236" t="str">
            <v>3208</v>
          </cell>
        </row>
        <row r="237">
          <cell r="C237" t="str">
            <v>3210</v>
          </cell>
        </row>
        <row r="238">
          <cell r="C238" t="str">
            <v>3212</v>
          </cell>
        </row>
        <row r="239">
          <cell r="C239" t="str">
            <v>3214</v>
          </cell>
        </row>
        <row r="240">
          <cell r="C240" t="str">
            <v>3216</v>
          </cell>
        </row>
        <row r="241">
          <cell r="C241" t="str">
            <v>3245</v>
          </cell>
        </row>
        <row r="242">
          <cell r="C242" t="str">
            <v>3247</v>
          </cell>
        </row>
        <row r="243">
          <cell r="C243" t="str">
            <v>3248</v>
          </cell>
        </row>
        <row r="244">
          <cell r="C244" t="str">
            <v>3250</v>
          </cell>
        </row>
        <row r="245">
          <cell r="C245" t="str">
            <v>3252</v>
          </cell>
        </row>
        <row r="246">
          <cell r="C246" t="str">
            <v>3254</v>
          </cell>
        </row>
        <row r="247">
          <cell r="C247" t="str">
            <v>3255</v>
          </cell>
        </row>
        <row r="248">
          <cell r="C248" t="str">
            <v>3256</v>
          </cell>
        </row>
        <row r="249">
          <cell r="C249" t="str">
            <v>3257</v>
          </cell>
        </row>
        <row r="250">
          <cell r="C250" t="str">
            <v>3258</v>
          </cell>
        </row>
        <row r="251">
          <cell r="C251" t="str">
            <v>3259</v>
          </cell>
        </row>
        <row r="252">
          <cell r="C252" t="str">
            <v>3260</v>
          </cell>
        </row>
        <row r="253">
          <cell r="C253" t="str">
            <v>3261</v>
          </cell>
        </row>
        <row r="254">
          <cell r="C254" t="str">
            <v>3263</v>
          </cell>
        </row>
        <row r="255">
          <cell r="C255" t="str">
            <v>3265</v>
          </cell>
        </row>
        <row r="256">
          <cell r="C256" t="str">
            <v>3266</v>
          </cell>
        </row>
        <row r="257">
          <cell r="C257" t="str">
            <v>3267</v>
          </cell>
        </row>
        <row r="258">
          <cell r="C258" t="str">
            <v>3269</v>
          </cell>
        </row>
        <row r="259">
          <cell r="C259" t="str">
            <v>3271</v>
          </cell>
        </row>
        <row r="260">
          <cell r="C260" t="str">
            <v>3272</v>
          </cell>
        </row>
        <row r="261">
          <cell r="C261" t="str">
            <v>3273</v>
          </cell>
        </row>
        <row r="262">
          <cell r="C262" t="str">
            <v>3275</v>
          </cell>
        </row>
        <row r="263">
          <cell r="C263" t="str">
            <v>3277</v>
          </cell>
        </row>
        <row r="264">
          <cell r="C264" t="str">
            <v>3279</v>
          </cell>
        </row>
        <row r="265">
          <cell r="C265" t="str">
            <v>3281</v>
          </cell>
        </row>
        <row r="266">
          <cell r="C266" t="str">
            <v>3300</v>
          </cell>
        </row>
        <row r="267">
          <cell r="C267" t="str">
            <v>3302</v>
          </cell>
        </row>
        <row r="268">
          <cell r="C268" t="str">
            <v>3304</v>
          </cell>
        </row>
        <row r="269">
          <cell r="C269" t="str">
            <v>3306</v>
          </cell>
        </row>
        <row r="270">
          <cell r="C270" t="str">
            <v>3308</v>
          </cell>
        </row>
        <row r="271">
          <cell r="C271" t="str">
            <v>3310</v>
          </cell>
        </row>
        <row r="272">
          <cell r="C272" t="str">
            <v>3311</v>
          </cell>
        </row>
        <row r="273">
          <cell r="C273" t="str">
            <v>3312</v>
          </cell>
        </row>
        <row r="274">
          <cell r="C274" t="str">
            <v>3314</v>
          </cell>
        </row>
        <row r="275">
          <cell r="C275" t="str">
            <v>3320</v>
          </cell>
        </row>
        <row r="276">
          <cell r="C276" t="str">
            <v>3322</v>
          </cell>
        </row>
        <row r="277">
          <cell r="C277" t="str">
            <v>3330</v>
          </cell>
        </row>
        <row r="278">
          <cell r="C278" t="str">
            <v>3331</v>
          </cell>
        </row>
        <row r="279">
          <cell r="C279" t="str">
            <v>3332</v>
          </cell>
        </row>
        <row r="280">
          <cell r="C280" t="str">
            <v>3334</v>
          </cell>
        </row>
        <row r="281">
          <cell r="C281" t="str">
            <v>3336</v>
          </cell>
        </row>
        <row r="282">
          <cell r="C282" t="str">
            <v>3338</v>
          </cell>
        </row>
        <row r="283">
          <cell r="C283" t="str">
            <v>3350</v>
          </cell>
        </row>
        <row r="284">
          <cell r="C284" t="str">
            <v>3360</v>
          </cell>
        </row>
        <row r="285">
          <cell r="C285" t="str">
            <v>3362</v>
          </cell>
        </row>
        <row r="286">
          <cell r="C286" t="str">
            <v>3364</v>
          </cell>
        </row>
        <row r="287">
          <cell r="C287" t="str">
            <v>3864</v>
          </cell>
        </row>
        <row r="288">
          <cell r="C288" t="str">
            <v>4400</v>
          </cell>
        </row>
        <row r="289">
          <cell r="C289" t="str">
            <v>4405</v>
          </cell>
        </row>
        <row r="290">
          <cell r="C290" t="str">
            <v>4406</v>
          </cell>
        </row>
        <row r="291">
          <cell r="C291" t="str">
            <v>4408</v>
          </cell>
        </row>
        <row r="292">
          <cell r="C292" t="str">
            <v>5420</v>
          </cell>
        </row>
        <row r="293">
          <cell r="C293" t="str">
            <v>5422</v>
          </cell>
        </row>
        <row r="294">
          <cell r="C294" t="str">
            <v>5424</v>
          </cell>
        </row>
        <row r="295">
          <cell r="C295" t="str">
            <v>5426</v>
          </cell>
        </row>
        <row r="296">
          <cell r="C296" t="str">
            <v>5428</v>
          </cell>
        </row>
        <row r="297">
          <cell r="C297" t="str">
            <v>5430</v>
          </cell>
        </row>
        <row r="298">
          <cell r="C298" t="str">
            <v>5432</v>
          </cell>
        </row>
        <row r="299">
          <cell r="C299" t="str">
            <v>5434</v>
          </cell>
        </row>
        <row r="300">
          <cell r="C300" t="str">
            <v>5436</v>
          </cell>
        </row>
        <row r="301">
          <cell r="C301" t="str">
            <v>5438</v>
          </cell>
        </row>
        <row r="302">
          <cell r="C302" t="str">
            <v>5440</v>
          </cell>
        </row>
        <row r="303">
          <cell r="C303" t="str">
            <v>5442</v>
          </cell>
        </row>
        <row r="304">
          <cell r="C304" t="str">
            <v>5444</v>
          </cell>
        </row>
        <row r="305">
          <cell r="C305" t="str">
            <v>5446</v>
          </cell>
        </row>
        <row r="306">
          <cell r="C306" t="str">
            <v>5448</v>
          </cell>
        </row>
        <row r="307">
          <cell r="C307" t="str">
            <v>5450</v>
          </cell>
        </row>
        <row r="308">
          <cell r="C308" t="str">
            <v>5452</v>
          </cell>
        </row>
        <row r="309">
          <cell r="C309" t="str">
            <v>5460</v>
          </cell>
        </row>
        <row r="310">
          <cell r="C310" t="str">
            <v>5462</v>
          </cell>
        </row>
        <row r="311">
          <cell r="C311" t="str">
            <v>5464</v>
          </cell>
        </row>
        <row r="312">
          <cell r="C312" t="str">
            <v>5466</v>
          </cell>
        </row>
        <row r="313">
          <cell r="C313" t="str">
            <v>5550</v>
          </cell>
        </row>
        <row r="314">
          <cell r="C314" t="str">
            <v>5552</v>
          </cell>
        </row>
        <row r="315">
          <cell r="C315" t="str">
            <v>5553</v>
          </cell>
        </row>
        <row r="316">
          <cell r="C316" t="str">
            <v>5554</v>
          </cell>
        </row>
        <row r="317">
          <cell r="C317" t="str">
            <v>5556</v>
          </cell>
        </row>
        <row r="318">
          <cell r="C318" t="str">
            <v>5558</v>
          </cell>
        </row>
        <row r="319">
          <cell r="C319" t="str">
            <v>5559</v>
          </cell>
        </row>
        <row r="320">
          <cell r="C320" t="str">
            <v>5560</v>
          </cell>
        </row>
        <row r="321">
          <cell r="C321" t="str">
            <v>5562</v>
          </cell>
        </row>
        <row r="322">
          <cell r="C322" t="str">
            <v>5564</v>
          </cell>
        </row>
        <row r="323">
          <cell r="C323" t="str">
            <v>5569</v>
          </cell>
        </row>
        <row r="324">
          <cell r="C324" t="str">
            <v>5580</v>
          </cell>
        </row>
        <row r="325">
          <cell r="C325" t="str">
            <v>5582</v>
          </cell>
        </row>
        <row r="326">
          <cell r="C326" t="str">
            <v>5584</v>
          </cell>
        </row>
        <row r="327">
          <cell r="C327" t="str">
            <v>5590</v>
          </cell>
        </row>
        <row r="328">
          <cell r="C328" t="str">
            <v>5592</v>
          </cell>
        </row>
        <row r="329">
          <cell r="C329" t="str">
            <v>5594</v>
          </cell>
        </row>
        <row r="330">
          <cell r="C330" t="str">
            <v>5596</v>
          </cell>
        </row>
        <row r="331">
          <cell r="C331" t="str">
            <v>6600</v>
          </cell>
        </row>
        <row r="332">
          <cell r="C332" t="str">
            <v>6602</v>
          </cell>
        </row>
        <row r="333">
          <cell r="C333" t="str">
            <v>6603</v>
          </cell>
        </row>
        <row r="334">
          <cell r="C334" t="str">
            <v>6606</v>
          </cell>
        </row>
        <row r="335">
          <cell r="C335" t="str">
            <v>6609</v>
          </cell>
        </row>
        <row r="336">
          <cell r="C336" t="str">
            <v>6612</v>
          </cell>
        </row>
        <row r="337">
          <cell r="C337" t="str">
            <v>6615</v>
          </cell>
        </row>
        <row r="338">
          <cell r="C338" t="str">
            <v>6618</v>
          </cell>
        </row>
        <row r="339">
          <cell r="C339" t="str">
            <v>6621</v>
          </cell>
        </row>
        <row r="340">
          <cell r="C340" t="str">
            <v>6624</v>
          </cell>
        </row>
        <row r="341">
          <cell r="C341" t="str">
            <v>6627</v>
          </cell>
        </row>
        <row r="342">
          <cell r="C342" t="str">
            <v>6630</v>
          </cell>
        </row>
        <row r="343">
          <cell r="C343" t="str">
            <v>6633</v>
          </cell>
        </row>
        <row r="344">
          <cell r="C344" t="str">
            <v>6636</v>
          </cell>
        </row>
        <row r="345">
          <cell r="C345" t="str">
            <v>6639</v>
          </cell>
        </row>
        <row r="346">
          <cell r="C346" t="str">
            <v>6642</v>
          </cell>
        </row>
        <row r="347">
          <cell r="C347" t="str">
            <v>6645</v>
          </cell>
        </row>
        <row r="348">
          <cell r="C348" t="str">
            <v>6648</v>
          </cell>
        </row>
        <row r="349">
          <cell r="C349" t="str">
            <v>6651</v>
          </cell>
        </row>
        <row r="350">
          <cell r="C350" t="str">
            <v>6654</v>
          </cell>
        </row>
        <row r="351">
          <cell r="C351" t="str">
            <v>6657</v>
          </cell>
        </row>
        <row r="352">
          <cell r="C352" t="str">
            <v>6660</v>
          </cell>
        </row>
        <row r="353">
          <cell r="C353" t="str">
            <v>6663</v>
          </cell>
        </row>
        <row r="354">
          <cell r="C354" t="str">
            <v>6666</v>
          </cell>
        </row>
        <row r="355">
          <cell r="C355" t="str">
            <v>6669</v>
          </cell>
        </row>
        <row r="356">
          <cell r="C356" t="str">
            <v>6672</v>
          </cell>
        </row>
        <row r="357">
          <cell r="C357" t="str">
            <v>6675</v>
          </cell>
        </row>
        <row r="358">
          <cell r="C358" t="str">
            <v>6678</v>
          </cell>
        </row>
        <row r="359">
          <cell r="C359" t="str">
            <v>6681</v>
          </cell>
        </row>
        <row r="360">
          <cell r="C360" t="str">
            <v>6684</v>
          </cell>
        </row>
        <row r="361">
          <cell r="C361" t="str">
            <v>6687</v>
          </cell>
        </row>
        <row r="362">
          <cell r="C362" t="str">
            <v>6690</v>
          </cell>
        </row>
        <row r="363">
          <cell r="C363" t="str">
            <v>6693</v>
          </cell>
        </row>
        <row r="364">
          <cell r="C364" t="str">
            <v>6696</v>
          </cell>
        </row>
        <row r="365">
          <cell r="C365" t="str">
            <v>7700</v>
          </cell>
        </row>
        <row r="366">
          <cell r="C366" t="str">
            <v>7702</v>
          </cell>
        </row>
        <row r="367">
          <cell r="C367" t="str">
            <v>7704</v>
          </cell>
        </row>
        <row r="368">
          <cell r="C368" t="str">
            <v>7706</v>
          </cell>
        </row>
        <row r="369">
          <cell r="C369" t="str">
            <v>7708</v>
          </cell>
        </row>
        <row r="370">
          <cell r="C370" t="str">
            <v>7710</v>
          </cell>
        </row>
        <row r="371">
          <cell r="C371" t="str">
            <v>7712</v>
          </cell>
        </row>
        <row r="372">
          <cell r="C372" t="str">
            <v>7713</v>
          </cell>
        </row>
        <row r="373">
          <cell r="C373" t="str">
            <v>7714</v>
          </cell>
        </row>
        <row r="374">
          <cell r="C374" t="str">
            <v>7715</v>
          </cell>
        </row>
        <row r="375">
          <cell r="C375" t="str">
            <v>7717</v>
          </cell>
        </row>
        <row r="376">
          <cell r="C376" t="str">
            <v>7719</v>
          </cell>
        </row>
        <row r="377">
          <cell r="C377" t="str">
            <v>7720</v>
          </cell>
        </row>
        <row r="378">
          <cell r="C378" t="str">
            <v>7721</v>
          </cell>
        </row>
        <row r="379">
          <cell r="C379" t="str">
            <v>7725</v>
          </cell>
        </row>
        <row r="380">
          <cell r="C380" t="str">
            <v>7729</v>
          </cell>
        </row>
        <row r="381">
          <cell r="C381" t="str">
            <v>8740</v>
          </cell>
        </row>
        <row r="382">
          <cell r="C382" t="str">
            <v>8741</v>
          </cell>
        </row>
        <row r="383">
          <cell r="C383" t="str">
            <v>8742</v>
          </cell>
        </row>
        <row r="384">
          <cell r="C384" t="str">
            <v>8750</v>
          </cell>
        </row>
        <row r="385">
          <cell r="C385" t="str">
            <v>8751</v>
          </cell>
        </row>
        <row r="386">
          <cell r="C386" t="str">
            <v>8758</v>
          </cell>
        </row>
        <row r="387">
          <cell r="C387" t="str">
            <v>8759</v>
          </cell>
        </row>
        <row r="388">
          <cell r="C388" t="str">
            <v>8760</v>
          </cell>
        </row>
        <row r="389">
          <cell r="C389" t="str">
            <v>8761</v>
          </cell>
        </row>
        <row r="390">
          <cell r="C390" t="str">
            <v>8762</v>
          </cell>
        </row>
        <row r="391">
          <cell r="C391" t="str">
            <v>8765</v>
          </cell>
        </row>
        <row r="392">
          <cell r="C392" t="str">
            <v>8766</v>
          </cell>
        </row>
        <row r="393">
          <cell r="C393" t="str">
            <v>8767</v>
          </cell>
        </row>
        <row r="394">
          <cell r="C394" t="str">
            <v>8768</v>
          </cell>
        </row>
        <row r="395">
          <cell r="C395" t="str">
            <v>8769</v>
          </cell>
        </row>
        <row r="396">
          <cell r="C396" t="str">
            <v>8775</v>
          </cell>
        </row>
        <row r="397">
          <cell r="C397" t="str">
            <v>8776</v>
          </cell>
        </row>
        <row r="398">
          <cell r="C398" t="str">
            <v>8777</v>
          </cell>
        </row>
        <row r="399">
          <cell r="C399" t="str">
            <v>8780</v>
          </cell>
        </row>
        <row r="400">
          <cell r="C400" t="str">
            <v>8781</v>
          </cell>
        </row>
        <row r="401">
          <cell r="C401" t="str">
            <v>8782</v>
          </cell>
        </row>
        <row r="402">
          <cell r="C402" t="str">
            <v>8783</v>
          </cell>
        </row>
        <row r="403">
          <cell r="C403" t="str">
            <v>8785</v>
          </cell>
        </row>
        <row r="404">
          <cell r="C404" t="str">
            <v>8786</v>
          </cell>
        </row>
        <row r="405">
          <cell r="C405" t="str">
            <v>8790</v>
          </cell>
        </row>
        <row r="406">
          <cell r="C406" t="str">
            <v>8792</v>
          </cell>
        </row>
        <row r="407">
          <cell r="C407" t="str">
            <v>8795</v>
          </cell>
        </row>
        <row r="408">
          <cell r="C408" t="str">
            <v>8797</v>
          </cell>
        </row>
        <row r="409">
          <cell r="C409" t="str">
            <v>8798</v>
          </cell>
        </row>
        <row r="410">
          <cell r="C410" t="str">
            <v>8799</v>
          </cell>
        </row>
        <row r="411">
          <cell r="C411">
            <v>0</v>
          </cell>
        </row>
        <row r="412">
          <cell r="C412" t="str">
            <v>9000</v>
          </cell>
        </row>
        <row r="413">
          <cell r="C413" t="str">
            <v>9001</v>
          </cell>
        </row>
        <row r="414">
          <cell r="C414" t="str">
            <v>9002</v>
          </cell>
        </row>
        <row r="415">
          <cell r="C415" t="str">
            <v>9003</v>
          </cell>
        </row>
        <row r="416">
          <cell r="C416" t="str">
            <v>9004</v>
          </cell>
        </row>
        <row r="417">
          <cell r="C417" t="str">
            <v>9005</v>
          </cell>
        </row>
        <row r="418">
          <cell r="C418" t="str">
            <v>9006</v>
          </cell>
        </row>
        <row r="419">
          <cell r="C419" t="str">
            <v>9007</v>
          </cell>
        </row>
        <row r="420">
          <cell r="C420" t="str">
            <v>9008</v>
          </cell>
        </row>
        <row r="421">
          <cell r="C421" t="str">
            <v>9009</v>
          </cell>
        </row>
        <row r="422">
          <cell r="C422" t="str">
            <v>9010</v>
          </cell>
        </row>
        <row r="423">
          <cell r="C423" t="str">
            <v>9020</v>
          </cell>
        </row>
        <row r="424">
          <cell r="C424" t="str">
            <v>9021</v>
          </cell>
        </row>
        <row r="425">
          <cell r="C425" t="str">
            <v>9022</v>
          </cell>
        </row>
        <row r="426">
          <cell r="C426" t="str">
            <v>9025</v>
          </cell>
        </row>
        <row r="427">
          <cell r="C427" t="str">
            <v>9026</v>
          </cell>
        </row>
        <row r="428">
          <cell r="C428" t="str">
            <v>9027</v>
          </cell>
        </row>
        <row r="429">
          <cell r="C429" t="str">
            <v>9028</v>
          </cell>
        </row>
        <row r="430">
          <cell r="C430" t="str">
            <v>9032</v>
          </cell>
        </row>
        <row r="431">
          <cell r="C431" t="str">
            <v>9015</v>
          </cell>
        </row>
        <row r="432">
          <cell r="C432" t="str">
            <v>9030</v>
          </cell>
        </row>
        <row r="433">
          <cell r="C433" t="str">
            <v>9031</v>
          </cell>
        </row>
        <row r="434">
          <cell r="C434" t="str">
            <v>9033</v>
          </cell>
        </row>
        <row r="435">
          <cell r="C435" t="str">
            <v>9035</v>
          </cell>
        </row>
        <row r="436">
          <cell r="C436" t="str">
            <v>9040</v>
          </cell>
        </row>
        <row r="437">
          <cell r="C437" t="str">
            <v>9041</v>
          </cell>
        </row>
        <row r="438">
          <cell r="C438" t="str">
            <v>9042</v>
          </cell>
        </row>
        <row r="439">
          <cell r="C439" t="str">
            <v>9043</v>
          </cell>
        </row>
        <row r="440">
          <cell r="C440" t="str">
            <v>9044</v>
          </cell>
        </row>
        <row r="441">
          <cell r="C441" t="str">
            <v>9048</v>
          </cell>
        </row>
        <row r="442">
          <cell r="C442" t="str">
            <v>9049</v>
          </cell>
        </row>
        <row r="443">
          <cell r="C443" t="str">
            <v>9050</v>
          </cell>
        </row>
        <row r="444">
          <cell r="C444" t="str">
            <v>9060</v>
          </cell>
        </row>
        <row r="445">
          <cell r="C445" t="str">
            <v>9065</v>
          </cell>
        </row>
        <row r="446">
          <cell r="C446" t="str">
            <v>9066</v>
          </cell>
        </row>
        <row r="447">
          <cell r="C447" t="str">
            <v>9125</v>
          </cell>
        </row>
        <row r="448">
          <cell r="C448" t="str">
            <v>9239</v>
          </cell>
        </row>
        <row r="449">
          <cell r="C449" t="str">
            <v>9546</v>
          </cell>
        </row>
        <row r="450">
          <cell r="C450" t="str">
            <v>9070</v>
          </cell>
        </row>
        <row r="451">
          <cell r="C451" t="str">
            <v>9075</v>
          </cell>
        </row>
        <row r="452">
          <cell r="C452" t="str">
            <v>9080</v>
          </cell>
        </row>
        <row r="453">
          <cell r="C453" t="str">
            <v>9085</v>
          </cell>
        </row>
        <row r="454">
          <cell r="C454" t="str">
            <v>9090</v>
          </cell>
        </row>
        <row r="455">
          <cell r="C455" t="str">
            <v>9092</v>
          </cell>
        </row>
        <row r="456">
          <cell r="C456" t="str">
            <v>9095</v>
          </cell>
        </row>
        <row r="457">
          <cell r="C457" t="str">
            <v>9100</v>
          </cell>
        </row>
        <row r="458">
          <cell r="C458" t="str">
            <v>9105</v>
          </cell>
        </row>
        <row r="459">
          <cell r="C459" t="str">
            <v>9110</v>
          </cell>
        </row>
        <row r="460">
          <cell r="C460" t="str">
            <v>9213</v>
          </cell>
        </row>
        <row r="461">
          <cell r="C461" t="str">
            <v>9214</v>
          </cell>
        </row>
        <row r="462">
          <cell r="C462" t="str">
            <v>9115</v>
          </cell>
        </row>
        <row r="463">
          <cell r="C463" t="str">
            <v>9117</v>
          </cell>
        </row>
        <row r="464">
          <cell r="C464" t="str">
            <v>9120</v>
          </cell>
        </row>
        <row r="465">
          <cell r="C465" t="str">
            <v>9275</v>
          </cell>
        </row>
        <row r="466">
          <cell r="C466" t="str">
            <v>9540</v>
          </cell>
        </row>
        <row r="467">
          <cell r="C467" t="str">
            <v>9247</v>
          </cell>
        </row>
        <row r="468">
          <cell r="C468" t="str">
            <v>9250</v>
          </cell>
        </row>
        <row r="469">
          <cell r="C469" t="str">
            <v>9255</v>
          </cell>
        </row>
        <row r="470">
          <cell r="C470" t="str">
            <v>9260</v>
          </cell>
        </row>
        <row r="471">
          <cell r="C471" t="str">
            <v>9200</v>
          </cell>
        </row>
        <row r="472">
          <cell r="C472" t="str">
            <v>9202</v>
          </cell>
        </row>
        <row r="473">
          <cell r="C473" t="str">
            <v>9205</v>
          </cell>
        </row>
        <row r="474">
          <cell r="C474" t="str">
            <v>9207</v>
          </cell>
        </row>
        <row r="475">
          <cell r="C475" t="str">
            <v>9210</v>
          </cell>
        </row>
        <row r="476">
          <cell r="C476" t="str">
            <v>9212</v>
          </cell>
        </row>
        <row r="477">
          <cell r="C477" t="str">
            <v>9215</v>
          </cell>
        </row>
        <row r="478">
          <cell r="C478" t="str">
            <v>9217</v>
          </cell>
        </row>
        <row r="479">
          <cell r="C479" t="str">
            <v>9220</v>
          </cell>
        </row>
        <row r="480">
          <cell r="C480" t="str">
            <v>9222</v>
          </cell>
        </row>
        <row r="481">
          <cell r="C481" t="str">
            <v>9225</v>
          </cell>
        </row>
        <row r="482">
          <cell r="C482" t="str">
            <v>9227</v>
          </cell>
        </row>
        <row r="483">
          <cell r="C483" t="str">
            <v>9230</v>
          </cell>
        </row>
        <row r="484">
          <cell r="C484" t="str">
            <v>9232</v>
          </cell>
        </row>
        <row r="485">
          <cell r="C485" t="str">
            <v>9235</v>
          </cell>
        </row>
        <row r="486">
          <cell r="C486" t="str">
            <v>9237</v>
          </cell>
        </row>
        <row r="487">
          <cell r="C487" t="str">
            <v>9238</v>
          </cell>
        </row>
        <row r="488">
          <cell r="C488" t="str">
            <v>9241</v>
          </cell>
        </row>
        <row r="489">
          <cell r="C489" t="str">
            <v>9280</v>
          </cell>
        </row>
        <row r="490">
          <cell r="C490" t="str">
            <v>9265</v>
          </cell>
        </row>
        <row r="491">
          <cell r="C491" t="str">
            <v>9270</v>
          </cell>
        </row>
        <row r="492">
          <cell r="C492" t="str">
            <v>9240</v>
          </cell>
        </row>
        <row r="493">
          <cell r="C493" t="str">
            <v>9242</v>
          </cell>
        </row>
        <row r="494">
          <cell r="C494" t="str">
            <v>9245</v>
          </cell>
        </row>
        <row r="495">
          <cell r="C495" t="str">
            <v>9542</v>
          </cell>
        </row>
        <row r="496">
          <cell r="C496" t="str">
            <v>9290</v>
          </cell>
        </row>
        <row r="497">
          <cell r="C497" t="str">
            <v>9291</v>
          </cell>
        </row>
        <row r="498">
          <cell r="C498" t="str">
            <v>9292</v>
          </cell>
        </row>
        <row r="499">
          <cell r="C499" t="str">
            <v>9293</v>
          </cell>
        </row>
        <row r="500">
          <cell r="C500" t="str">
            <v>9300</v>
          </cell>
        </row>
        <row r="501">
          <cell r="C501" t="str">
            <v>9301</v>
          </cell>
        </row>
        <row r="502">
          <cell r="C502" t="str">
            <v>9302</v>
          </cell>
        </row>
        <row r="503">
          <cell r="C503" t="str">
            <v>9303</v>
          </cell>
        </row>
        <row r="504">
          <cell r="C504" t="str">
            <v>9305</v>
          </cell>
        </row>
        <row r="505">
          <cell r="C505" t="str">
            <v>9307</v>
          </cell>
        </row>
        <row r="506">
          <cell r="C506" t="str">
            <v>9310</v>
          </cell>
        </row>
        <row r="507">
          <cell r="C507" t="str">
            <v>9311</v>
          </cell>
        </row>
        <row r="508">
          <cell r="C508" t="str">
            <v>9315</v>
          </cell>
        </row>
        <row r="509">
          <cell r="C509" t="str">
            <v>9320</v>
          </cell>
        </row>
        <row r="510">
          <cell r="C510" t="str">
            <v>9321</v>
          </cell>
        </row>
        <row r="511">
          <cell r="C511" t="str">
            <v>9325</v>
          </cell>
        </row>
        <row r="512">
          <cell r="C512" t="str">
            <v>9330</v>
          </cell>
        </row>
        <row r="513">
          <cell r="C513" t="str">
            <v>9332</v>
          </cell>
        </row>
        <row r="514">
          <cell r="C514" t="str">
            <v>9335</v>
          </cell>
        </row>
        <row r="515">
          <cell r="C515" t="str">
            <v>9337</v>
          </cell>
        </row>
        <row r="516">
          <cell r="C516" t="str">
            <v>9340</v>
          </cell>
        </row>
        <row r="517">
          <cell r="C517" t="str">
            <v>9345</v>
          </cell>
        </row>
        <row r="518">
          <cell r="C518" t="str">
            <v>9350</v>
          </cell>
        </row>
        <row r="519">
          <cell r="C519" t="str">
            <v>9355</v>
          </cell>
        </row>
        <row r="520">
          <cell r="C520" t="str">
            <v>9400</v>
          </cell>
        </row>
        <row r="521">
          <cell r="C521" t="str">
            <v>9401</v>
          </cell>
        </row>
        <row r="522">
          <cell r="C522" t="str">
            <v>9402</v>
          </cell>
        </row>
        <row r="523">
          <cell r="C523" t="str">
            <v>9405</v>
          </cell>
        </row>
        <row r="524">
          <cell r="C524" t="str">
            <v>9410</v>
          </cell>
        </row>
        <row r="525">
          <cell r="C525" t="str">
            <v>9415</v>
          </cell>
        </row>
        <row r="526">
          <cell r="C526" t="str">
            <v>9420</v>
          </cell>
        </row>
        <row r="527">
          <cell r="C527" t="str">
            <v>9425</v>
          </cell>
        </row>
        <row r="528">
          <cell r="C528" t="str">
            <v>9365</v>
          </cell>
        </row>
        <row r="529">
          <cell r="C529" t="str">
            <v>9500</v>
          </cell>
        </row>
        <row r="530">
          <cell r="C530" t="str">
            <v>9501</v>
          </cell>
        </row>
        <row r="531">
          <cell r="C531" t="str">
            <v>9505</v>
          </cell>
        </row>
        <row r="532">
          <cell r="C532" t="str">
            <v>9510</v>
          </cell>
        </row>
        <row r="533">
          <cell r="C533" t="str">
            <v>9515</v>
          </cell>
        </row>
        <row r="534">
          <cell r="C534" t="str">
            <v>9520</v>
          </cell>
        </row>
        <row r="535">
          <cell r="C535" t="str">
            <v>9525</v>
          </cell>
        </row>
        <row r="536">
          <cell r="C536" t="str">
            <v>9530</v>
          </cell>
        </row>
        <row r="537">
          <cell r="C537" t="str">
            <v>9535</v>
          </cell>
        </row>
        <row r="538">
          <cell r="C538" t="str">
            <v>9555</v>
          </cell>
        </row>
        <row r="539">
          <cell r="C539" t="str">
            <v>9557</v>
          </cell>
        </row>
        <row r="540">
          <cell r="C540" t="str">
            <v>9574</v>
          </cell>
        </row>
        <row r="541">
          <cell r="C541" t="str">
            <v>9575</v>
          </cell>
        </row>
        <row r="542">
          <cell r="C542" t="str">
            <v>9544</v>
          </cell>
        </row>
        <row r="543">
          <cell r="C543" t="str">
            <v>9548</v>
          </cell>
        </row>
        <row r="544">
          <cell r="C544" t="str">
            <v>9550</v>
          </cell>
        </row>
        <row r="545">
          <cell r="C545" t="str">
            <v>9552</v>
          </cell>
        </row>
        <row r="546">
          <cell r="C546" t="str">
            <v>9554</v>
          </cell>
        </row>
        <row r="547">
          <cell r="C547" t="str">
            <v>9558</v>
          </cell>
        </row>
        <row r="548">
          <cell r="C548" t="str">
            <v>9560</v>
          </cell>
        </row>
        <row r="549">
          <cell r="C549" t="str">
            <v>9250</v>
          </cell>
        </row>
        <row r="550">
          <cell r="C550" t="str">
            <v>9255</v>
          </cell>
        </row>
        <row r="551">
          <cell r="C551" t="str">
            <v>9260</v>
          </cell>
        </row>
        <row r="552">
          <cell r="C552" t="str">
            <v>9360</v>
          </cell>
        </row>
        <row r="553">
          <cell r="C553" t="str">
            <v>9365</v>
          </cell>
        </row>
        <row r="554">
          <cell r="C554" t="str">
            <v>9370</v>
          </cell>
        </row>
        <row r="555">
          <cell r="C555" t="str">
            <v>9500</v>
          </cell>
        </row>
        <row r="556">
          <cell r="C556" t="str">
            <v>9502</v>
          </cell>
        </row>
        <row r="557">
          <cell r="C557" t="str">
            <v>9505</v>
          </cell>
        </row>
        <row r="558">
          <cell r="C558" t="str">
            <v>9510</v>
          </cell>
        </row>
        <row r="559">
          <cell r="C559" t="str">
            <v>9520</v>
          </cell>
        </row>
        <row r="560">
          <cell r="C560" t="str">
            <v>9525</v>
          </cell>
        </row>
        <row r="561">
          <cell r="C561" t="str">
            <v>9530</v>
          </cell>
        </row>
        <row r="562">
          <cell r="C562" t="str">
            <v>9535</v>
          </cell>
        </row>
        <row r="563">
          <cell r="C563" t="str">
            <v>9537</v>
          </cell>
        </row>
        <row r="564">
          <cell r="C564" t="str">
            <v>9570</v>
          </cell>
        </row>
        <row r="565">
          <cell r="C565" t="str">
            <v>9575</v>
          </cell>
        </row>
        <row r="566">
          <cell r="C566" t="str">
            <v>9544</v>
          </cell>
        </row>
        <row r="567">
          <cell r="C567" t="str">
            <v>9550</v>
          </cell>
        </row>
        <row r="568">
          <cell r="C568" t="str">
            <v>9552</v>
          </cell>
        </row>
        <row r="569">
          <cell r="C569" t="str">
            <v>9554</v>
          </cell>
        </row>
        <row r="570">
          <cell r="C570" t="str">
            <v>9556</v>
          </cell>
        </row>
        <row r="571">
          <cell r="C571" t="str">
            <v>9558</v>
          </cell>
        </row>
        <row r="572">
          <cell r="C572" t="str">
            <v>9580</v>
          </cell>
        </row>
        <row r="573">
          <cell r="C573" t="str">
            <v>9600</v>
          </cell>
        </row>
        <row r="574">
          <cell r="C574" t="str">
            <v>9602</v>
          </cell>
        </row>
        <row r="575">
          <cell r="C575" t="str">
            <v>9618</v>
          </cell>
        </row>
        <row r="576">
          <cell r="C576" t="str">
            <v>9630</v>
          </cell>
        </row>
        <row r="577">
          <cell r="C577" t="str">
            <v>9635</v>
          </cell>
        </row>
        <row r="578">
          <cell r="C578" t="str">
            <v>9619</v>
          </cell>
        </row>
        <row r="579">
          <cell r="C579" t="str">
            <v>9800</v>
          </cell>
        </row>
        <row r="580">
          <cell r="C580" t="str">
            <v>9802</v>
          </cell>
        </row>
        <row r="581">
          <cell r="C581" t="str">
            <v>9804</v>
          </cell>
        </row>
        <row r="582">
          <cell r="C582" t="str">
            <v>9806</v>
          </cell>
        </row>
        <row r="583">
          <cell r="C583" t="str">
            <v>9808</v>
          </cell>
        </row>
        <row r="584">
          <cell r="C584" t="str">
            <v>9810</v>
          </cell>
        </row>
        <row r="585">
          <cell r="C585" t="str">
            <v>9830</v>
          </cell>
        </row>
        <row r="586">
          <cell r="C586" t="str">
            <v>9832</v>
          </cell>
        </row>
        <row r="587">
          <cell r="C587" t="str">
            <v>9834</v>
          </cell>
        </row>
        <row r="588">
          <cell r="C588" t="str">
            <v>9836</v>
          </cell>
        </row>
        <row r="589">
          <cell r="C589" t="str">
            <v>9838</v>
          </cell>
        </row>
        <row r="590">
          <cell r="C590" t="str">
            <v>9840</v>
          </cell>
        </row>
        <row r="591">
          <cell r="C591" t="str">
            <v>9860</v>
          </cell>
        </row>
        <row r="592">
          <cell r="C592" t="str">
            <v>9861</v>
          </cell>
        </row>
        <row r="593">
          <cell r="C593" t="str">
            <v>9862</v>
          </cell>
        </row>
        <row r="594">
          <cell r="C594" t="str">
            <v>9863</v>
          </cell>
        </row>
        <row r="595">
          <cell r="C595" t="str">
            <v>9864</v>
          </cell>
        </row>
        <row r="596">
          <cell r="C596" t="str">
            <v>9865</v>
          </cell>
        </row>
        <row r="597">
          <cell r="C597" t="str">
            <v>9872</v>
          </cell>
        </row>
        <row r="598">
          <cell r="C598" t="str">
            <v>Sustaining</v>
          </cell>
        </row>
        <row r="599">
          <cell r="C599" t="str">
            <v>Development</v>
          </cell>
        </row>
        <row r="600">
          <cell r="C600" t="str">
            <v>Exploration</v>
          </cell>
        </row>
        <row r="601">
          <cell r="C60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X Summary"/>
      <sheetName val="CRC -CR(NZ) Var Sum"/>
      <sheetName val="CRC-CRNZ Transactions 09"/>
      <sheetName val="CRC-CRNZ Transactions 08"/>
      <sheetName val="CRC -CRNZ Transactions 07"/>
      <sheetName val="CRC -CR(HK) Var Sum"/>
      <sheetName val="CRC -CRHK unreal fx model"/>
      <sheetName val="CRI -CR(HK) Var Sum"/>
      <sheetName val="CRI -CR(HK) unreal"/>
      <sheetName val="Unreal fx Model Explain"/>
      <sheetName val="CRNZ unreal fx (base model)"/>
      <sheetName val="CRC -CR(HK) Var Sum (2)"/>
      <sheetName val="Inputs"/>
      <sheetName val="SIC Hierachy (2)"/>
      <sheetName val="Transaction Categories"/>
      <sheetName val="Sheet2"/>
      <sheetName val="Company list"/>
      <sheetName val="TA Groups"/>
      <sheetName val="Currency"/>
      <sheetName val="Lists"/>
      <sheetName val="Appendix 2"/>
      <sheetName val="Activity Descri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
      <sheetName val="Comparison"/>
      <sheetName val="Analysis"/>
      <sheetName val="Rust"/>
      <sheetName val="Analysis - Turf"/>
      <sheetName val="Turf BA"/>
      <sheetName val="Analysis - Paard"/>
      <sheetName val="Paard"/>
      <sheetName val="Analysis -Town"/>
      <sheetName val="Town BA"/>
      <sheetName val="Analysis -Frank"/>
      <sheetName val="Frank BA"/>
      <sheetName val="Analysis -Process"/>
      <sheetName val="Process"/>
      <sheetName val=" Income Statement - RPM Actual"/>
      <sheetName val=" Income Statement - RPM Plan"/>
      <sheetName val="Plan vs Actual"/>
      <sheetName val="Input sheet TP -Actual"/>
      <sheetName val="Input sheet TP -Plan"/>
      <sheetName val="TransferParameters"/>
      <sheetName val="Rate summary"/>
      <sheetName val="Tr"/>
      <sheetName val="Transfer"/>
      <sheetName val="summary"/>
      <sheetName val="RPM PLAN"/>
      <sheetName val="Graph Info"/>
      <sheetName val="BU MAN report MAR 2000"/>
      <sheetName val="IS - KON"/>
      <sheetName val="INDX(_x0000_ _x0000_iü$_x0003__x0000__x0000__x0000__x0000__x0001_"/>
      <sheetName val=""/>
      <sheetName val="Data input"/>
      <sheetName val="BU 4"/>
      <sheetName val="INDX(_x0000__x0009__x0000_iü$_x0003__x0000__x0000__x0000__x0000__x0001_"/>
      <sheetName val="Projects completed"/>
      <sheetName val="Dropdown list"/>
      <sheetName val="INDX("/>
      <sheetName val="Data"/>
      <sheetName val="Settings"/>
      <sheetName val="Actual operational info "/>
      <sheetName val="Assumptions"/>
      <sheetName val="Capital Classification"/>
      <sheetName val="Deferred Tax"/>
      <sheetName val="ND Reserves"/>
      <sheetName val="Share Capital"/>
      <sheetName val="Invest Group"/>
      <sheetName val="Lookups"/>
      <sheetName val="Parameters"/>
      <sheetName val="Graphs Info"/>
      <sheetName val="MES_Recon"/>
      <sheetName val="HR monthly"/>
      <sheetName val="Lists"/>
      <sheetName val="8. Lookups"/>
      <sheetName val="7. Lookups"/>
      <sheetName val="Guia Suporte"/>
      <sheetName val="Categorização"/>
      <sheetName val="Menu"/>
      <sheetName val="POP  Summary"/>
      <sheetName val="AƦ_x0000_Ʀ_x0000__x0006__x0000__x0006__x0000_- Paard"/>
      <sheetName val="SUMIoCoalSALIVE"/>
      <sheetName val="2008"/>
      <sheetName val="Input_sheet"/>
      <sheetName val="Analysis_-_Turf"/>
      <sheetName val="Turf_BA"/>
      <sheetName val="Analysis_-_Paard"/>
      <sheetName val="Analysis_-Town"/>
      <sheetName val="Town_BA"/>
      <sheetName val="Analysis_-Frank"/>
      <sheetName val="Frank_BA"/>
      <sheetName val="Analysis_-Process"/>
      <sheetName val="_Income_Statement_-_RPM_Actual"/>
      <sheetName val="_Income_Statement_-_RPM_Plan"/>
      <sheetName val="Plan_vs_Actual"/>
      <sheetName val="Input_sheet_TP_-Actual"/>
      <sheetName val="Input_sheet_TP_-Plan"/>
      <sheetName val="Rate_summary"/>
      <sheetName val="RPM_PLAN"/>
      <sheetName val="Graph_Info"/>
      <sheetName val="INDX(_iü$"/>
      <sheetName val="INDX( iü$"/>
      <sheetName val="BU_4"/>
      <sheetName val="Data_input"/>
      <sheetName val="BU_MAN_report_MAR_2000"/>
      <sheetName val="Projects_completed"/>
      <sheetName val="Dropdown_list"/>
      <sheetName val="INDX(_x005f_x0000_ _x005f_x0000_iü$_x005f_x0003__"/>
      <sheetName val="INDX(_x005f_x0000__x005f_x0009__x005f_x0000_iü$_x"/>
      <sheetName val="Merged"/>
      <sheetName val="SCH02 SCP"/>
      <sheetName val="DL Data to HR"/>
      <sheetName val="Inputs"/>
      <sheetName val="Total"/>
      <sheetName val="141"/>
      <sheetName val="145"/>
      <sheetName val="131"/>
      <sheetName val="132"/>
      <sheetName val="147"/>
      <sheetName val="137"/>
      <sheetName val="AƦ"/>
      <sheetName val="Input Current"/>
      <sheetName val="Contraloría"/>
      <sheetName val="Tabla MES"/>
      <sheetName val="Graficos CEO"/>
      <sheetName val="MAPA  SUR"/>
      <sheetName val="MAPA CHAG"/>
      <sheetName val="MAPA SOLD"/>
      <sheetName val="MAPA BRON"/>
      <sheetName val="Parâmetros"/>
      <sheetName val="RAZÓN ANO CL02"/>
      <sheetName val="BAL. CL02"/>
      <sheetName val="BAL. CHAG"/>
      <sheetName val="BAL. BRON"/>
      <sheetName val="BAL. SOLD"/>
      <sheetName val="CL02 CONSOLIDADO"/>
      <sheetName val="SOLD"/>
      <sheetName val="CHAG"/>
      <sheetName val="BRON"/>
      <sheetName val="WIP"/>
      <sheetName val="Cuadro Activo Fijo"/>
      <sheetName val="Molino Bolas 1"/>
      <sheetName val="Valida Depr Costo"/>
      <sheetName val="Charts"/>
      <sheetName val="BAL AASUR"/>
      <sheetName val="BAL CHAG"/>
      <sheetName val="BAL BRON"/>
      <sheetName val="BAL SOLD"/>
      <sheetName val="Matriz"/>
      <sheetName val="Journal Template"/>
      <sheetName val=" Preparer Guide"/>
      <sheetName val="Reconciling Items guide"/>
      <sheetName val="Review Queries"/>
      <sheetName val="GL Extract"/>
      <sheetName val="TB"/>
      <sheetName val="One Pager"/>
      <sheetName val="61000100"/>
      <sheetName val="1. GL Balance"/>
      <sheetName val="1. Supporting Info"/>
      <sheetName val="71000350"/>
      <sheetName val="2. GL Balance"/>
      <sheetName val="2. Supporting Info"/>
      <sheetName val="71000440"/>
      <sheetName val="3. GL Balance"/>
      <sheetName val="3. Supporting Info"/>
      <sheetName val="4.Reconciled Items"/>
      <sheetName val="71000480"/>
      <sheetName val="4. GL Balance"/>
      <sheetName val="4. Supporting Info"/>
      <sheetName val="71000500"/>
      <sheetName val="5. GL Balance"/>
      <sheetName val="5. Supporting Info"/>
      <sheetName val="4.Reconciled Items (2)"/>
      <sheetName val="71000600"/>
      <sheetName val="7. GL Balance"/>
      <sheetName val="7. Supporting Info"/>
      <sheetName val="71400100"/>
      <sheetName val="8. GL Balance"/>
      <sheetName val="8. Supporting Info"/>
      <sheetName val="80000000"/>
      <sheetName val="9. GL Balance"/>
      <sheetName val="9. Supporting Info"/>
      <sheetName val="82150120"/>
      <sheetName val="10. GL Balance"/>
      <sheetName val="10. Supporting Info"/>
      <sheetName val="82150300"/>
      <sheetName val="11. GL Balance"/>
      <sheetName val="11. Supporting Info"/>
      <sheetName val="84000000"/>
      <sheetName val="12. GL Balance"/>
      <sheetName val="12. Supporting Info"/>
      <sheetName val="87000000"/>
      <sheetName val="13. GL Balance"/>
      <sheetName val="13. Supporting Info"/>
      <sheetName val="Customer 2716"/>
      <sheetName val="14. GL Balance"/>
      <sheetName val="14. Supporting Info"/>
      <sheetName val="3. Reconciled Items"/>
      <sheetName val="4. Unreconciled Items"/>
      <sheetName val="C__Tables Calcs"/>
      <sheetName val="Deferred_Tax"/>
      <sheetName val="ND_Reserves"/>
      <sheetName val="Share_Capital"/>
      <sheetName val="Invest_Group"/>
      <sheetName val="IS_-_KON"/>
      <sheetName val="Graphs_Info"/>
      <sheetName val="Actual_operational_info_"/>
      <sheetName val="Capital_Classification"/>
      <sheetName val="HR_monthly"/>
      <sheetName val="8__Lookups"/>
      <sheetName val="7__Lookups"/>
      <sheetName val="Guia_Suporte"/>
      <sheetName val="AƦƦ-_Paard"/>
      <sheetName val="Tea"/>
      <sheetName val="SCC"/>
      <sheetName val="Total Category"/>
      <sheetName val="Savoury"/>
      <sheetName val="Dressings"/>
      <sheetName val="Desserts"/>
      <sheetName val="June 2019 Carat_Schedule "/>
      <sheetName val="July 2019 Carat_Schedule"/>
      <sheetName val="August 2019 Carat_Schedule"/>
      <sheetName val="September 2019 Carat_Schedule"/>
      <sheetName val="October 2019 Carat_Schedule"/>
      <sheetName val="Review Notes"/>
      <sheetName val="Full TB"/>
      <sheetName val="Reconciliation 89500000"/>
      <sheetName val="1. GL Balance 89500000"/>
      <sheetName val="1. Supporting Info 89500000"/>
      <sheetName val="1. Reconciled Items 89500000"/>
      <sheetName val="1. Unreconciled Items 89500000"/>
      <sheetName val="Reconciliation 53750000"/>
      <sheetName val="GL Balance 53750000"/>
      <sheetName val="Supporting Info 53750000"/>
      <sheetName val="Reconciled Items 53750000"/>
      <sheetName val="Reconciliation 54050000"/>
      <sheetName val="GL Balance 54050000"/>
      <sheetName val="Supporting Info 54050000"/>
      <sheetName val="Reconciled Items 54050000"/>
      <sheetName val="Unreconciled Items 54050000"/>
      <sheetName val="Reconciliation 54050010"/>
      <sheetName val="GL Balance 54050010"/>
      <sheetName val="Supporting Info 54050010"/>
      <sheetName val="Reconciled Items 54050010"/>
      <sheetName val="Unreconciled Items 54050010"/>
      <sheetName val="Reconciliation 54050020"/>
      <sheetName val="GL Balance 54050020"/>
      <sheetName val="Supporting Info 54050020"/>
      <sheetName val="Reconciled Items 54050020"/>
      <sheetName val="Unreconciled Items 54050020"/>
      <sheetName val="Reconciliation 54050030"/>
      <sheetName val="GL Balance 54050030"/>
      <sheetName val="Supporting Info 54050030"/>
      <sheetName val="Reconciled Items 54050030"/>
      <sheetName val="Unreconciled Items 54050030"/>
      <sheetName val="Reconciliation 54050040"/>
      <sheetName val="GL Balance 54050040"/>
      <sheetName val="Supporting Info 54050040"/>
      <sheetName val="Reconciled Items 54050040"/>
      <sheetName val="Unreconciled Items 54050040"/>
      <sheetName val="Reconciliation 54050050"/>
      <sheetName val="GL Balance 54050050"/>
      <sheetName val="Supporting Info 54050050"/>
      <sheetName val="Reconciled Items 54050050"/>
      <sheetName val="Unreconciled Items 54050050"/>
      <sheetName val="Reconciliation 54050060"/>
      <sheetName val="GL Balance 54050060"/>
      <sheetName val="Supporting Info 54050060"/>
      <sheetName val="Reconciled Items 54050060"/>
      <sheetName val="Unreconciled Items 54050060"/>
      <sheetName val="Reconciliation 54050070"/>
      <sheetName val="GL Balance 54050070"/>
      <sheetName val="Supporting Info 54050070"/>
      <sheetName val="Reconciled Items 54050070"/>
      <sheetName val="Unreconciled Items 54050070"/>
      <sheetName val="Reconciliation 54050080"/>
      <sheetName val="GL Balance 54050080"/>
      <sheetName val="Supporting Info 54050080"/>
      <sheetName val="Reconciled Items 54050080"/>
      <sheetName val="Unreconciled Items 54050080"/>
      <sheetName val="Reconciliation 54050090"/>
      <sheetName val="GL Balance 54050090"/>
      <sheetName val="Supporting Info 54050090"/>
      <sheetName val="Reconciled Items 54050090"/>
      <sheetName val="Unreconciled Items 54050090"/>
      <sheetName val="Reconciliation 54050100"/>
      <sheetName val="GL Balance 54050100"/>
      <sheetName val="Supporting Info 54050100"/>
      <sheetName val="Reconciled Items 54050100"/>
      <sheetName val="Unreconciled Items 54050100"/>
      <sheetName val="Reconciliation 54050110"/>
      <sheetName val="GL Balance 54050110"/>
      <sheetName val="Supporting Info 85050110"/>
      <sheetName val="Reconciled Items 85050110"/>
      <sheetName val="Unreconciled Items 85050110"/>
      <sheetName val="Reconciliation 54250040"/>
      <sheetName val="GL Balance 54250040"/>
      <sheetName val="Supporting Info 54250040"/>
      <sheetName val="Reconciled Items 54250040"/>
      <sheetName val="Unreconciled Items 54250040"/>
      <sheetName val="Reconciliation 54250050"/>
      <sheetName val="GL Balance 54250050"/>
      <sheetName val="Supporting Info 54250050"/>
      <sheetName val="Reconciled Items 54250050"/>
      <sheetName val="Unreconciled Items 54250050"/>
      <sheetName val="Reconciliation 54260050"/>
      <sheetName val="GL Balance 54260050"/>
      <sheetName val="Supporting Info 54260050"/>
      <sheetName val="Reconciled Items 54260050"/>
      <sheetName val="Unreconciled Items 54260050"/>
      <sheetName val="Reconciliation 54260060"/>
      <sheetName val="GL Balance 54260060"/>
      <sheetName val="Supporting Info 54260060"/>
      <sheetName val="Reconciled Items 54260060"/>
      <sheetName val="Unreconciled Items 54260060"/>
      <sheetName val="Reconciliation 54260070"/>
      <sheetName val="GL Balance 54260070"/>
      <sheetName val="Supporting Info 54260070"/>
      <sheetName val="Reconciled Items 54260070"/>
      <sheetName val="Unreconciled Items 54260070"/>
      <sheetName val="Reconciliation 54260080"/>
      <sheetName val="GL Balance 54260080"/>
      <sheetName val="Supporting Info 54260080"/>
      <sheetName val="Reconciled Items 54260080"/>
      <sheetName val="Unreconciled Items 54260080"/>
      <sheetName val="Reconciliation 54260090"/>
      <sheetName val="GL Balance 54260090"/>
      <sheetName val="Supporting Info 54260090"/>
      <sheetName val="Reconciled Items 54260090"/>
      <sheetName val="Unreconciled Items 54260090"/>
      <sheetName val="Reconciliation 54300060"/>
      <sheetName val="GL Balance 54300060"/>
      <sheetName val="Supporting Info 54300060"/>
      <sheetName val="Reconciled Items 54300060"/>
      <sheetName val="Unreconciled Items 54300060"/>
      <sheetName val="Reconciliation 54300070"/>
      <sheetName val="GL Balance 54300070"/>
      <sheetName val="Supporting Info 54300070"/>
      <sheetName val="Reconciled Items 54300070"/>
      <sheetName val="Unreconciled Items 54300070"/>
      <sheetName val="Reconciliation 54300080"/>
      <sheetName val="GL Balance 54300080"/>
      <sheetName val="Supporting Info 54300080"/>
      <sheetName val="Reconciled Items 54300080"/>
      <sheetName val="Unreconciled Items 54300080"/>
      <sheetName val="Reconciliation 54300110"/>
      <sheetName val="GL Balance 54300110"/>
      <sheetName val="Supporting Info 54300110"/>
      <sheetName val="Reconciled Items 54300110"/>
      <sheetName val="Unreconciled Items 54300110"/>
      <sheetName val="Reconciliation 54300120"/>
      <sheetName val="GL Balance 54300120"/>
      <sheetName val="Supporting Info 54300120"/>
      <sheetName val="Reconciled Items 54300120"/>
      <sheetName val="Unreconciled Items 54300120"/>
      <sheetName val="Reconciliation 54300130"/>
      <sheetName val="GL Balance 54300130"/>
      <sheetName val="Supporting Info 54300130"/>
      <sheetName val="Reconciled Items 54300130"/>
      <sheetName val="Unreconciled Items 54300130"/>
      <sheetName val="Reconciliation 54300140"/>
      <sheetName val="GL Balance 54300140"/>
      <sheetName val="Supporting Info 54300140"/>
      <sheetName val="Reconciled Items 54300140"/>
      <sheetName val="Unreconciled Items 54300140"/>
      <sheetName val="Reconciliation 54300150"/>
      <sheetName val="GL Balance 54300150"/>
      <sheetName val="Supporting Info 54300150"/>
      <sheetName val="Reconciled Items 54300150"/>
      <sheetName val="Unreconciled Items 54300150"/>
      <sheetName val="Reconciliation 54300160"/>
      <sheetName val="GL Balance 54300160"/>
      <sheetName val="Supporting Info 54300160"/>
      <sheetName val="Reconciled Items 54300160"/>
      <sheetName val="Unreconciled Items 54300160"/>
      <sheetName val="Reconciliation 54300180"/>
      <sheetName val="GL Balance 54300180"/>
      <sheetName val="Supporting Info 54300180"/>
      <sheetName val="Reconciled Items 54300180"/>
      <sheetName val="Unreconciled Items 54300180"/>
      <sheetName val="Reconciliation 54300190"/>
      <sheetName val="GL Balance 54300190"/>
      <sheetName val="Supporting Info 54300190"/>
      <sheetName val="Reconciled Items 54300190"/>
      <sheetName val="Unreconciled Items 54300190"/>
      <sheetName val="Reconciliation 54300200"/>
      <sheetName val="GL Balance 54300200"/>
      <sheetName val="Supporting Info 54300200"/>
      <sheetName val="Reconciled Items 54300200"/>
      <sheetName val="4. Unreconciled Items 54300200"/>
      <sheetName val="Reconciliation 54300210"/>
      <sheetName val="GL Balance 54300210"/>
      <sheetName val="Supporting Info 54300210"/>
      <sheetName val="Reconciled Items 54300210"/>
      <sheetName val="Unreconciled Items 54300210"/>
      <sheetName val="Reconciliation 54300220"/>
      <sheetName val="GL Balance 54300220"/>
      <sheetName val="Supporting Info 54300220"/>
      <sheetName val="Reconciled Items 54300220"/>
      <sheetName val="Unreconciled Items 54300220"/>
      <sheetName val="Reconciliation 54300250"/>
      <sheetName val="GL Balance 54300250"/>
      <sheetName val="Supporting Info 54300250"/>
      <sheetName val="Reconciled Items 54300250"/>
      <sheetName val="Unreconciled Items 54300250"/>
      <sheetName val="Reconciliation 54300270"/>
      <sheetName val="GL Balance 54300270"/>
      <sheetName val="Supporting Info 54300270"/>
      <sheetName val="Reconciled Items 54300270"/>
      <sheetName val="Unreconciled Items 54300270"/>
      <sheetName val="Reconciliation 54300330"/>
      <sheetName val="GL Balance 54300330"/>
      <sheetName val="Dropdown"/>
      <sheetName val="Supporting Info 54300330"/>
      <sheetName val="Reconciled Items 54300330"/>
      <sheetName val="Unreconciled Items 54300330"/>
      <sheetName val="Reconciliation 54300400"/>
      <sheetName val="GL Balance 54300400"/>
      <sheetName val="Supporting Info 54300400"/>
      <sheetName val="Reconciled Items 54300400"/>
      <sheetName val="Unreconciled Items 54300400"/>
      <sheetName val="Reconciliation 54800100"/>
      <sheetName val="GL Balance 54800100"/>
      <sheetName val="Supporting Info 54800100"/>
      <sheetName val="Reconciled Items 54800100"/>
      <sheetName val="Unreconciled Items 54800100"/>
      <sheetName val="Reconciliation 55550000"/>
      <sheetName val="GL Balance 55550000"/>
      <sheetName val="Supporting Info 55550000"/>
      <sheetName val="Reconciled Items 55550000"/>
      <sheetName val="Unreconciled Items 55550000"/>
      <sheetName val="Reconciliation 61000150"/>
      <sheetName val="GL Balance 61000150"/>
      <sheetName val="Supporting Info 61000150"/>
      <sheetName val="Reconciled Items 61000150"/>
      <sheetName val="Unreconciled Items 61000150"/>
      <sheetName val="Reconciliation 71000600"/>
      <sheetName val="GL Balance 71000600"/>
      <sheetName val="Supporting Info 71000600"/>
      <sheetName val="Reconciled Items 71000600"/>
      <sheetName val="Unreconciled Items 71000600"/>
      <sheetName val="Reconciliation 72500100"/>
      <sheetName val="GL Balance 72500100"/>
      <sheetName val="Supporting Info 72500100"/>
      <sheetName val="Reconciled Items 72500100"/>
      <sheetName val="Unreconciled Items 72500100"/>
      <sheetName val="Reconciliation 72950010"/>
      <sheetName val="GL Balance 72950010"/>
      <sheetName val="Supporting Info 72950010"/>
      <sheetName val="Reconciled Items 72950010"/>
      <sheetName val="Unreconciled Items 72950010"/>
      <sheetName val="Reconciliation 80000000"/>
      <sheetName val="GL Balance 80000000"/>
      <sheetName val="Supporting Info 80000000"/>
      <sheetName val="Reconciled Items 80000000"/>
      <sheetName val="Unreconciled Items 80000000"/>
      <sheetName val="Reconciliation 82700100"/>
      <sheetName val="GL Balance 82700100"/>
      <sheetName val="Supporting Info 82700100"/>
      <sheetName val="Reconciled Items 82700100"/>
      <sheetName val="Unreconciled Items 82700100"/>
      <sheetName val="Reconciliation 84000000"/>
      <sheetName val="GL Balance 84000000"/>
      <sheetName val="Supporting Info 84000000"/>
      <sheetName val="Reconciled Items 84000000"/>
      <sheetName val="Unreconciled Items 84000000"/>
      <sheetName val="Reconciliation 84050000"/>
      <sheetName val="GL Balance 84050000"/>
      <sheetName val="Supporting Info 84050000"/>
      <sheetName val="Reconciled Items 84050000"/>
      <sheetName val="Unreconciled Items 84050000"/>
      <sheetName val="Reconciliation 84250000"/>
      <sheetName val="GL Balance 84250000"/>
      <sheetName val="Supporting Info 84250000"/>
      <sheetName val="Reconciled Items 84250000"/>
      <sheetName val="Unreconciled Items 84250000"/>
      <sheetName val="Reconciliation 84350000"/>
      <sheetName val="GL Balance 84350000"/>
      <sheetName val="Supporting Info 84350000"/>
      <sheetName val="Reconciled Items 84350000"/>
      <sheetName val="Unreconciled Items 84350000"/>
      <sheetName val="Reconciliation 84450000"/>
      <sheetName val="GL Balance 84450000"/>
      <sheetName val="Supporting Info 84450000"/>
      <sheetName val="Reconciliation 85000050"/>
      <sheetName val="GL Balance 85000050"/>
      <sheetName val="Supporting Info 85000050"/>
      <sheetName val="Reconciled Items 85000050"/>
      <sheetName val="Unreconciled Items 85000050"/>
      <sheetName val="Reconciliation 85000100"/>
      <sheetName val="GL Balance 85000100"/>
      <sheetName val="Supporting Info 85000100"/>
      <sheetName val="Reconciled Items 85000100"/>
      <sheetName val="Unreconciled Items 85000100"/>
      <sheetName val="Reconciliation 85050000"/>
      <sheetName val="GL Balance 85050000"/>
      <sheetName val="Supporting Info 85050000"/>
      <sheetName val="Reconciled Items 85050000"/>
      <sheetName val="Unreconciled Items 85050000"/>
      <sheetName val="Reconciliation 86100000"/>
      <sheetName val="GL Balance 86100000"/>
      <sheetName val="Supporting Info 86100000"/>
      <sheetName val="Reconciled Items 86100000"/>
      <sheetName val="Unreconciled Items 86100000"/>
      <sheetName val="Reconciliation 87000000"/>
      <sheetName val="GL Balance 87000000"/>
      <sheetName val="Supporting Info 87000000"/>
      <sheetName val="Reconciled Items 87000000"/>
      <sheetName val="Unreconciled Items 87000000"/>
      <sheetName val="Reconciliation 87100000"/>
      <sheetName val="GL Balance 87100000"/>
      <sheetName val="Supporting Info 87100000"/>
      <sheetName val="Reconciled Items 87100000"/>
      <sheetName val="Unreconciled Items 87100000"/>
      <sheetName val="Reconciliation 88050000"/>
      <sheetName val="GL Balance 88050000"/>
      <sheetName val="Supporting Info 88050000"/>
      <sheetName val="Reconciled Items 88050000"/>
      <sheetName val="Unreconciled Items 88050000"/>
      <sheetName val="Offshore"/>
      <sheetName val=" "/>
      <sheetName val="Cost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refreshError="1"/>
      <sheetData sheetId="498" refreshError="1"/>
      <sheetData sheetId="49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4 PG deal allocation (Z&amp;P)"/>
      <sheetName val="Project Zeuss - Funds Flow - De"/>
    </sheetNames>
    <definedNames>
      <definedName name="Header1" refersTo="#REF!"/>
      <definedName name="x" refersTo="#REF!"/>
    </defined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passung"/>
      <sheetName val="ChangeLog"/>
      <sheetName val="Instructions"/>
      <sheetName val="Input"/>
      <sheetName val="Timeline"/>
      <sheetName val="TaxRates"/>
      <sheetName val="Industry_Ratios"/>
      <sheetName val="Comparability"/>
      <sheetName val="Report"/>
      <sheetName val="Graphs"/>
      <sheetName val="Comp_Financials"/>
      <sheetName val="CoCos_Actuals"/>
      <sheetName val="CoCos_Estimates"/>
      <sheetName val="CoCos_Desc"/>
      <sheetName val="CoTrans"/>
      <sheetName val="CoCos_Data"/>
      <sheetName val="CoCos_Ratios"/>
      <sheetName val="CoCos_Multiples"/>
      <sheetName val="CoCos_Segments"/>
      <sheetName val="CoCos_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
          <cell r="H6">
            <v>0</v>
          </cell>
          <cell r="I6">
            <v>103.11499999999999</v>
          </cell>
          <cell r="J6">
            <v>184.773</v>
          </cell>
          <cell r="K6">
            <v>0</v>
          </cell>
          <cell r="L6">
            <v>2.5230000000000001</v>
          </cell>
          <cell r="M6">
            <v>0</v>
          </cell>
        </row>
        <row r="7">
          <cell r="H7">
            <v>0</v>
          </cell>
          <cell r="I7">
            <v>0</v>
          </cell>
          <cell r="J7">
            <v>0</v>
          </cell>
          <cell r="K7">
            <v>0</v>
          </cell>
          <cell r="L7">
            <v>468.6</v>
          </cell>
        </row>
        <row r="8">
          <cell r="H8">
            <v>1942</v>
          </cell>
          <cell r="I8">
            <v>0</v>
          </cell>
          <cell r="J8">
            <v>8996</v>
          </cell>
          <cell r="K8">
            <v>0</v>
          </cell>
          <cell r="L8">
            <v>0</v>
          </cell>
          <cell r="M8">
            <v>0</v>
          </cell>
          <cell r="N8">
            <v>0</v>
          </cell>
          <cell r="O8">
            <v>0</v>
          </cell>
          <cell r="P8">
            <v>0</v>
          </cell>
          <cell r="Q8">
            <v>0</v>
          </cell>
          <cell r="R8">
            <v>2444</v>
          </cell>
          <cell r="S8">
            <v>13599</v>
          </cell>
          <cell r="T8">
            <v>0</v>
          </cell>
        </row>
        <row r="9">
          <cell r="H9">
            <v>732.93899999999996</v>
          </cell>
          <cell r="I9">
            <v>36.406999999999996</v>
          </cell>
          <cell r="J9">
            <v>2.46</v>
          </cell>
          <cell r="K9">
            <v>-219.27699999999999</v>
          </cell>
          <cell r="L9">
            <v>0</v>
          </cell>
          <cell r="M9">
            <v>254.53100000000001</v>
          </cell>
        </row>
        <row r="10">
          <cell r="H10">
            <v>0</v>
          </cell>
          <cell r="I10">
            <v>29.843</v>
          </cell>
          <cell r="J10">
            <v>13.481999999999999</v>
          </cell>
          <cell r="K10">
            <v>-6.798</v>
          </cell>
          <cell r="L10">
            <v>0</v>
          </cell>
        </row>
        <row r="11">
          <cell r="H11">
            <v>0</v>
          </cell>
          <cell r="I11">
            <v>0</v>
          </cell>
          <cell r="J11">
            <v>0</v>
          </cell>
          <cell r="K11">
            <v>6056</v>
          </cell>
          <cell r="L11">
            <v>3720</v>
          </cell>
          <cell r="M11">
            <v>0</v>
          </cell>
          <cell r="N11">
            <v>830</v>
          </cell>
          <cell r="O11">
            <v>10308</v>
          </cell>
          <cell r="P11">
            <v>-1990</v>
          </cell>
        </row>
        <row r="12">
          <cell r="H12">
            <v>3343.1</v>
          </cell>
          <cell r="I12">
            <v>430.8</v>
          </cell>
          <cell r="J12">
            <v>0</v>
          </cell>
          <cell r="K12">
            <v>0</v>
          </cell>
          <cell r="L12">
            <v>0</v>
          </cell>
          <cell r="M12">
            <v>635.4</v>
          </cell>
          <cell r="N12">
            <v>-484.9</v>
          </cell>
          <cell r="O12">
            <v>0</v>
          </cell>
          <cell r="P12">
            <v>541.29999999999995</v>
          </cell>
        </row>
        <row r="13">
          <cell r="H13">
            <v>2877</v>
          </cell>
          <cell r="I13">
            <v>735</v>
          </cell>
          <cell r="J13">
            <v>88</v>
          </cell>
          <cell r="K13">
            <v>78</v>
          </cell>
          <cell r="L13">
            <v>0</v>
          </cell>
          <cell r="M13">
            <v>0</v>
          </cell>
          <cell r="N13">
            <v>0</v>
          </cell>
          <cell r="O13">
            <v>-198</v>
          </cell>
          <cell r="P13">
            <v>342</v>
          </cell>
        </row>
        <row r="14">
          <cell r="H14">
            <v>0</v>
          </cell>
          <cell r="I14">
            <v>0</v>
          </cell>
          <cell r="J14">
            <v>0</v>
          </cell>
          <cell r="K14">
            <v>0</v>
          </cell>
          <cell r="L14">
            <v>0</v>
          </cell>
          <cell r="M14">
            <v>0</v>
          </cell>
          <cell r="N14">
            <v>0</v>
          </cell>
          <cell r="O14">
            <v>0</v>
          </cell>
          <cell r="P14">
            <v>0</v>
          </cell>
          <cell r="Q14">
            <v>0</v>
          </cell>
          <cell r="R14">
            <v>0</v>
          </cell>
          <cell r="S14">
            <v>80.099999999999994</v>
          </cell>
          <cell r="T14">
            <v>0.1</v>
          </cell>
          <cell r="U14">
            <v>0</v>
          </cell>
          <cell r="V14">
            <v>4194.3</v>
          </cell>
          <cell r="W14">
            <v>4955.7</v>
          </cell>
          <cell r="X14">
            <v>0</v>
          </cell>
          <cell r="Y14">
            <v>-1774.6</v>
          </cell>
        </row>
        <row r="15">
          <cell r="H15">
            <v>0</v>
          </cell>
          <cell r="I15">
            <v>6.3170000000000002</v>
          </cell>
          <cell r="J15">
            <v>0</v>
          </cell>
          <cell r="K15">
            <v>647.29399999999998</v>
          </cell>
          <cell r="L15">
            <v>365.303</v>
          </cell>
          <cell r="M15">
            <v>13.484</v>
          </cell>
          <cell r="N15">
            <v>0</v>
          </cell>
        </row>
        <row r="16">
          <cell r="H16">
            <v>0</v>
          </cell>
          <cell r="I16">
            <v>0</v>
          </cell>
          <cell r="J16">
            <v>0</v>
          </cell>
          <cell r="K16">
            <v>1039</v>
          </cell>
          <cell r="L16">
            <v>2704</v>
          </cell>
          <cell r="M16">
            <v>0</v>
          </cell>
          <cell r="N16">
            <v>4264</v>
          </cell>
          <cell r="O16">
            <v>0</v>
          </cell>
          <cell r="P16">
            <v>0</v>
          </cell>
        </row>
        <row r="17">
          <cell r="H17">
            <v>716</v>
          </cell>
          <cell r="I17">
            <v>306</v>
          </cell>
          <cell r="J17">
            <v>0</v>
          </cell>
          <cell r="K17">
            <v>0</v>
          </cell>
          <cell r="L17">
            <v>0</v>
          </cell>
          <cell r="M17">
            <v>0</v>
          </cell>
          <cell r="N17">
            <v>0</v>
          </cell>
          <cell r="O17">
            <v>0</v>
          </cell>
          <cell r="P17">
            <v>0</v>
          </cell>
          <cell r="Q17">
            <v>0</v>
          </cell>
          <cell r="R17">
            <v>0</v>
          </cell>
          <cell r="S17">
            <v>0</v>
          </cell>
          <cell r="T17">
            <v>-146</v>
          </cell>
          <cell r="U17">
            <v>8</v>
          </cell>
          <cell r="V17">
            <v>14200</v>
          </cell>
          <cell r="W17">
            <v>32</v>
          </cell>
        </row>
        <row r="18">
          <cell r="H18">
            <v>538.56299999999999</v>
          </cell>
          <cell r="I18">
            <v>162.36600000000001</v>
          </cell>
          <cell r="J18">
            <v>284.99799999999999</v>
          </cell>
          <cell r="K18">
            <v>0</v>
          </cell>
          <cell r="L18">
            <v>0</v>
          </cell>
          <cell r="M18">
            <v>-0.40699999999999997</v>
          </cell>
          <cell r="N18">
            <v>0</v>
          </cell>
        </row>
        <row r="19">
          <cell r="H19">
            <v>1165</v>
          </cell>
          <cell r="I19">
            <v>796</v>
          </cell>
          <cell r="J19">
            <v>33068</v>
          </cell>
          <cell r="K19">
            <v>0</v>
          </cell>
          <cell r="L19">
            <v>-754</v>
          </cell>
          <cell r="M19">
            <v>0</v>
          </cell>
        </row>
        <row r="20">
          <cell r="H20">
            <v>0</v>
          </cell>
          <cell r="I20">
            <v>366.25799999999998</v>
          </cell>
          <cell r="J20">
            <v>290.7</v>
          </cell>
          <cell r="K20">
            <v>191.62700000000001</v>
          </cell>
          <cell r="L20">
            <v>4.1020000000000003</v>
          </cell>
          <cell r="M20">
            <v>76.111000000000004</v>
          </cell>
          <cell r="N20">
            <v>0</v>
          </cell>
          <cell r="O20">
            <v>291.34100000000001</v>
          </cell>
          <cell r="P20">
            <v>0</v>
          </cell>
          <cell r="Q20">
            <v>0</v>
          </cell>
          <cell r="R20">
            <v>0</v>
          </cell>
        </row>
        <row r="21">
          <cell r="H21">
            <v>0</v>
          </cell>
          <cell r="I21">
            <v>0</v>
          </cell>
          <cell r="J21">
            <v>0</v>
          </cell>
          <cell r="K21">
            <v>609.05799999999999</v>
          </cell>
          <cell r="L21">
            <v>214.61199999999999</v>
          </cell>
          <cell r="M21">
            <v>381.00900000000001</v>
          </cell>
          <cell r="N21">
            <v>97.078999999999994</v>
          </cell>
          <cell r="O21">
            <v>-49.198</v>
          </cell>
          <cell r="P21">
            <v>0</v>
          </cell>
          <cell r="Q21">
            <v>0</v>
          </cell>
        </row>
        <row r="22">
          <cell r="H22">
            <v>0</v>
          </cell>
          <cell r="I22">
            <v>0</v>
          </cell>
          <cell r="J22">
            <v>0</v>
          </cell>
          <cell r="K22">
            <v>0</v>
          </cell>
          <cell r="L22">
            <v>0</v>
          </cell>
          <cell r="M22">
            <v>0</v>
          </cell>
          <cell r="N22">
            <v>0</v>
          </cell>
          <cell r="O22">
            <v>0</v>
          </cell>
          <cell r="P22">
            <v>0</v>
          </cell>
          <cell r="Q22">
            <v>0</v>
          </cell>
          <cell r="R22">
            <v>715</v>
          </cell>
          <cell r="S22">
            <v>0</v>
          </cell>
          <cell r="T22">
            <v>0</v>
          </cell>
          <cell r="U22">
            <v>0</v>
          </cell>
          <cell r="V22">
            <v>0</v>
          </cell>
          <cell r="W22">
            <v>0</v>
          </cell>
          <cell r="X22">
            <v>0</v>
          </cell>
          <cell r="Y22">
            <v>3804</v>
          </cell>
          <cell r="Z22">
            <v>0</v>
          </cell>
          <cell r="AA22">
            <v>1605</v>
          </cell>
          <cell r="AB22">
            <v>-87</v>
          </cell>
          <cell r="AC22">
            <v>0</v>
          </cell>
          <cell r="AD22">
            <v>0</v>
          </cell>
          <cell r="AE22">
            <v>7795</v>
          </cell>
          <cell r="AF22">
            <v>0</v>
          </cell>
          <cell r="AG22">
            <v>0</v>
          </cell>
          <cell r="AH22">
            <v>0</v>
          </cell>
          <cell r="AI22">
            <v>0</v>
          </cell>
          <cell r="AJ22">
            <v>0</v>
          </cell>
          <cell r="AK22">
            <v>0</v>
          </cell>
          <cell r="AL22">
            <v>0</v>
          </cell>
          <cell r="AM22">
            <v>0</v>
          </cell>
          <cell r="AN22">
            <v>0</v>
          </cell>
          <cell r="AO22">
            <v>0</v>
          </cell>
          <cell r="AP22">
            <v>0</v>
          </cell>
        </row>
        <row r="23">
          <cell r="H23">
            <v>6024</v>
          </cell>
          <cell r="I23">
            <v>5090</v>
          </cell>
          <cell r="J23">
            <v>0</v>
          </cell>
          <cell r="K23">
            <v>0</v>
          </cell>
          <cell r="L23">
            <v>0</v>
          </cell>
          <cell r="M23">
            <v>521</v>
          </cell>
        </row>
        <row r="24">
          <cell r="H24">
            <v>-16</v>
          </cell>
          <cell r="I24">
            <v>0</v>
          </cell>
          <cell r="J24">
            <v>4650</v>
          </cell>
          <cell r="K24">
            <v>1238</v>
          </cell>
          <cell r="L24">
            <v>48</v>
          </cell>
          <cell r="M24">
            <v>0</v>
          </cell>
          <cell r="N24">
            <v>0</v>
          </cell>
          <cell r="O24">
            <v>0</v>
          </cell>
        </row>
        <row r="25">
          <cell r="H25">
            <v>914</v>
          </cell>
          <cell r="I25">
            <v>4265.1000000000004</v>
          </cell>
          <cell r="J25">
            <v>1433.7</v>
          </cell>
          <cell r="K25">
            <v>1314.6</v>
          </cell>
          <cell r="L25">
            <v>302.39999999999998</v>
          </cell>
          <cell r="M25">
            <v>0</v>
          </cell>
          <cell r="N25">
            <v>0</v>
          </cell>
          <cell r="O25">
            <v>36.200000000000003</v>
          </cell>
          <cell r="P25">
            <v>-1.1000000000000001</v>
          </cell>
          <cell r="Q25">
            <v>0</v>
          </cell>
          <cell r="R25">
            <v>0</v>
          </cell>
        </row>
        <row r="26">
          <cell r="H26">
            <v>636.4</v>
          </cell>
          <cell r="I26">
            <v>202</v>
          </cell>
          <cell r="J26">
            <v>-12.8</v>
          </cell>
          <cell r="K26">
            <v>0</v>
          </cell>
          <cell r="L26">
            <v>0</v>
          </cell>
          <cell r="M26">
            <v>571.4</v>
          </cell>
          <cell r="N26">
            <v>138.4</v>
          </cell>
        </row>
        <row r="27">
          <cell r="H27">
            <v>0</v>
          </cell>
          <cell r="I27">
            <v>0</v>
          </cell>
          <cell r="J27">
            <v>0</v>
          </cell>
          <cell r="K27">
            <v>0</v>
          </cell>
          <cell r="L27">
            <v>-28.425000000000001</v>
          </cell>
          <cell r="M27">
            <v>2471.3690000000001</v>
          </cell>
          <cell r="N27">
            <v>257.77499999999998</v>
          </cell>
        </row>
        <row r="41">
          <cell r="H41" t="str">
            <v>Ownership of Utility Distribution</v>
          </cell>
          <cell r="I41" t="str">
            <v>CHEDHA</v>
          </cell>
          <cell r="J41" t="str">
            <v>ETSA Utilities</v>
          </cell>
          <cell r="K41" t="str">
            <v>Spark Trust</v>
          </cell>
          <cell r="L41" t="str">
            <v>Corporate</v>
          </cell>
          <cell r="M41" t="str">
            <v>Segment Adjustment</v>
          </cell>
        </row>
        <row r="42">
          <cell r="H42" t="str">
            <v>Victoria and New South Wales</v>
          </cell>
          <cell r="I42" t="str">
            <v>South Australia</v>
          </cell>
          <cell r="J42" t="str">
            <v>Queensland and Other</v>
          </cell>
          <cell r="K42" t="str">
            <v>Corporate</v>
          </cell>
          <cell r="L42" t="str">
            <v>Gas Distribution Networks and Transmission Pipelines</v>
          </cell>
        </row>
        <row r="43">
          <cell r="H43" t="str">
            <v>Liquids Pipelines</v>
          </cell>
          <cell r="I43" t="str">
            <v>Gas Pipelines</v>
          </cell>
          <cell r="J43" t="str">
            <v>Sponsored Investments</v>
          </cell>
          <cell r="K43" t="str">
            <v>Natural Gas Delivery and Services</v>
          </cell>
          <cell r="L43" t="str">
            <v>Corporate</v>
          </cell>
          <cell r="M43" t="str">
            <v>Segment Adjustment</v>
          </cell>
          <cell r="N43" t="str">
            <v>Energy Services</v>
          </cell>
          <cell r="O43" t="str">
            <v>Energy Transportation</v>
          </cell>
          <cell r="P43" t="str">
            <v>International</v>
          </cell>
          <cell r="Q43" t="str">
            <v>International and Corporate</v>
          </cell>
          <cell r="R43" t="str">
            <v>Gas Distribution</v>
          </cell>
          <cell r="S43" t="str">
            <v>Gas Pipelines, Processing and Energy Services</v>
          </cell>
          <cell r="T43" t="str">
            <v>Discontinued Operations</v>
          </cell>
        </row>
        <row r="44">
          <cell r="H44" t="str">
            <v>Retail</v>
          </cell>
          <cell r="I44" t="str">
            <v>Generation Australia</v>
          </cell>
          <cell r="J44" t="str">
            <v>Other</v>
          </cell>
          <cell r="K44" t="str">
            <v>Corporate</v>
          </cell>
          <cell r="L44" t="str">
            <v>Segment Adjustment</v>
          </cell>
          <cell r="M44" t="str">
            <v>Generation New Zealand</v>
          </cell>
        </row>
        <row r="45">
          <cell r="H45" t="str">
            <v>Electricity Distribution Operations</v>
          </cell>
          <cell r="I45" t="str">
            <v>Regulated</v>
          </cell>
          <cell r="J45" t="str">
            <v>Unregulated</v>
          </cell>
          <cell r="K45" t="str">
            <v>Corporate</v>
          </cell>
          <cell r="L45" t="str">
            <v>Segment Adjustment</v>
          </cell>
        </row>
        <row r="46">
          <cell r="H46" t="str">
            <v>Segment Adjustment</v>
          </cell>
          <cell r="I46" t="str">
            <v>Energy Delivery</v>
          </cell>
          <cell r="J46" t="str">
            <v>Enterprises</v>
          </cell>
          <cell r="K46" t="str">
            <v>Commonwealth Edison Company (ComEd)</v>
          </cell>
          <cell r="L46" t="str">
            <v>PECO Energy Company (PECO)</v>
          </cell>
          <cell r="M46" t="str">
            <v>BGE</v>
          </cell>
          <cell r="N46" t="str">
            <v>Other</v>
          </cell>
          <cell r="O46" t="str">
            <v>Generation</v>
          </cell>
          <cell r="P46" t="str">
            <v>Corporate</v>
          </cell>
        </row>
        <row r="47">
          <cell r="H47" t="str">
            <v>Distribution - Electric</v>
          </cell>
          <cell r="I47" t="str">
            <v>Distribution - Natural Gas</v>
          </cell>
          <cell r="J47" t="str">
            <v>NU Parent and Other Companies</v>
          </cell>
          <cell r="K47" t="str">
            <v>Segment Adjustment</v>
          </cell>
          <cell r="L47" t="str">
            <v>Competitive</v>
          </cell>
          <cell r="M47" t="str">
            <v>Regulated Companies - Transmission</v>
          </cell>
          <cell r="N47" t="str">
            <v>Corporate</v>
          </cell>
          <cell r="O47" t="str">
            <v>Distribution/Generation</v>
          </cell>
          <cell r="P47" t="str">
            <v>Other</v>
          </cell>
        </row>
        <row r="48">
          <cell r="H48" t="str">
            <v>Distributions Operations</v>
          </cell>
          <cell r="I48" t="str">
            <v>Retail Operations</v>
          </cell>
          <cell r="J48" t="str">
            <v>Wholesale Services</v>
          </cell>
          <cell r="K48" t="str">
            <v>Midstream Operations</v>
          </cell>
          <cell r="L48" t="str">
            <v>Segment Adjustment</v>
          </cell>
          <cell r="M48" t="str">
            <v>Utility</v>
          </cell>
          <cell r="N48" t="str">
            <v>Non-Utility</v>
          </cell>
          <cell r="O48" t="str">
            <v>Corporate and Other</v>
          </cell>
          <cell r="P48" t="str">
            <v>Cargo Shipping</v>
          </cell>
        </row>
        <row r="49">
          <cell r="H49" t="str">
            <v>Corporate</v>
          </cell>
          <cell r="I49" t="str">
            <v>Segment Adjustment</v>
          </cell>
          <cell r="J49" t="str">
            <v>Energy Networks - Gas Networks</v>
          </cell>
          <cell r="K49" t="str">
            <v>Energy Networks - Electricity Networks</v>
          </cell>
          <cell r="L49" t="str">
            <v>Agility</v>
          </cell>
          <cell r="M49" t="str">
            <v>New Zealand Business</v>
          </cell>
          <cell r="N49" t="str">
            <v>Property</v>
          </cell>
          <cell r="O49" t="str">
            <v>Telecommunications</v>
          </cell>
          <cell r="P49" t="str">
            <v>Power Generation</v>
          </cell>
          <cell r="Q49" t="str">
            <v>LPG</v>
          </cell>
          <cell r="R49" t="str">
            <v>Gas &amp; Power Development</v>
          </cell>
          <cell r="S49" t="str">
            <v>Upstream Gas</v>
          </cell>
          <cell r="T49" t="str">
            <v>Other</v>
          </cell>
          <cell r="U49" t="str">
            <v>Discontinued Operations</v>
          </cell>
          <cell r="V49" t="str">
            <v>Retail Energy</v>
          </cell>
          <cell r="W49" t="str">
            <v>Merchant Energy</v>
          </cell>
          <cell r="X49" t="str">
            <v>Energy Investments</v>
          </cell>
          <cell r="Y49" t="str">
            <v>Corporate</v>
          </cell>
        </row>
        <row r="50">
          <cell r="H50" t="str">
            <v>Electricity Transmission</v>
          </cell>
          <cell r="I50" t="str">
            <v>Corporate</v>
          </cell>
          <cell r="J50" t="str">
            <v>Segment Adjustment</v>
          </cell>
          <cell r="K50" t="str">
            <v>Gas Transmission and Distribution</v>
          </cell>
          <cell r="L50" t="str">
            <v>Asset Management</v>
          </cell>
          <cell r="M50" t="str">
            <v>Energy Investments</v>
          </cell>
          <cell r="N50" t="str">
            <v>Complementary Assets</v>
          </cell>
        </row>
        <row r="51">
          <cell r="H51" t="str">
            <v>Segment Adjustment</v>
          </cell>
          <cell r="I51" t="str">
            <v>Gas Transmission</v>
          </cell>
          <cell r="J51" t="str">
            <v>Gas Marketing</v>
          </cell>
          <cell r="K51" t="str">
            <v>Oil Pipelines</v>
          </cell>
          <cell r="L51" t="str">
            <v>Energy</v>
          </cell>
          <cell r="M51" t="str">
            <v>Corporate</v>
          </cell>
          <cell r="N51" t="str">
            <v>Natural Gas Pipelines</v>
          </cell>
          <cell r="O51" t="str">
            <v>Discontinued Operations</v>
          </cell>
          <cell r="P51" t="str">
            <v>Pipelines</v>
          </cell>
        </row>
        <row r="52">
          <cell r="H52" t="str">
            <v>AEP River Operations</v>
          </cell>
          <cell r="I52" t="str">
            <v>Generation and Marketing</v>
          </cell>
          <cell r="J52" t="str">
            <v>Segment Adjustment</v>
          </cell>
          <cell r="K52" t="str">
            <v>Investments - Gas Operations</v>
          </cell>
          <cell r="L52" t="str">
            <v>Investments - UK Operations</v>
          </cell>
          <cell r="M52" t="str">
            <v>Wholesale</v>
          </cell>
          <cell r="N52" t="str">
            <v>Energy Delivery</v>
          </cell>
          <cell r="O52" t="str">
            <v>Domestic Electric Utilities</v>
          </cell>
          <cell r="P52" t="str">
            <v>Foreign Energy Delivery</v>
          </cell>
          <cell r="Q52" t="str">
            <v>Worldwide Energy Investments</v>
          </cell>
          <cell r="R52" t="str">
            <v>Worldwide Electric and Gas Operations</v>
          </cell>
          <cell r="S52" t="str">
            <v xml:space="preserve">Investments - Other </v>
          </cell>
          <cell r="T52" t="str">
            <v>Corporate and Other</v>
          </cell>
          <cell r="U52" t="str">
            <v>Transmission Operations</v>
          </cell>
          <cell r="V52" t="str">
            <v>Utility Operations</v>
          </cell>
          <cell r="W52" t="str">
            <v>Parent &amp; ALL Other</v>
          </cell>
        </row>
        <row r="53">
          <cell r="H53" t="str">
            <v>Central Hudson - Electric</v>
          </cell>
          <cell r="I53" t="str">
            <v>Central Hudson - Natural Gas</v>
          </cell>
          <cell r="J53" t="str">
            <v>Griffith</v>
          </cell>
          <cell r="K53" t="str">
            <v>Other Businesses and Investments</v>
          </cell>
          <cell r="L53" t="str">
            <v>Segment Adjustment</v>
          </cell>
          <cell r="M53" t="str">
            <v>Corporate</v>
          </cell>
          <cell r="N53" t="str">
            <v>Unregulated Fuel Oil Distribution</v>
          </cell>
        </row>
        <row r="54">
          <cell r="H54" t="str">
            <v>Transportation</v>
          </cell>
          <cell r="I54" t="str">
            <v>Facilities</v>
          </cell>
          <cell r="J54" t="str">
            <v>Supply and Logistics</v>
          </cell>
          <cell r="K54" t="str">
            <v>Pipeline</v>
          </cell>
          <cell r="L54" t="str">
            <v>Corporate</v>
          </cell>
          <cell r="M54" t="str">
            <v>Segment Adjustment</v>
          </cell>
        </row>
        <row r="55">
          <cell r="H55" t="str">
            <v>Gas Transmission</v>
          </cell>
          <cell r="I55" t="str">
            <v>Dampier Bunbury Pipeline (DBP)</v>
          </cell>
          <cell r="J55" t="str">
            <v>United Energy (UEDH)</v>
          </cell>
          <cell r="K55" t="str">
            <v>Multinet Gas (MGH)</v>
          </cell>
          <cell r="L55" t="str">
            <v>WA Gas Networks (WAGN)</v>
          </cell>
          <cell r="M55" t="str">
            <v>Duquesne (DQE)</v>
          </cell>
          <cell r="N55" t="str">
            <v>Segment Adjustment</v>
          </cell>
          <cell r="O55" t="str">
            <v>Corporate</v>
          </cell>
          <cell r="P55" t="str">
            <v>Gas Distribution</v>
          </cell>
          <cell r="Q55" t="str">
            <v>Electricity Distribution</v>
          </cell>
          <cell r="R55" t="str">
            <v>DBP Services Co</v>
          </cell>
        </row>
        <row r="56">
          <cell r="H56" t="str">
            <v>Segment Adjustment</v>
          </cell>
          <cell r="I56" t="str">
            <v>Infrastructure</v>
          </cell>
          <cell r="J56" t="str">
            <v>Distribution Network Providing Utilities</v>
          </cell>
          <cell r="K56" t="str">
            <v>Electricity</v>
          </cell>
          <cell r="L56" t="str">
            <v>Gas Transportation</v>
          </cell>
          <cell r="M56" t="str">
            <v>Gas Wholesale</v>
          </cell>
          <cell r="N56" t="str">
            <v>Technology</v>
          </cell>
          <cell r="O56" t="str">
            <v>Corporate</v>
          </cell>
          <cell r="P56" t="str">
            <v>Gas</v>
          </cell>
          <cell r="Q56" t="str">
            <v>Energy</v>
          </cell>
        </row>
        <row r="57">
          <cell r="H57" t="str">
            <v>Gas Distribution US</v>
          </cell>
          <cell r="I57" t="str">
            <v>US Stranded Cost Recoveries</v>
          </cell>
          <cell r="J57" t="str">
            <v>Segment Adjustment</v>
          </cell>
          <cell r="K57" t="str">
            <v>US Electricity and Gas Distribution</v>
          </cell>
          <cell r="L57" t="str">
            <v>Electricity Distribution - US</v>
          </cell>
          <cell r="M57" t="str">
            <v>Distribution - USA</v>
          </cell>
          <cell r="N57" t="str">
            <v>Interconnectors - UK</v>
          </cell>
          <cell r="O57" t="str">
            <v>Interconnectors - USA</v>
          </cell>
          <cell r="P57" t="str">
            <v>Telecommunications - USA</v>
          </cell>
          <cell r="Q57" t="str">
            <v>Interconnectors - Others</v>
          </cell>
          <cell r="R57" t="str">
            <v>Other Activities</v>
          </cell>
          <cell r="S57" t="str">
            <v>UK Electricity</v>
          </cell>
          <cell r="T57" t="str">
            <v>US Electricity</v>
          </cell>
          <cell r="U57" t="str">
            <v>Telecommunications - Energis</v>
          </cell>
          <cell r="V57" t="str">
            <v>Other Electricity Activities</v>
          </cell>
          <cell r="W57" t="str">
            <v>Other Activities - UK</v>
          </cell>
          <cell r="X57" t="str">
            <v>Other Activities - USA</v>
          </cell>
          <cell r="Y57" t="str">
            <v>UK Transmission</v>
          </cell>
          <cell r="Z57" t="str">
            <v>US Electricity Transmission</v>
          </cell>
          <cell r="AA57" t="str">
            <v>UK Gas Distribution</v>
          </cell>
          <cell r="AB57" t="str">
            <v>Corporate</v>
          </cell>
          <cell r="AC57" t="str">
            <v>Wireless Infrastructure</v>
          </cell>
          <cell r="AD57" t="str">
            <v>Discontinued Operations</v>
          </cell>
          <cell r="AE57" t="str">
            <v>US Regulated</v>
          </cell>
          <cell r="AF57" t="str">
            <v>UK Electricity and Gas Transmission</v>
          </cell>
          <cell r="AG57" t="str">
            <v>US Electricity Distribution</v>
          </cell>
          <cell r="AH57" t="str">
            <v>US Gas</v>
          </cell>
          <cell r="AI57" t="str">
            <v>Telecommunications</v>
          </cell>
          <cell r="AJ57" t="str">
            <v>Other Acquisition - USA</v>
          </cell>
          <cell r="AK57" t="str">
            <v>Telecommunications - Intelig</v>
          </cell>
          <cell r="AL57" t="str">
            <v>Telecommunications - Other</v>
          </cell>
          <cell r="AM57" t="str">
            <v>Generation - USA</v>
          </cell>
          <cell r="AN57" t="str">
            <v>Interconnectors</v>
          </cell>
          <cell r="AO57" t="str">
            <v>Ancillary Services</v>
          </cell>
          <cell r="AP57" t="str">
            <v>NEES (New England Electric System)</v>
          </cell>
        </row>
        <row r="58">
          <cell r="H58" t="str">
            <v>Exploration and Production</v>
          </cell>
          <cell r="I58" t="str">
            <v>Marketing, Gathering and Compression</v>
          </cell>
          <cell r="J58" t="str">
            <v>Other Operations</v>
          </cell>
          <cell r="K58" t="str">
            <v>Corporate</v>
          </cell>
          <cell r="L58" t="str">
            <v>Segment Adjustment</v>
          </cell>
          <cell r="M58" t="str">
            <v>Oilfield Services</v>
          </cell>
        </row>
        <row r="59">
          <cell r="H59" t="str">
            <v xml:space="preserve">Corporate and Other </v>
          </cell>
          <cell r="I59" t="str">
            <v>Segment Adjustment</v>
          </cell>
          <cell r="J59" t="str">
            <v>Power Delivery</v>
          </cell>
          <cell r="K59" t="str">
            <v>Pepco Energy Services</v>
          </cell>
          <cell r="L59" t="str">
            <v>Other Non-Regulated</v>
          </cell>
          <cell r="M59" t="str">
            <v>Pepco</v>
          </cell>
          <cell r="N59" t="str">
            <v>Competitive Energy - Conectiv Energy</v>
          </cell>
          <cell r="O59" t="str">
            <v>Pepmarket</v>
          </cell>
        </row>
        <row r="60">
          <cell r="H60" t="str">
            <v>Products Pipelines–KMP</v>
          </cell>
          <cell r="I60" t="str">
            <v>Natural Gas Pipelines</v>
          </cell>
          <cell r="J60" t="str">
            <v>CO2–KMP</v>
          </cell>
          <cell r="K60" t="str">
            <v>Terminals–KMP</v>
          </cell>
          <cell r="L60" t="str">
            <v>Kinder Morgan Canada–KMP</v>
          </cell>
          <cell r="M60" t="str">
            <v>NGPL Pipeco LLC</v>
          </cell>
          <cell r="N60" t="str">
            <v>Power</v>
          </cell>
          <cell r="O60" t="str">
            <v>Other</v>
          </cell>
          <cell r="P60" t="str">
            <v>Corporate</v>
          </cell>
          <cell r="Q60" t="str">
            <v>Segment Adjustment</v>
          </cell>
          <cell r="R60" t="str">
            <v>Express</v>
          </cell>
        </row>
        <row r="61">
          <cell r="H61" t="str">
            <v>Electricity Distribution</v>
          </cell>
          <cell r="I61" t="str">
            <v>Gas Distribution</v>
          </cell>
          <cell r="J61" t="str">
            <v>Corporate</v>
          </cell>
          <cell r="K61" t="str">
            <v>Discontinued Operations</v>
          </cell>
          <cell r="L61" t="str">
            <v>Segment Adjustment</v>
          </cell>
          <cell r="M61" t="str">
            <v>Electricity Transmission</v>
          </cell>
          <cell r="N61" t="str">
            <v>Select Solutions</v>
          </cell>
        </row>
        <row r="62">
          <cell r="H62" t="str">
            <v>Retail</v>
          </cell>
          <cell r="I62" t="str">
            <v>Generation</v>
          </cell>
          <cell r="J62" t="str">
            <v>Integrated Energy</v>
          </cell>
          <cell r="K62" t="str">
            <v>Segment Adjustment</v>
          </cell>
          <cell r="L62" t="str">
            <v>Corporate</v>
          </cell>
          <cell r="M62" t="str">
            <v>Integrated Energy</v>
          </cell>
          <cell r="N62" t="str">
            <v>Other</v>
          </cell>
        </row>
        <row r="115">
          <cell r="H115">
            <v>290.411</v>
          </cell>
        </row>
        <row r="116">
          <cell r="H116">
            <v>0</v>
          </cell>
          <cell r="I116">
            <v>0</v>
          </cell>
          <cell r="J116">
            <v>70.7</v>
          </cell>
          <cell r="K116">
            <v>0</v>
          </cell>
          <cell r="L116">
            <v>0</v>
          </cell>
          <cell r="M116">
            <v>177.7</v>
          </cell>
          <cell r="N116">
            <v>24</v>
          </cell>
          <cell r="O116">
            <v>196.2</v>
          </cell>
        </row>
        <row r="117">
          <cell r="H117">
            <v>0</v>
          </cell>
          <cell r="I117">
            <v>14956</v>
          </cell>
          <cell r="J117">
            <v>12025</v>
          </cell>
        </row>
        <row r="118">
          <cell r="H118">
            <v>0</v>
          </cell>
          <cell r="I118">
            <v>0</v>
          </cell>
          <cell r="J118">
            <v>0</v>
          </cell>
        </row>
        <row r="119">
          <cell r="H119">
            <v>36.527000000000001</v>
          </cell>
        </row>
        <row r="120">
          <cell r="H120">
            <v>18924</v>
          </cell>
          <cell r="I120">
            <v>0</v>
          </cell>
        </row>
        <row r="121">
          <cell r="H121">
            <v>4465.6570000000002</v>
          </cell>
        </row>
        <row r="122">
          <cell r="H122">
            <v>3922</v>
          </cell>
        </row>
        <row r="123">
          <cell r="H123">
            <v>0</v>
          </cell>
          <cell r="I123">
            <v>0</v>
          </cell>
          <cell r="J123">
            <v>0</v>
          </cell>
          <cell r="K123">
            <v>0</v>
          </cell>
          <cell r="L123">
            <v>0</v>
          </cell>
          <cell r="M123">
            <v>7458.5</v>
          </cell>
        </row>
        <row r="124">
          <cell r="H124">
            <v>1060.6610000000001</v>
          </cell>
        </row>
        <row r="125">
          <cell r="H125">
            <v>0</v>
          </cell>
          <cell r="I125">
            <v>4648</v>
          </cell>
          <cell r="J125">
            <v>3252</v>
          </cell>
          <cell r="K125">
            <v>107</v>
          </cell>
        </row>
        <row r="126">
          <cell r="H126">
            <v>0</v>
          </cell>
          <cell r="I126">
            <v>0</v>
          </cell>
          <cell r="J126">
            <v>15116</v>
          </cell>
        </row>
        <row r="127">
          <cell r="H127">
            <v>985.52</v>
          </cell>
        </row>
        <row r="128">
          <cell r="H128">
            <v>28181</v>
          </cell>
          <cell r="I128">
            <v>6094</v>
          </cell>
        </row>
        <row r="129">
          <cell r="H129">
            <v>0</v>
          </cell>
          <cell r="I129">
            <v>76.111000000000004</v>
          </cell>
          <cell r="J129">
            <v>852.68700000000001</v>
          </cell>
          <cell r="K129">
            <v>291.34100000000001</v>
          </cell>
        </row>
        <row r="130">
          <cell r="H130">
            <v>1252.56</v>
          </cell>
        </row>
        <row r="131">
          <cell r="H131">
            <v>6000</v>
          </cell>
          <cell r="I131">
            <v>0</v>
          </cell>
          <cell r="J131">
            <v>0</v>
          </cell>
          <cell r="K131">
            <v>7832</v>
          </cell>
          <cell r="L131">
            <v>0</v>
          </cell>
          <cell r="M131">
            <v>0</v>
          </cell>
          <cell r="N131">
            <v>0</v>
          </cell>
          <cell r="O131">
            <v>0</v>
          </cell>
        </row>
        <row r="132">
          <cell r="H132">
            <v>11635</v>
          </cell>
          <cell r="I132">
            <v>0</v>
          </cell>
        </row>
        <row r="133">
          <cell r="H133">
            <v>5920</v>
          </cell>
        </row>
        <row r="134">
          <cell r="H134">
            <v>7834.9</v>
          </cell>
          <cell r="I134">
            <v>411.5</v>
          </cell>
          <cell r="J134">
            <v>18.5</v>
          </cell>
        </row>
        <row r="135">
          <cell r="H135">
            <v>1535.4</v>
          </cell>
        </row>
        <row r="136">
          <cell r="H136">
            <v>2700.7190000000001</v>
          </cell>
        </row>
        <row r="150">
          <cell r="H150" t="str">
            <v>Australia</v>
          </cell>
        </row>
        <row r="151">
          <cell r="H151" t="str">
            <v>Australia</v>
          </cell>
          <cell r="I151" t="str">
            <v>Victoria and Nsw</v>
          </cell>
          <cell r="J151" t="str">
            <v>Queensland</v>
          </cell>
          <cell r="K151" t="str">
            <v>Corporate</v>
          </cell>
          <cell r="L151" t="str">
            <v>Segment Adjustment</v>
          </cell>
          <cell r="M151" t="str">
            <v>Victoria</v>
          </cell>
          <cell r="N151" t="str">
            <v>New South Wales</v>
          </cell>
          <cell r="O151" t="str">
            <v>South Australia/Northern Territory</v>
          </cell>
        </row>
        <row r="152">
          <cell r="H152" t="str">
            <v>Other</v>
          </cell>
          <cell r="I152" t="str">
            <v>United States</v>
          </cell>
          <cell r="J152" t="str">
            <v>Canada</v>
          </cell>
        </row>
        <row r="153">
          <cell r="H153" t="str">
            <v>New Zealand</v>
          </cell>
          <cell r="I153" t="str">
            <v>Australia</v>
          </cell>
          <cell r="J153" t="str">
            <v>Segment Adjustment</v>
          </cell>
        </row>
        <row r="154">
          <cell r="H154" t="str">
            <v>New Zealand</v>
          </cell>
        </row>
        <row r="155">
          <cell r="H155" t="str">
            <v>United States</v>
          </cell>
          <cell r="I155" t="str">
            <v>Segment Adjustment</v>
          </cell>
        </row>
        <row r="156">
          <cell r="H156" t="str">
            <v>United States</v>
          </cell>
        </row>
        <row r="157">
          <cell r="H157" t="str">
            <v>United States</v>
          </cell>
        </row>
        <row r="158">
          <cell r="H158" t="str">
            <v>Papua New Guinea</v>
          </cell>
          <cell r="I158" t="str">
            <v>Other Countries</v>
          </cell>
          <cell r="J158" t="str">
            <v>Segment Adjustment</v>
          </cell>
          <cell r="K158" t="str">
            <v>New Zealand</v>
          </cell>
          <cell r="L158" t="str">
            <v>Chile</v>
          </cell>
          <cell r="M158" t="str">
            <v>Australia</v>
          </cell>
        </row>
        <row r="159">
          <cell r="H159" t="str">
            <v>Australia</v>
          </cell>
        </row>
        <row r="160">
          <cell r="H160" t="str">
            <v>United States and Other</v>
          </cell>
          <cell r="I160" t="str">
            <v>Canada</v>
          </cell>
          <cell r="J160" t="str">
            <v>United States</v>
          </cell>
          <cell r="K160" t="str">
            <v>Mexico</v>
          </cell>
        </row>
        <row r="161">
          <cell r="H161" t="str">
            <v>United Kingdom</v>
          </cell>
          <cell r="I161" t="str">
            <v>Other Foreign</v>
          </cell>
          <cell r="J161" t="str">
            <v>United States</v>
          </cell>
        </row>
        <row r="162">
          <cell r="H162" t="str">
            <v>United States</v>
          </cell>
        </row>
        <row r="163">
          <cell r="H163" t="str">
            <v>United States</v>
          </cell>
          <cell r="I163" t="str">
            <v>Canada</v>
          </cell>
        </row>
        <row r="164">
          <cell r="H164" t="str">
            <v>Segment Adjustment</v>
          </cell>
          <cell r="I164" t="str">
            <v>United States</v>
          </cell>
          <cell r="J164" t="str">
            <v>Australia</v>
          </cell>
          <cell r="K164" t="str">
            <v>Corporate</v>
          </cell>
        </row>
        <row r="165">
          <cell r="H165" t="str">
            <v>New Zealand</v>
          </cell>
        </row>
        <row r="166">
          <cell r="H166" t="str">
            <v>United Kingdom (UK)</v>
          </cell>
          <cell r="I166" t="str">
            <v>Segment Adjustment</v>
          </cell>
          <cell r="J166" t="str">
            <v>Africa</v>
          </cell>
          <cell r="K166" t="str">
            <v>United States (US)</v>
          </cell>
          <cell r="L166" t="str">
            <v>Rest of the World</v>
          </cell>
          <cell r="M166" t="str">
            <v>Latin America</v>
          </cell>
          <cell r="N166" t="str">
            <v>Corporate</v>
          </cell>
          <cell r="O166" t="str">
            <v>Europe</v>
          </cell>
        </row>
        <row r="167">
          <cell r="H167" t="str">
            <v>United States</v>
          </cell>
          <cell r="I167" t="str">
            <v>Canada</v>
          </cell>
        </row>
        <row r="168">
          <cell r="H168" t="str">
            <v>United States</v>
          </cell>
        </row>
        <row r="169">
          <cell r="H169" t="str">
            <v>United States</v>
          </cell>
          <cell r="I169" t="str">
            <v>Canada</v>
          </cell>
          <cell r="J169" t="str">
            <v>Mexico and Other</v>
          </cell>
        </row>
        <row r="170">
          <cell r="H170" t="str">
            <v>Australia</v>
          </cell>
        </row>
        <row r="171">
          <cell r="H171" t="str">
            <v>New Zealand</v>
          </cell>
        </row>
      </sheetData>
      <sheetData sheetId="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Slide 11 Summary Output"/>
      <sheetName val="Ownership"/>
      <sheetName val="Summary"/>
      <sheetName val="Detailed"/>
      <sheetName val="Historical"/>
      <sheetName val="Crossholdings"/>
    </sheetNames>
    <sheetDataSet>
      <sheetData sheetId="0"/>
      <sheetData sheetId="1"/>
      <sheetData sheetId="2">
        <row r="9">
          <cell r="EB9">
            <v>41366</v>
          </cell>
          <cell r="EC9">
            <v>7.7818399999999999</v>
          </cell>
          <cell r="ED9">
            <v>40.343969999999999</v>
          </cell>
          <cell r="EE9">
            <v>23372747</v>
          </cell>
          <cell r="EF9">
            <v>23372747</v>
          </cell>
        </row>
        <row r="10">
          <cell r="EB10">
            <v>41620</v>
          </cell>
          <cell r="EC10">
            <v>4.8761900000000002</v>
          </cell>
          <cell r="ED10">
            <v>25.280249999999999</v>
          </cell>
          <cell r="EE10">
            <v>14645625</v>
          </cell>
          <cell r="EF10">
            <v>15035816</v>
          </cell>
        </row>
        <row r="11">
          <cell r="EB11">
            <v>41214</v>
          </cell>
          <cell r="EC11">
            <v>3.7709299999999999</v>
          </cell>
          <cell r="ED11">
            <v>19.54974</v>
          </cell>
          <cell r="EE11">
            <v>11326000</v>
          </cell>
          <cell r="EF11">
            <v>11326000</v>
          </cell>
        </row>
        <row r="12">
          <cell r="EB12">
            <v>41608</v>
          </cell>
          <cell r="EC12">
            <v>3.6623899999999998</v>
          </cell>
          <cell r="ED12">
            <v>18.987310000000001</v>
          </cell>
          <cell r="EE12">
            <v>11000000</v>
          </cell>
          <cell r="EF12">
            <v>11000000</v>
          </cell>
        </row>
        <row r="13">
          <cell r="EB13">
            <v>41578</v>
          </cell>
          <cell r="EC13">
            <v>3.4423599999999999</v>
          </cell>
          <cell r="ED13">
            <v>17.82555</v>
          </cell>
          <cell r="EE13">
            <v>10339134</v>
          </cell>
          <cell r="EF13">
            <v>10368934</v>
          </cell>
        </row>
        <row r="14">
          <cell r="EB14">
            <v>41639</v>
          </cell>
          <cell r="EC14">
            <v>2.3760599999999998</v>
          </cell>
          <cell r="ED14">
            <v>12.316420000000001</v>
          </cell>
          <cell r="EE14">
            <v>7136490</v>
          </cell>
          <cell r="EF14">
            <v>7126290</v>
          </cell>
        </row>
        <row r="15">
          <cell r="EB15">
            <v>41639</v>
          </cell>
          <cell r="EC15">
            <v>1.9976400000000001</v>
          </cell>
          <cell r="ED15">
            <v>10.356310000000001</v>
          </cell>
          <cell r="EE15">
            <v>5999916</v>
          </cell>
          <cell r="EF15">
            <v>6400562</v>
          </cell>
        </row>
        <row r="16">
          <cell r="EB16">
            <v>41578</v>
          </cell>
          <cell r="EC16">
            <v>1.1835899999999999</v>
          </cell>
          <cell r="ED16">
            <v>6.1364099999999997</v>
          </cell>
          <cell r="EE16">
            <v>3554916</v>
          </cell>
          <cell r="EF16">
            <v>3554716</v>
          </cell>
        </row>
        <row r="17">
          <cell r="EB17">
            <v>41364</v>
          </cell>
          <cell r="EC17">
            <v>0.84501000000000004</v>
          </cell>
          <cell r="ED17">
            <v>4.3809100000000001</v>
          </cell>
          <cell r="EE17">
            <v>2538000</v>
          </cell>
          <cell r="EF17">
            <v>2538000</v>
          </cell>
        </row>
        <row r="18">
          <cell r="EB18">
            <v>41455</v>
          </cell>
          <cell r="EC18">
            <v>0.76305999999999996</v>
          </cell>
          <cell r="ED18">
            <v>3.64405</v>
          </cell>
          <cell r="EE18">
            <v>2291861</v>
          </cell>
          <cell r="EF18">
            <v>2291861</v>
          </cell>
        </row>
        <row r="19">
          <cell r="EB19">
            <v>41639</v>
          </cell>
          <cell r="EC19">
            <v>0.72648000000000001</v>
          </cell>
          <cell r="ED19">
            <v>3.76593</v>
          </cell>
          <cell r="EE19">
            <v>2181981</v>
          </cell>
          <cell r="EF19">
            <v>1487191</v>
          </cell>
        </row>
        <row r="20">
          <cell r="EB20">
            <v>41639</v>
          </cell>
          <cell r="EC20">
            <v>0.72594000000000003</v>
          </cell>
          <cell r="ED20">
            <v>3.76369</v>
          </cell>
          <cell r="EE20">
            <v>2180348</v>
          </cell>
          <cell r="EF20">
            <v>2175000</v>
          </cell>
        </row>
        <row r="21">
          <cell r="EB21">
            <v>41628</v>
          </cell>
          <cell r="EC21">
            <v>0.67896000000000001</v>
          </cell>
          <cell r="ED21">
            <v>3.2437499999999999</v>
          </cell>
          <cell r="EE21">
            <v>2039260</v>
          </cell>
          <cell r="EF21">
            <v>8837956</v>
          </cell>
        </row>
        <row r="22">
          <cell r="EB22">
            <v>41639</v>
          </cell>
          <cell r="EC22">
            <v>0.63239999999999996</v>
          </cell>
          <cell r="ED22">
            <v>3.2784200000000001</v>
          </cell>
          <cell r="EE22">
            <v>1899418</v>
          </cell>
          <cell r="EF22">
            <v>1785618</v>
          </cell>
        </row>
        <row r="23">
          <cell r="EB23">
            <v>41639</v>
          </cell>
          <cell r="EC23">
            <v>0.62412000000000001</v>
          </cell>
          <cell r="ED23">
            <v>3.2359300000000002</v>
          </cell>
          <cell r="EE23">
            <v>1874549</v>
          </cell>
          <cell r="EF23">
            <v>1870081</v>
          </cell>
        </row>
        <row r="24">
          <cell r="EB24">
            <v>41639</v>
          </cell>
          <cell r="EC24">
            <v>0.59933999999999998</v>
          </cell>
          <cell r="ED24">
            <v>3.0804999999999998</v>
          </cell>
          <cell r="EE24">
            <v>1800120</v>
          </cell>
          <cell r="EF24">
            <v>1002007</v>
          </cell>
        </row>
        <row r="25">
          <cell r="EB25">
            <v>41455</v>
          </cell>
          <cell r="EC25">
            <v>0.43282999999999999</v>
          </cell>
          <cell r="ED25">
            <v>2.2441300000000002</v>
          </cell>
          <cell r="EE25">
            <v>1300000</v>
          </cell>
          <cell r="EF25">
            <v>1300000</v>
          </cell>
        </row>
        <row r="26">
          <cell r="EB26">
            <v>41366</v>
          </cell>
          <cell r="EC26">
            <v>0.42930000000000001</v>
          </cell>
          <cell r="ED26">
            <v>2.22512</v>
          </cell>
          <cell r="EE26">
            <v>1289396</v>
          </cell>
          <cell r="EF26">
            <v>1289396</v>
          </cell>
        </row>
        <row r="27">
          <cell r="EB27">
            <v>41455</v>
          </cell>
          <cell r="EC27">
            <v>0.40081</v>
          </cell>
          <cell r="ED27">
            <v>2.0775199999999998</v>
          </cell>
          <cell r="EE27">
            <v>1203834</v>
          </cell>
          <cell r="EF27">
            <v>1203834</v>
          </cell>
        </row>
        <row r="28">
          <cell r="EB28">
            <v>41366</v>
          </cell>
          <cell r="EC28">
            <v>0.37411</v>
          </cell>
          <cell r="ED28">
            <v>1.9399900000000001</v>
          </cell>
          <cell r="EE28">
            <v>1123653</v>
          </cell>
          <cell r="EF28">
            <v>1123653</v>
          </cell>
        </row>
        <row r="29">
          <cell r="EB29">
            <v>41376</v>
          </cell>
          <cell r="EC29">
            <v>0.36524000000000001</v>
          </cell>
          <cell r="ED29">
            <v>1.89303</v>
          </cell>
          <cell r="EE29">
            <v>1097008</v>
          </cell>
          <cell r="EF29">
            <v>1097008</v>
          </cell>
        </row>
        <row r="30">
          <cell r="EB30">
            <v>41264</v>
          </cell>
          <cell r="EC30">
            <v>0.36524000000000001</v>
          </cell>
          <cell r="ED30">
            <v>1.89303</v>
          </cell>
          <cell r="EE30">
            <v>1097008</v>
          </cell>
          <cell r="EF30">
            <v>1097008</v>
          </cell>
        </row>
        <row r="31">
          <cell r="EB31">
            <v>41263</v>
          </cell>
          <cell r="EC31">
            <v>0.36524000000000001</v>
          </cell>
          <cell r="ED31">
            <v>1.89303</v>
          </cell>
          <cell r="EE31">
            <v>1097008</v>
          </cell>
          <cell r="EF31">
            <v>1097008</v>
          </cell>
        </row>
        <row r="32">
          <cell r="EB32">
            <v>41639</v>
          </cell>
          <cell r="EC32">
            <v>0.30708000000000002</v>
          </cell>
          <cell r="ED32">
            <v>1.5922499999999999</v>
          </cell>
          <cell r="EE32">
            <v>922313</v>
          </cell>
          <cell r="EF32">
            <v>502319</v>
          </cell>
        </row>
        <row r="33">
          <cell r="EB33">
            <v>41455</v>
          </cell>
          <cell r="EC33">
            <v>0.27182000000000001</v>
          </cell>
          <cell r="ED33">
            <v>1.4088700000000001</v>
          </cell>
          <cell r="EE33">
            <v>816400</v>
          </cell>
          <cell r="EF33">
            <v>816400</v>
          </cell>
        </row>
        <row r="34">
          <cell r="EB34">
            <v>41366</v>
          </cell>
          <cell r="EC34">
            <v>0.26635999999999999</v>
          </cell>
          <cell r="ED34">
            <v>1.3809199999999999</v>
          </cell>
          <cell r="EE34">
            <v>800000</v>
          </cell>
          <cell r="EF34">
            <v>800000</v>
          </cell>
        </row>
        <row r="35">
          <cell r="EB35">
            <v>41366</v>
          </cell>
          <cell r="EC35">
            <v>0.22717000000000001</v>
          </cell>
          <cell r="ED35">
            <v>1.1774100000000001</v>
          </cell>
          <cell r="EE35">
            <v>682315</v>
          </cell>
          <cell r="EF35">
            <v>682315</v>
          </cell>
        </row>
        <row r="36">
          <cell r="EB36">
            <v>41639</v>
          </cell>
          <cell r="EC36">
            <v>0.22636999999999999</v>
          </cell>
          <cell r="ED36">
            <v>1.08125</v>
          </cell>
          <cell r="EE36">
            <v>679908</v>
          </cell>
          <cell r="EF36">
            <v>466195</v>
          </cell>
        </row>
        <row r="37">
          <cell r="EB37">
            <v>41347</v>
          </cell>
          <cell r="EC37">
            <v>0.21162</v>
          </cell>
          <cell r="ED37">
            <v>1.0969100000000001</v>
          </cell>
          <cell r="EE37">
            <v>635601</v>
          </cell>
          <cell r="EF37">
            <v>635601</v>
          </cell>
        </row>
        <row r="38">
          <cell r="EB38">
            <v>41638</v>
          </cell>
          <cell r="EC38">
            <v>0.16647000000000001</v>
          </cell>
          <cell r="ED38">
            <v>0.79500999999999999</v>
          </cell>
          <cell r="EE38">
            <v>500000</v>
          </cell>
          <cell r="EF38">
            <v>500000</v>
          </cell>
        </row>
        <row r="39">
          <cell r="EB39">
            <v>41214</v>
          </cell>
          <cell r="EC39">
            <v>0.16647000000000001</v>
          </cell>
          <cell r="ED39">
            <v>0.86321000000000003</v>
          </cell>
          <cell r="EE39">
            <v>500000</v>
          </cell>
          <cell r="EF39">
            <v>500000</v>
          </cell>
        </row>
        <row r="40">
          <cell r="EB40">
            <v>41547</v>
          </cell>
          <cell r="EC40">
            <v>0.14982999999999999</v>
          </cell>
          <cell r="ED40">
            <v>0.71562000000000003</v>
          </cell>
          <cell r="EE40">
            <v>450000</v>
          </cell>
          <cell r="EF40">
            <v>450000</v>
          </cell>
        </row>
        <row r="41">
          <cell r="EB41">
            <v>41547</v>
          </cell>
          <cell r="EC41">
            <v>0.14449999999999999</v>
          </cell>
          <cell r="ED41">
            <v>0.68989999999999996</v>
          </cell>
          <cell r="EE41">
            <v>434000</v>
          </cell>
          <cell r="EF41">
            <v>434000</v>
          </cell>
        </row>
        <row r="42">
          <cell r="EB42">
            <v>41639</v>
          </cell>
          <cell r="EC42">
            <v>0.13013</v>
          </cell>
          <cell r="ED42">
            <v>0.64629000000000003</v>
          </cell>
          <cell r="EE42">
            <v>390845</v>
          </cell>
          <cell r="EF42">
            <v>411427</v>
          </cell>
        </row>
        <row r="43">
          <cell r="EB43">
            <v>41376</v>
          </cell>
          <cell r="EC43">
            <v>0.12544</v>
          </cell>
          <cell r="ED43">
            <v>0.65076000000000001</v>
          </cell>
          <cell r="EE43">
            <v>376770</v>
          </cell>
          <cell r="EF43">
            <v>376770</v>
          </cell>
        </row>
        <row r="44">
          <cell r="EB44">
            <v>41455</v>
          </cell>
          <cell r="EC44">
            <v>0.12132999999999999</v>
          </cell>
          <cell r="ED44">
            <v>0.62951999999999997</v>
          </cell>
          <cell r="EE44">
            <v>364400</v>
          </cell>
          <cell r="EF44">
            <v>364400</v>
          </cell>
        </row>
        <row r="45">
          <cell r="EB45">
            <v>41620</v>
          </cell>
          <cell r="EC45">
            <v>0.11203</v>
          </cell>
          <cell r="ED45">
            <v>0.58031999999999995</v>
          </cell>
          <cell r="EE45">
            <v>336473</v>
          </cell>
          <cell r="EF45">
            <v>322483</v>
          </cell>
        </row>
        <row r="46">
          <cell r="EB46">
            <v>41547</v>
          </cell>
          <cell r="EC46">
            <v>0.10987</v>
          </cell>
          <cell r="ED46">
            <v>0.56913999999999998</v>
          </cell>
          <cell r="EE46">
            <v>330000</v>
          </cell>
          <cell r="EF46">
            <v>330000</v>
          </cell>
        </row>
        <row r="47">
          <cell r="EB47">
            <v>41455</v>
          </cell>
          <cell r="EC47">
            <v>9.5390000000000003E-2</v>
          </cell>
          <cell r="ED47">
            <v>0.49421999999999999</v>
          </cell>
          <cell r="EE47">
            <v>286494</v>
          </cell>
          <cell r="EF47">
            <v>286494</v>
          </cell>
        </row>
        <row r="48">
          <cell r="EB48">
            <v>41486</v>
          </cell>
          <cell r="EC48">
            <v>9.3219999999999997E-2</v>
          </cell>
          <cell r="ED48">
            <v>0.44502000000000003</v>
          </cell>
          <cell r="EE48">
            <v>280000</v>
          </cell>
          <cell r="EF48">
            <v>280000</v>
          </cell>
        </row>
        <row r="49">
          <cell r="EB49">
            <v>41455</v>
          </cell>
          <cell r="EC49">
            <v>9.0690000000000007E-2</v>
          </cell>
          <cell r="ED49">
            <v>0.43271999999999999</v>
          </cell>
          <cell r="EE49">
            <v>272400</v>
          </cell>
          <cell r="EF49">
            <v>272400</v>
          </cell>
        </row>
        <row r="50">
          <cell r="EB50">
            <v>41455</v>
          </cell>
          <cell r="EC50">
            <v>8.9899999999999994E-2</v>
          </cell>
          <cell r="ED50">
            <v>0.42936999999999997</v>
          </cell>
          <cell r="EE50">
            <v>270000</v>
          </cell>
          <cell r="EF50">
            <v>270000</v>
          </cell>
        </row>
        <row r="51">
          <cell r="EB51">
            <v>41455</v>
          </cell>
          <cell r="EC51">
            <v>6.3930000000000001E-2</v>
          </cell>
          <cell r="ED51">
            <v>0.33096999999999999</v>
          </cell>
          <cell r="EE51">
            <v>192000</v>
          </cell>
          <cell r="EF51">
            <v>192000</v>
          </cell>
        </row>
        <row r="52">
          <cell r="EB52">
            <v>41455</v>
          </cell>
          <cell r="EC52">
            <v>6.166E-2</v>
          </cell>
          <cell r="ED52">
            <v>0.31979000000000002</v>
          </cell>
          <cell r="EE52">
            <v>185182</v>
          </cell>
          <cell r="EF52">
            <v>185182</v>
          </cell>
        </row>
        <row r="53">
          <cell r="EB53">
            <v>41639</v>
          </cell>
          <cell r="EC53">
            <v>5.6599999999999998E-2</v>
          </cell>
          <cell r="ED53">
            <v>0.29296</v>
          </cell>
          <cell r="EE53">
            <v>170000</v>
          </cell>
          <cell r="EF53">
            <v>0</v>
          </cell>
        </row>
        <row r="54">
          <cell r="EB54">
            <v>41274</v>
          </cell>
          <cell r="EC54">
            <v>4.7410000000000001E-2</v>
          </cell>
          <cell r="ED54">
            <v>0.24598999999999999</v>
          </cell>
          <cell r="EE54">
            <v>142400</v>
          </cell>
          <cell r="EF54">
            <v>142400</v>
          </cell>
        </row>
        <row r="55">
          <cell r="EB55">
            <v>41455</v>
          </cell>
          <cell r="EC55">
            <v>4.1099999999999998E-2</v>
          </cell>
          <cell r="ED55">
            <v>0.21357000000000001</v>
          </cell>
          <cell r="EE55">
            <v>123454</v>
          </cell>
          <cell r="EF55">
            <v>123454</v>
          </cell>
        </row>
        <row r="56">
          <cell r="EB56">
            <v>41455</v>
          </cell>
          <cell r="EC56">
            <v>3.329E-2</v>
          </cell>
          <cell r="ED56">
            <v>0.17219999999999999</v>
          </cell>
          <cell r="EE56">
            <v>100000</v>
          </cell>
          <cell r="EF56">
            <v>100000</v>
          </cell>
        </row>
        <row r="57">
          <cell r="EB57">
            <v>41264</v>
          </cell>
          <cell r="EC57">
            <v>1.11E-2</v>
          </cell>
          <cell r="ED57">
            <v>5.7029999999999997E-2</v>
          </cell>
          <cell r="EE57">
            <v>33333</v>
          </cell>
          <cell r="EF57">
            <v>33333</v>
          </cell>
        </row>
        <row r="58">
          <cell r="EB58">
            <v>41455</v>
          </cell>
          <cell r="EC58">
            <v>3.2230000000000002E-2</v>
          </cell>
          <cell r="ED58">
            <v>0.1666</v>
          </cell>
          <cell r="EE58">
            <v>96802</v>
          </cell>
          <cell r="EF58">
            <v>96802</v>
          </cell>
        </row>
        <row r="59">
          <cell r="EB59">
            <v>41455</v>
          </cell>
          <cell r="EC59">
            <v>2.664E-2</v>
          </cell>
          <cell r="ED59">
            <v>0.12747</v>
          </cell>
          <cell r="EE59">
            <v>80000</v>
          </cell>
          <cell r="EF59">
            <v>80000</v>
          </cell>
        </row>
        <row r="60">
          <cell r="EB60">
            <v>41376</v>
          </cell>
          <cell r="EC60">
            <v>2.64E-2</v>
          </cell>
          <cell r="ED60">
            <v>0.13641</v>
          </cell>
          <cell r="EE60">
            <v>79300</v>
          </cell>
          <cell r="EF60">
            <v>79300</v>
          </cell>
        </row>
        <row r="61">
          <cell r="EB61">
            <v>41376</v>
          </cell>
          <cell r="EC61">
            <v>2.53E-2</v>
          </cell>
          <cell r="ED61">
            <v>0.13081999999999999</v>
          </cell>
          <cell r="EE61">
            <v>76000</v>
          </cell>
          <cell r="EF61">
            <v>76000</v>
          </cell>
        </row>
        <row r="62">
          <cell r="EB62">
            <v>41486</v>
          </cell>
          <cell r="EC62">
            <v>1.9980000000000001E-2</v>
          </cell>
          <cell r="ED62">
            <v>0.10399</v>
          </cell>
          <cell r="EE62">
            <v>60000</v>
          </cell>
          <cell r="EF62">
            <v>60000</v>
          </cell>
        </row>
        <row r="63">
          <cell r="EB63">
            <v>41547</v>
          </cell>
          <cell r="EC63">
            <v>1.9310000000000001E-2</v>
          </cell>
          <cell r="ED63">
            <v>0.10063</v>
          </cell>
          <cell r="EE63">
            <v>58000</v>
          </cell>
          <cell r="EF63">
            <v>58000</v>
          </cell>
        </row>
        <row r="64">
          <cell r="EB64">
            <v>41639</v>
          </cell>
          <cell r="EC64">
            <v>1.864E-2</v>
          </cell>
          <cell r="ED64">
            <v>9.6159999999999995E-2</v>
          </cell>
          <cell r="EE64">
            <v>56000</v>
          </cell>
          <cell r="EF64">
            <v>66000</v>
          </cell>
        </row>
        <row r="65">
          <cell r="EB65">
            <v>41455</v>
          </cell>
          <cell r="EC65">
            <v>1.7979999999999999E-2</v>
          </cell>
          <cell r="ED65">
            <v>9.2810000000000004E-2</v>
          </cell>
          <cell r="EE65">
            <v>54000</v>
          </cell>
          <cell r="EF65">
            <v>54000</v>
          </cell>
        </row>
        <row r="66">
          <cell r="EB66">
            <v>41578</v>
          </cell>
          <cell r="EC66">
            <v>1.67E-2</v>
          </cell>
          <cell r="ED66">
            <v>8.6099999999999996E-2</v>
          </cell>
          <cell r="EE66">
            <v>50169</v>
          </cell>
          <cell r="EF66">
            <v>145469</v>
          </cell>
        </row>
        <row r="67">
          <cell r="EB67">
            <v>41639</v>
          </cell>
          <cell r="EC67">
            <v>1.6650000000000002E-2</v>
          </cell>
          <cell r="ED67">
            <v>8.6099999999999996E-2</v>
          </cell>
          <cell r="EE67">
            <v>50000</v>
          </cell>
          <cell r="EF67">
            <v>50000</v>
          </cell>
        </row>
        <row r="68">
          <cell r="EB68">
            <v>41455</v>
          </cell>
          <cell r="EC68">
            <v>1.643E-2</v>
          </cell>
          <cell r="ED68">
            <v>8.498E-2</v>
          </cell>
          <cell r="EE68">
            <v>49356</v>
          </cell>
          <cell r="EF68">
            <v>49356</v>
          </cell>
        </row>
        <row r="69">
          <cell r="EB69">
            <v>41608</v>
          </cell>
          <cell r="EC69">
            <v>1.619E-2</v>
          </cell>
          <cell r="ED69">
            <v>8.3860000000000004E-2</v>
          </cell>
          <cell r="EE69">
            <v>48620</v>
          </cell>
          <cell r="EF69">
            <v>44534</v>
          </cell>
        </row>
        <row r="70">
          <cell r="EB70">
            <v>41455</v>
          </cell>
          <cell r="EC70">
            <v>1.4330000000000001E-2</v>
          </cell>
          <cell r="ED70">
            <v>7.3800000000000004E-2</v>
          </cell>
          <cell r="EE70">
            <v>43035</v>
          </cell>
          <cell r="EF70">
            <v>43035</v>
          </cell>
        </row>
        <row r="71">
          <cell r="EB71">
            <v>41578</v>
          </cell>
          <cell r="EC71">
            <v>1.4319999999999999E-2</v>
          </cell>
          <cell r="ED71">
            <v>7.3800000000000004E-2</v>
          </cell>
          <cell r="EE71">
            <v>43000</v>
          </cell>
          <cell r="EF71">
            <v>113000</v>
          </cell>
        </row>
        <row r="72">
          <cell r="EB72">
            <v>41318</v>
          </cell>
          <cell r="EC72">
            <v>4.3580000000000001E-2</v>
          </cell>
          <cell r="ED72">
            <v>0.22586999999999999</v>
          </cell>
          <cell r="EE72">
            <v>130887</v>
          </cell>
          <cell r="EF72">
            <v>130887</v>
          </cell>
        </row>
        <row r="73">
          <cell r="EB73">
            <v>41455</v>
          </cell>
          <cell r="EC73">
            <v>1.1650000000000001E-2</v>
          </cell>
          <cell r="ED73">
            <v>5.5910000000000001E-2</v>
          </cell>
          <cell r="EE73">
            <v>35000</v>
          </cell>
          <cell r="EF73">
            <v>35000</v>
          </cell>
        </row>
        <row r="74">
          <cell r="EB74">
            <v>41638</v>
          </cell>
          <cell r="EC74">
            <v>1.1650000000000001E-2</v>
          </cell>
          <cell r="ED74">
            <v>5.5910000000000001E-2</v>
          </cell>
          <cell r="EE74">
            <v>35000</v>
          </cell>
          <cell r="EF74">
            <v>35000</v>
          </cell>
        </row>
        <row r="75">
          <cell r="EB75">
            <v>41607</v>
          </cell>
          <cell r="EC75">
            <v>9.9900000000000006E-3</v>
          </cell>
          <cell r="ED75">
            <v>4.8079999999999998E-2</v>
          </cell>
          <cell r="EE75">
            <v>30000</v>
          </cell>
          <cell r="EF75">
            <v>25000</v>
          </cell>
        </row>
        <row r="76">
          <cell r="EB76">
            <v>41455</v>
          </cell>
          <cell r="EC76">
            <v>9.9900000000000006E-3</v>
          </cell>
          <cell r="ED76">
            <v>5.144E-2</v>
          </cell>
          <cell r="EE76">
            <v>30000</v>
          </cell>
          <cell r="EF76">
            <v>30000</v>
          </cell>
        </row>
        <row r="77">
          <cell r="EB77">
            <v>41639</v>
          </cell>
          <cell r="EC77">
            <v>9.2700000000000005E-3</v>
          </cell>
          <cell r="ED77">
            <v>4.4729999999999999E-2</v>
          </cell>
          <cell r="EE77">
            <v>27841</v>
          </cell>
          <cell r="EF77">
            <v>29617</v>
          </cell>
        </row>
        <row r="78">
          <cell r="EB78">
            <v>41578</v>
          </cell>
          <cell r="EC78">
            <v>9.0100000000000006E-3</v>
          </cell>
          <cell r="ED78">
            <v>4.6960000000000002E-2</v>
          </cell>
          <cell r="EE78">
            <v>27070</v>
          </cell>
          <cell r="EF78">
            <v>23870</v>
          </cell>
        </row>
        <row r="79">
          <cell r="EB79">
            <v>41637</v>
          </cell>
          <cell r="EC79">
            <v>7.1700000000000002E-3</v>
          </cell>
          <cell r="ED79">
            <v>3.6900000000000002E-2</v>
          </cell>
          <cell r="EE79">
            <v>21523</v>
          </cell>
          <cell r="EF79">
            <v>10000</v>
          </cell>
        </row>
        <row r="80">
          <cell r="EB80">
            <v>41274</v>
          </cell>
          <cell r="EC80">
            <v>5.5799999999999999E-3</v>
          </cell>
          <cell r="ED80">
            <v>2.9069999999999999E-2</v>
          </cell>
          <cell r="EE80">
            <v>16755</v>
          </cell>
          <cell r="EF80">
            <v>16755</v>
          </cell>
        </row>
        <row r="81">
          <cell r="EB81">
            <v>41639</v>
          </cell>
          <cell r="EC81">
            <v>5.4900000000000001E-3</v>
          </cell>
          <cell r="ED81">
            <v>2.7949999999999999E-2</v>
          </cell>
          <cell r="EE81">
            <v>16500</v>
          </cell>
          <cell r="EF81">
            <v>16500</v>
          </cell>
        </row>
        <row r="82">
          <cell r="EB82">
            <v>41639</v>
          </cell>
          <cell r="EC82">
            <v>1.99E-3</v>
          </cell>
          <cell r="ED82">
            <v>1.0059999999999999E-2</v>
          </cell>
          <cell r="EE82">
            <v>5980</v>
          </cell>
          <cell r="EF82">
            <v>0</v>
          </cell>
        </row>
        <row r="83">
          <cell r="EB83">
            <v>41376</v>
          </cell>
          <cell r="EC83">
            <v>6.7000000000000002E-4</v>
          </cell>
          <cell r="ED83">
            <v>3.3500000000000001E-3</v>
          </cell>
          <cell r="EE83">
            <v>2000</v>
          </cell>
          <cell r="EF83">
            <v>2000</v>
          </cell>
        </row>
        <row r="84">
          <cell r="EB84">
            <v>41608</v>
          </cell>
          <cell r="EC84">
            <v>5.9999999999999995E-4</v>
          </cell>
          <cell r="ED84">
            <v>3.3500000000000001E-3</v>
          </cell>
          <cell r="EE84">
            <v>1800</v>
          </cell>
          <cell r="EF84">
            <v>1800</v>
          </cell>
        </row>
        <row r="85">
          <cell r="EB85">
            <v>41639</v>
          </cell>
          <cell r="EC85">
            <v>0.21149000000000001</v>
          </cell>
          <cell r="ED85">
            <v>1.0969100000000001</v>
          </cell>
          <cell r="EE85">
            <v>635200</v>
          </cell>
          <cell r="EF85">
            <v>635200</v>
          </cell>
        </row>
        <row r="86">
          <cell r="EB86">
            <v>41639</v>
          </cell>
          <cell r="EC86">
            <v>0</v>
          </cell>
          <cell r="ED86">
            <v>0</v>
          </cell>
          <cell r="EE86">
            <v>0</v>
          </cell>
          <cell r="EF86">
            <v>87500</v>
          </cell>
        </row>
        <row r="87">
          <cell r="EB87">
            <v>41639</v>
          </cell>
          <cell r="EC87">
            <v>0</v>
          </cell>
          <cell r="ED87">
            <v>0</v>
          </cell>
          <cell r="EE87">
            <v>0</v>
          </cell>
          <cell r="EF87">
            <v>22870</v>
          </cell>
        </row>
        <row r="88">
          <cell r="EB88">
            <v>41639</v>
          </cell>
          <cell r="EC88">
            <v>0</v>
          </cell>
          <cell r="ED88">
            <v>0</v>
          </cell>
          <cell r="EE88">
            <v>0</v>
          </cell>
          <cell r="EF88">
            <v>17295</v>
          </cell>
        </row>
        <row r="89">
          <cell r="EB89">
            <v>41639</v>
          </cell>
          <cell r="EC89">
            <v>0</v>
          </cell>
          <cell r="ED89">
            <v>0</v>
          </cell>
          <cell r="EE89">
            <v>0</v>
          </cell>
          <cell r="EF89">
            <v>15117</v>
          </cell>
        </row>
        <row r="90">
          <cell r="EB90">
            <v>0</v>
          </cell>
          <cell r="EC90">
            <v>0</v>
          </cell>
          <cell r="ED90">
            <v>0</v>
          </cell>
          <cell r="EE90">
            <v>0</v>
          </cell>
          <cell r="EF90">
            <v>0</v>
          </cell>
        </row>
        <row r="91">
          <cell r="EB91">
            <v>0</v>
          </cell>
          <cell r="EC91">
            <v>0</v>
          </cell>
          <cell r="ED91">
            <v>0</v>
          </cell>
          <cell r="EE91">
            <v>0</v>
          </cell>
          <cell r="EF91">
            <v>0</v>
          </cell>
        </row>
        <row r="92">
          <cell r="EB92">
            <v>0</v>
          </cell>
          <cell r="EC92">
            <v>0</v>
          </cell>
          <cell r="ED92">
            <v>0</v>
          </cell>
          <cell r="EE92">
            <v>0</v>
          </cell>
          <cell r="EF92">
            <v>0</v>
          </cell>
        </row>
        <row r="93">
          <cell r="EB93">
            <v>0</v>
          </cell>
          <cell r="EC93">
            <v>0</v>
          </cell>
          <cell r="ED93">
            <v>0</v>
          </cell>
          <cell r="EE93">
            <v>0</v>
          </cell>
          <cell r="EF93">
            <v>0</v>
          </cell>
        </row>
        <row r="94">
          <cell r="EB94">
            <v>0</v>
          </cell>
          <cell r="EC94">
            <v>0</v>
          </cell>
          <cell r="ED94">
            <v>0</v>
          </cell>
          <cell r="EE94">
            <v>0</v>
          </cell>
          <cell r="EF94">
            <v>0</v>
          </cell>
        </row>
        <row r="95">
          <cell r="EB95">
            <v>0</v>
          </cell>
          <cell r="EC95">
            <v>0</v>
          </cell>
          <cell r="ED95">
            <v>0</v>
          </cell>
          <cell r="EE95">
            <v>0</v>
          </cell>
          <cell r="EF95">
            <v>0</v>
          </cell>
        </row>
        <row r="96">
          <cell r="EB96">
            <v>0</v>
          </cell>
          <cell r="EC96">
            <v>0</v>
          </cell>
          <cell r="ED96">
            <v>0</v>
          </cell>
          <cell r="EE96">
            <v>0</v>
          </cell>
          <cell r="EF96">
            <v>0</v>
          </cell>
        </row>
        <row r="97">
          <cell r="EB97">
            <v>0</v>
          </cell>
          <cell r="EC97">
            <v>0</v>
          </cell>
          <cell r="ED97">
            <v>0</v>
          </cell>
          <cell r="EE97">
            <v>0</v>
          </cell>
          <cell r="EF97">
            <v>0</v>
          </cell>
        </row>
        <row r="98">
          <cell r="EB98">
            <v>0</v>
          </cell>
          <cell r="EC98">
            <v>0</v>
          </cell>
          <cell r="ED98">
            <v>0</v>
          </cell>
          <cell r="EE98">
            <v>0</v>
          </cell>
          <cell r="EF98">
            <v>0</v>
          </cell>
        </row>
        <row r="99">
          <cell r="EB99">
            <v>0</v>
          </cell>
          <cell r="EC99">
            <v>0</v>
          </cell>
          <cell r="ED99">
            <v>0</v>
          </cell>
          <cell r="EE99">
            <v>0</v>
          </cell>
          <cell r="EF99">
            <v>0</v>
          </cell>
        </row>
        <row r="100">
          <cell r="EB100">
            <v>0</v>
          </cell>
          <cell r="EC100">
            <v>0</v>
          </cell>
          <cell r="ED100">
            <v>0</v>
          </cell>
          <cell r="EE100">
            <v>0</v>
          </cell>
          <cell r="EF100">
            <v>0</v>
          </cell>
        </row>
        <row r="101">
          <cell r="EB101">
            <v>0</v>
          </cell>
          <cell r="EC101">
            <v>0</v>
          </cell>
          <cell r="ED101">
            <v>0</v>
          </cell>
          <cell r="EE101">
            <v>0</v>
          </cell>
          <cell r="EF101">
            <v>0</v>
          </cell>
        </row>
        <row r="102">
          <cell r="EB102">
            <v>0</v>
          </cell>
          <cell r="EC102">
            <v>0</v>
          </cell>
          <cell r="ED102">
            <v>0</v>
          </cell>
          <cell r="EE102">
            <v>0</v>
          </cell>
          <cell r="EF102">
            <v>0</v>
          </cell>
        </row>
        <row r="103">
          <cell r="EB103">
            <v>0</v>
          </cell>
          <cell r="EC103">
            <v>0</v>
          </cell>
          <cell r="ED103">
            <v>0</v>
          </cell>
          <cell r="EE103">
            <v>0</v>
          </cell>
          <cell r="EF103">
            <v>0</v>
          </cell>
        </row>
        <row r="104">
          <cell r="EB104">
            <v>0</v>
          </cell>
          <cell r="EC104">
            <v>0</v>
          </cell>
          <cell r="ED104">
            <v>0</v>
          </cell>
          <cell r="EE104">
            <v>0</v>
          </cell>
          <cell r="EF104">
            <v>0</v>
          </cell>
        </row>
        <row r="105">
          <cell r="EB105">
            <v>0</v>
          </cell>
          <cell r="EC105">
            <v>0</v>
          </cell>
          <cell r="ED105">
            <v>0</v>
          </cell>
          <cell r="EE105">
            <v>0</v>
          </cell>
          <cell r="EF105">
            <v>0</v>
          </cell>
        </row>
        <row r="106">
          <cell r="EB106">
            <v>0</v>
          </cell>
          <cell r="EC106">
            <v>0</v>
          </cell>
          <cell r="ED106">
            <v>0</v>
          </cell>
          <cell r="EE106">
            <v>0</v>
          </cell>
          <cell r="EF106">
            <v>0</v>
          </cell>
        </row>
        <row r="107">
          <cell r="EB107">
            <v>0</v>
          </cell>
          <cell r="EC107">
            <v>0</v>
          </cell>
          <cell r="ED107">
            <v>0</v>
          </cell>
          <cell r="EE107">
            <v>0</v>
          </cell>
          <cell r="EF107">
            <v>0</v>
          </cell>
        </row>
        <row r="108">
          <cell r="EB108">
            <v>0</v>
          </cell>
          <cell r="EC108">
            <v>0</v>
          </cell>
          <cell r="ED108">
            <v>0</v>
          </cell>
          <cell r="EE108">
            <v>0</v>
          </cell>
          <cell r="EF108">
            <v>0</v>
          </cell>
        </row>
        <row r="109">
          <cell r="EB109">
            <v>0</v>
          </cell>
          <cell r="EC109">
            <v>0</v>
          </cell>
          <cell r="ED109">
            <v>0</v>
          </cell>
          <cell r="EE109">
            <v>0</v>
          </cell>
          <cell r="EF109">
            <v>0</v>
          </cell>
        </row>
        <row r="110">
          <cell r="EB110">
            <v>0</v>
          </cell>
          <cell r="EC110">
            <v>0</v>
          </cell>
          <cell r="ED110">
            <v>0</v>
          </cell>
          <cell r="EE110">
            <v>0</v>
          </cell>
          <cell r="EF110">
            <v>0</v>
          </cell>
        </row>
        <row r="111">
          <cell r="EB111">
            <v>0</v>
          </cell>
          <cell r="EC111">
            <v>0</v>
          </cell>
          <cell r="ED111">
            <v>0</v>
          </cell>
          <cell r="EE111">
            <v>0</v>
          </cell>
          <cell r="EF111">
            <v>0</v>
          </cell>
        </row>
        <row r="112">
          <cell r="EB112">
            <v>0</v>
          </cell>
          <cell r="EC112">
            <v>0</v>
          </cell>
          <cell r="ED112">
            <v>0</v>
          </cell>
          <cell r="EE112">
            <v>0</v>
          </cell>
          <cell r="EF112">
            <v>0</v>
          </cell>
        </row>
        <row r="113">
          <cell r="EB113">
            <v>0</v>
          </cell>
          <cell r="EC113">
            <v>0</v>
          </cell>
          <cell r="ED113">
            <v>0</v>
          </cell>
          <cell r="EE113">
            <v>0</v>
          </cell>
          <cell r="EF113">
            <v>0</v>
          </cell>
        </row>
        <row r="114">
          <cell r="EB114">
            <v>0</v>
          </cell>
          <cell r="EC114">
            <v>0</v>
          </cell>
          <cell r="ED114">
            <v>0</v>
          </cell>
          <cell r="EE114">
            <v>0</v>
          </cell>
          <cell r="EF114">
            <v>0</v>
          </cell>
        </row>
        <row r="115">
          <cell r="EB115">
            <v>0</v>
          </cell>
          <cell r="EC115">
            <v>0</v>
          </cell>
          <cell r="ED115">
            <v>0</v>
          </cell>
          <cell r="EE115">
            <v>0</v>
          </cell>
          <cell r="EF115">
            <v>0</v>
          </cell>
        </row>
        <row r="116">
          <cell r="EB116">
            <v>0</v>
          </cell>
          <cell r="EC116">
            <v>0</v>
          </cell>
          <cell r="ED116">
            <v>0</v>
          </cell>
          <cell r="EE116">
            <v>0</v>
          </cell>
          <cell r="EF116">
            <v>0</v>
          </cell>
        </row>
        <row r="117">
          <cell r="EB117">
            <v>0</v>
          </cell>
          <cell r="EC117">
            <v>0</v>
          </cell>
          <cell r="ED117">
            <v>0</v>
          </cell>
          <cell r="EE117">
            <v>0</v>
          </cell>
          <cell r="EF117">
            <v>0</v>
          </cell>
        </row>
        <row r="118">
          <cell r="EB118">
            <v>0</v>
          </cell>
          <cell r="EC118">
            <v>0</v>
          </cell>
          <cell r="ED118">
            <v>0</v>
          </cell>
          <cell r="EE118">
            <v>0</v>
          </cell>
          <cell r="EF118">
            <v>0</v>
          </cell>
        </row>
      </sheetData>
      <sheetData sheetId="3">
        <row r="8">
          <cell r="U8">
            <v>23372747</v>
          </cell>
          <cell r="V8">
            <v>23372747</v>
          </cell>
          <cell r="AE8">
            <v>1097008</v>
          </cell>
          <cell r="AF8">
            <v>1097008</v>
          </cell>
          <cell r="AP8">
            <v>23372747</v>
          </cell>
          <cell r="AQ8">
            <v>23372747</v>
          </cell>
        </row>
        <row r="9">
          <cell r="U9">
            <v>14645625</v>
          </cell>
          <cell r="V9">
            <v>15035816</v>
          </cell>
          <cell r="AE9">
            <v>376770</v>
          </cell>
          <cell r="AF9">
            <v>376770</v>
          </cell>
          <cell r="AP9">
            <v>14645625</v>
          </cell>
          <cell r="AQ9">
            <v>15035816</v>
          </cell>
        </row>
        <row r="10">
          <cell r="U10">
            <v>11326000</v>
          </cell>
          <cell r="V10">
            <v>11326000</v>
          </cell>
          <cell r="AE10">
            <v>33333</v>
          </cell>
          <cell r="AF10">
            <v>33333</v>
          </cell>
          <cell r="AP10">
            <v>11326000</v>
          </cell>
          <cell r="AQ10">
            <v>11326000</v>
          </cell>
        </row>
        <row r="11">
          <cell r="U11">
            <v>11000000</v>
          </cell>
          <cell r="V11">
            <v>11000000</v>
          </cell>
          <cell r="AE11">
            <v>79300</v>
          </cell>
          <cell r="AF11">
            <v>79300</v>
          </cell>
          <cell r="AP11">
            <v>11000000</v>
          </cell>
          <cell r="AQ11">
            <v>11000000</v>
          </cell>
        </row>
        <row r="12">
          <cell r="U12">
            <v>10339134</v>
          </cell>
          <cell r="V12">
            <v>10368934</v>
          </cell>
          <cell r="AE12">
            <v>76000</v>
          </cell>
          <cell r="AF12">
            <v>76000</v>
          </cell>
          <cell r="AP12">
            <v>10339134</v>
          </cell>
          <cell r="AQ12">
            <v>10368934</v>
          </cell>
        </row>
        <row r="13">
          <cell r="U13">
            <v>7136490</v>
          </cell>
          <cell r="V13">
            <v>7126290</v>
          </cell>
          <cell r="AE13">
            <v>130887</v>
          </cell>
          <cell r="AF13">
            <v>130887</v>
          </cell>
          <cell r="AP13">
            <v>7136490</v>
          </cell>
          <cell r="AQ13">
            <v>7126290</v>
          </cell>
        </row>
        <row r="14">
          <cell r="U14">
            <v>5999916</v>
          </cell>
          <cell r="V14">
            <v>6400562</v>
          </cell>
          <cell r="AE14">
            <v>21523</v>
          </cell>
          <cell r="AF14">
            <v>10000</v>
          </cell>
          <cell r="AP14">
            <v>5999916</v>
          </cell>
          <cell r="AQ14">
            <v>6400562</v>
          </cell>
        </row>
        <row r="15">
          <cell r="U15">
            <v>3554916</v>
          </cell>
          <cell r="V15">
            <v>3554716</v>
          </cell>
          <cell r="AE15">
            <v>2000</v>
          </cell>
          <cell r="AF15">
            <v>2000</v>
          </cell>
          <cell r="AP15">
            <v>3554916</v>
          </cell>
          <cell r="AQ15">
            <v>3554716</v>
          </cell>
        </row>
        <row r="16">
          <cell r="U16">
            <v>2538000</v>
          </cell>
          <cell r="V16">
            <v>2538000</v>
          </cell>
          <cell r="AE16">
            <v>0</v>
          </cell>
          <cell r="AF16">
            <v>0</v>
          </cell>
          <cell r="AP16">
            <v>2538000</v>
          </cell>
          <cell r="AQ16">
            <v>2538000</v>
          </cell>
        </row>
        <row r="17">
          <cell r="U17">
            <v>2291861</v>
          </cell>
          <cell r="V17">
            <v>2291861</v>
          </cell>
          <cell r="AE17">
            <v>0</v>
          </cell>
          <cell r="AF17">
            <v>0</v>
          </cell>
          <cell r="AP17">
            <v>2291861</v>
          </cell>
          <cell r="AQ17">
            <v>2291861</v>
          </cell>
        </row>
        <row r="18">
          <cell r="U18">
            <v>2181981</v>
          </cell>
          <cell r="V18">
            <v>1487191</v>
          </cell>
          <cell r="AE18">
            <v>0</v>
          </cell>
          <cell r="AF18">
            <v>0</v>
          </cell>
          <cell r="AP18">
            <v>2181981</v>
          </cell>
          <cell r="AQ18">
            <v>1487191</v>
          </cell>
        </row>
        <row r="19">
          <cell r="U19">
            <v>2180348</v>
          </cell>
          <cell r="V19">
            <v>2175000</v>
          </cell>
          <cell r="AE19">
            <v>0</v>
          </cell>
          <cell r="AF19">
            <v>0</v>
          </cell>
          <cell r="AP19">
            <v>2180348</v>
          </cell>
          <cell r="AQ19">
            <v>2175000</v>
          </cell>
        </row>
        <row r="20">
          <cell r="U20">
            <v>2039260</v>
          </cell>
          <cell r="V20">
            <v>8837956</v>
          </cell>
          <cell r="AE20">
            <v>0</v>
          </cell>
          <cell r="AF20">
            <v>0</v>
          </cell>
          <cell r="AP20">
            <v>2039260</v>
          </cell>
          <cell r="AQ20">
            <v>8837956</v>
          </cell>
        </row>
        <row r="21">
          <cell r="U21">
            <v>1899418</v>
          </cell>
          <cell r="V21">
            <v>1785618</v>
          </cell>
          <cell r="AE21">
            <v>0</v>
          </cell>
          <cell r="AF21">
            <v>0</v>
          </cell>
          <cell r="AP21">
            <v>1899418</v>
          </cell>
          <cell r="AQ21">
            <v>1785618</v>
          </cell>
        </row>
        <row r="22">
          <cell r="U22">
            <v>1874549</v>
          </cell>
          <cell r="V22">
            <v>1870081</v>
          </cell>
          <cell r="AE22">
            <v>0</v>
          </cell>
          <cell r="AF22">
            <v>0</v>
          </cell>
          <cell r="AP22">
            <v>1874549</v>
          </cell>
          <cell r="AQ22">
            <v>1870081</v>
          </cell>
        </row>
        <row r="23">
          <cell r="U23">
            <v>1800120</v>
          </cell>
          <cell r="V23">
            <v>1002007</v>
          </cell>
          <cell r="AE23">
            <v>0</v>
          </cell>
          <cell r="AF23">
            <v>0</v>
          </cell>
          <cell r="AP23">
            <v>1800120</v>
          </cell>
          <cell r="AQ23">
            <v>1002007</v>
          </cell>
        </row>
        <row r="24">
          <cell r="U24">
            <v>1300000</v>
          </cell>
          <cell r="V24">
            <v>1300000</v>
          </cell>
          <cell r="AE24">
            <v>0</v>
          </cell>
          <cell r="AF24">
            <v>0</v>
          </cell>
          <cell r="AP24">
            <v>1300000</v>
          </cell>
          <cell r="AQ24">
            <v>1300000</v>
          </cell>
        </row>
        <row r="25">
          <cell r="U25">
            <v>1289396</v>
          </cell>
          <cell r="V25">
            <v>1289396</v>
          </cell>
          <cell r="AE25">
            <v>0</v>
          </cell>
          <cell r="AF25">
            <v>0</v>
          </cell>
          <cell r="AP25">
            <v>1289396</v>
          </cell>
          <cell r="AQ25">
            <v>1289396</v>
          </cell>
        </row>
        <row r="26">
          <cell r="U26">
            <v>1203834</v>
          </cell>
          <cell r="V26">
            <v>1203834</v>
          </cell>
          <cell r="AE26">
            <v>0</v>
          </cell>
          <cell r="AF26">
            <v>0</v>
          </cell>
          <cell r="AP26">
            <v>1203834</v>
          </cell>
          <cell r="AQ26">
            <v>1203834</v>
          </cell>
        </row>
        <row r="27">
          <cell r="U27">
            <v>1123653</v>
          </cell>
          <cell r="V27">
            <v>1123653</v>
          </cell>
          <cell r="AE27">
            <v>0</v>
          </cell>
          <cell r="AF27">
            <v>0</v>
          </cell>
          <cell r="AP27">
            <v>1123653</v>
          </cell>
          <cell r="AQ27">
            <v>1123653</v>
          </cell>
        </row>
        <row r="28">
          <cell r="U28">
            <v>1097008</v>
          </cell>
          <cell r="V28">
            <v>1097008</v>
          </cell>
          <cell r="AP28">
            <v>1097008</v>
          </cell>
          <cell r="AQ28">
            <v>1097008</v>
          </cell>
        </row>
        <row r="29">
          <cell r="U29">
            <v>922313</v>
          </cell>
          <cell r="V29">
            <v>502319</v>
          </cell>
          <cell r="AP29">
            <v>1097008</v>
          </cell>
          <cell r="AQ29">
            <v>1097008</v>
          </cell>
        </row>
        <row r="30">
          <cell r="U30">
            <v>816400</v>
          </cell>
          <cell r="V30">
            <v>816400</v>
          </cell>
          <cell r="AP30">
            <v>1097008</v>
          </cell>
          <cell r="AQ30">
            <v>1097008</v>
          </cell>
        </row>
        <row r="31">
          <cell r="U31">
            <v>800000</v>
          </cell>
          <cell r="V31">
            <v>800000</v>
          </cell>
          <cell r="AP31">
            <v>922313</v>
          </cell>
          <cell r="AQ31">
            <v>502319</v>
          </cell>
        </row>
        <row r="32">
          <cell r="U32">
            <v>682315</v>
          </cell>
          <cell r="V32">
            <v>682315</v>
          </cell>
          <cell r="AP32">
            <v>816400</v>
          </cell>
          <cell r="AQ32">
            <v>816400</v>
          </cell>
        </row>
        <row r="33">
          <cell r="U33">
            <v>679908</v>
          </cell>
          <cell r="V33">
            <v>466195</v>
          </cell>
          <cell r="AP33">
            <v>800000</v>
          </cell>
          <cell r="AQ33">
            <v>800000</v>
          </cell>
        </row>
        <row r="34">
          <cell r="U34">
            <v>635601</v>
          </cell>
          <cell r="V34">
            <v>635601</v>
          </cell>
          <cell r="AP34">
            <v>682315</v>
          </cell>
          <cell r="AQ34">
            <v>682315</v>
          </cell>
        </row>
        <row r="35">
          <cell r="U35">
            <v>500000</v>
          </cell>
          <cell r="V35">
            <v>500000</v>
          </cell>
          <cell r="AP35">
            <v>679908</v>
          </cell>
          <cell r="AQ35">
            <v>466195</v>
          </cell>
        </row>
        <row r="36">
          <cell r="U36">
            <v>500000</v>
          </cell>
          <cell r="V36">
            <v>500000</v>
          </cell>
          <cell r="AP36">
            <v>635601</v>
          </cell>
          <cell r="AQ36">
            <v>635601</v>
          </cell>
        </row>
        <row r="37">
          <cell r="U37">
            <v>450000</v>
          </cell>
          <cell r="V37">
            <v>450000</v>
          </cell>
          <cell r="AP37">
            <v>500000</v>
          </cell>
          <cell r="AQ37">
            <v>500000</v>
          </cell>
        </row>
        <row r="38">
          <cell r="U38">
            <v>434000</v>
          </cell>
          <cell r="V38">
            <v>434000</v>
          </cell>
          <cell r="AP38">
            <v>500000</v>
          </cell>
          <cell r="AQ38">
            <v>500000</v>
          </cell>
        </row>
        <row r="39">
          <cell r="U39">
            <v>390845</v>
          </cell>
          <cell r="V39">
            <v>411427</v>
          </cell>
          <cell r="AP39">
            <v>450000</v>
          </cell>
          <cell r="AQ39">
            <v>450000</v>
          </cell>
        </row>
        <row r="40">
          <cell r="U40">
            <v>364400</v>
          </cell>
          <cell r="V40">
            <v>364400</v>
          </cell>
          <cell r="AP40">
            <v>434000</v>
          </cell>
          <cell r="AQ40">
            <v>434000</v>
          </cell>
        </row>
        <row r="41">
          <cell r="U41">
            <v>336473</v>
          </cell>
          <cell r="V41">
            <v>322483</v>
          </cell>
          <cell r="AP41">
            <v>390845</v>
          </cell>
          <cell r="AQ41">
            <v>411427</v>
          </cell>
        </row>
        <row r="42">
          <cell r="U42">
            <v>330000</v>
          </cell>
          <cell r="V42">
            <v>330000</v>
          </cell>
          <cell r="AP42">
            <v>376770</v>
          </cell>
          <cell r="AQ42">
            <v>376770</v>
          </cell>
        </row>
        <row r="43">
          <cell r="U43">
            <v>286494</v>
          </cell>
          <cell r="V43">
            <v>286494</v>
          </cell>
          <cell r="AP43">
            <v>364400</v>
          </cell>
          <cell r="AQ43">
            <v>364400</v>
          </cell>
        </row>
        <row r="44">
          <cell r="U44">
            <v>280000</v>
          </cell>
          <cell r="V44">
            <v>280000</v>
          </cell>
          <cell r="AP44">
            <v>336473</v>
          </cell>
          <cell r="AQ44">
            <v>322483</v>
          </cell>
        </row>
        <row r="45">
          <cell r="U45">
            <v>272400</v>
          </cell>
          <cell r="V45">
            <v>272400</v>
          </cell>
          <cell r="AP45">
            <v>330000</v>
          </cell>
          <cell r="AQ45">
            <v>330000</v>
          </cell>
        </row>
        <row r="46">
          <cell r="U46">
            <v>270000</v>
          </cell>
          <cell r="V46">
            <v>270000</v>
          </cell>
          <cell r="AP46">
            <v>286494</v>
          </cell>
          <cell r="AQ46">
            <v>286494</v>
          </cell>
        </row>
        <row r="47">
          <cell r="U47">
            <v>192000</v>
          </cell>
          <cell r="V47">
            <v>192000</v>
          </cell>
          <cell r="AP47">
            <v>280000</v>
          </cell>
          <cell r="AQ47">
            <v>280000</v>
          </cell>
        </row>
        <row r="48">
          <cell r="U48">
            <v>185182</v>
          </cell>
          <cell r="V48">
            <v>185182</v>
          </cell>
          <cell r="AP48">
            <v>272400</v>
          </cell>
          <cell r="AQ48">
            <v>272400</v>
          </cell>
        </row>
        <row r="49">
          <cell r="U49">
            <v>170000</v>
          </cell>
          <cell r="V49">
            <v>0</v>
          </cell>
          <cell r="AP49">
            <v>270000</v>
          </cell>
          <cell r="AQ49">
            <v>270000</v>
          </cell>
        </row>
        <row r="50">
          <cell r="U50">
            <v>142400</v>
          </cell>
          <cell r="V50">
            <v>142400</v>
          </cell>
          <cell r="AP50">
            <v>192000</v>
          </cell>
          <cell r="AQ50">
            <v>192000</v>
          </cell>
        </row>
        <row r="51">
          <cell r="U51">
            <v>123454</v>
          </cell>
          <cell r="V51">
            <v>123454</v>
          </cell>
          <cell r="AP51">
            <v>185182</v>
          </cell>
          <cell r="AQ51">
            <v>185182</v>
          </cell>
        </row>
        <row r="52">
          <cell r="U52">
            <v>100000</v>
          </cell>
          <cell r="V52">
            <v>100000</v>
          </cell>
          <cell r="AP52">
            <v>170000</v>
          </cell>
          <cell r="AQ52">
            <v>0</v>
          </cell>
        </row>
        <row r="53">
          <cell r="U53">
            <v>96802</v>
          </cell>
          <cell r="V53">
            <v>96802</v>
          </cell>
          <cell r="AP53">
            <v>142400</v>
          </cell>
          <cell r="AQ53">
            <v>142400</v>
          </cell>
        </row>
        <row r="54">
          <cell r="U54">
            <v>80000</v>
          </cell>
          <cell r="V54">
            <v>80000</v>
          </cell>
          <cell r="AP54">
            <v>123454</v>
          </cell>
          <cell r="AQ54">
            <v>123454</v>
          </cell>
        </row>
        <row r="55">
          <cell r="U55">
            <v>60000</v>
          </cell>
          <cell r="V55">
            <v>60000</v>
          </cell>
          <cell r="AP55">
            <v>100000</v>
          </cell>
          <cell r="AQ55">
            <v>100000</v>
          </cell>
        </row>
        <row r="56">
          <cell r="U56">
            <v>58000</v>
          </cell>
          <cell r="V56">
            <v>58000</v>
          </cell>
          <cell r="AP56">
            <v>33333</v>
          </cell>
          <cell r="AQ56">
            <v>33333</v>
          </cell>
        </row>
        <row r="57">
          <cell r="U57">
            <v>56000</v>
          </cell>
          <cell r="V57">
            <v>66000</v>
          </cell>
          <cell r="AP57">
            <v>96802</v>
          </cell>
          <cell r="AQ57">
            <v>96802</v>
          </cell>
        </row>
        <row r="58">
          <cell r="U58">
            <v>54000</v>
          </cell>
          <cell r="V58">
            <v>54000</v>
          </cell>
          <cell r="AP58">
            <v>80000</v>
          </cell>
          <cell r="AQ58">
            <v>80000</v>
          </cell>
        </row>
        <row r="59">
          <cell r="U59">
            <v>50169</v>
          </cell>
          <cell r="V59">
            <v>145469</v>
          </cell>
          <cell r="AP59">
            <v>79300</v>
          </cell>
          <cell r="AQ59">
            <v>79300</v>
          </cell>
        </row>
        <row r="60">
          <cell r="U60">
            <v>50000</v>
          </cell>
          <cell r="V60">
            <v>50000</v>
          </cell>
          <cell r="AP60">
            <v>76000</v>
          </cell>
          <cell r="AQ60">
            <v>76000</v>
          </cell>
        </row>
        <row r="61">
          <cell r="U61">
            <v>49356</v>
          </cell>
          <cell r="V61">
            <v>49356</v>
          </cell>
          <cell r="AP61">
            <v>60000</v>
          </cell>
          <cell r="AQ61">
            <v>60000</v>
          </cell>
        </row>
        <row r="62">
          <cell r="U62">
            <v>48620</v>
          </cell>
          <cell r="V62">
            <v>44534</v>
          </cell>
          <cell r="AP62">
            <v>58000</v>
          </cell>
          <cell r="AQ62">
            <v>58000</v>
          </cell>
        </row>
        <row r="63">
          <cell r="U63">
            <v>43035</v>
          </cell>
          <cell r="V63">
            <v>43035</v>
          </cell>
          <cell r="AP63">
            <v>56000</v>
          </cell>
          <cell r="AQ63">
            <v>66000</v>
          </cell>
        </row>
        <row r="64">
          <cell r="U64">
            <v>43000</v>
          </cell>
          <cell r="V64">
            <v>113000</v>
          </cell>
          <cell r="AP64">
            <v>54000</v>
          </cell>
          <cell r="AQ64">
            <v>54000</v>
          </cell>
        </row>
        <row r="65">
          <cell r="U65">
            <v>35000</v>
          </cell>
          <cell r="V65">
            <v>35000</v>
          </cell>
          <cell r="AP65">
            <v>50169</v>
          </cell>
          <cell r="AQ65">
            <v>145469</v>
          </cell>
        </row>
        <row r="66">
          <cell r="U66">
            <v>35000</v>
          </cell>
          <cell r="V66">
            <v>35000</v>
          </cell>
          <cell r="AP66">
            <v>50000</v>
          </cell>
          <cell r="AQ66">
            <v>50000</v>
          </cell>
        </row>
        <row r="67">
          <cell r="U67">
            <v>30000</v>
          </cell>
          <cell r="V67">
            <v>30000</v>
          </cell>
          <cell r="AP67">
            <v>49356</v>
          </cell>
          <cell r="AQ67">
            <v>49356</v>
          </cell>
        </row>
        <row r="68">
          <cell r="U68">
            <v>30000</v>
          </cell>
          <cell r="V68">
            <v>25000</v>
          </cell>
          <cell r="AP68">
            <v>48620</v>
          </cell>
          <cell r="AQ68">
            <v>44534</v>
          </cell>
        </row>
        <row r="69">
          <cell r="U69">
            <v>27841</v>
          </cell>
          <cell r="V69">
            <v>29617</v>
          </cell>
          <cell r="AP69">
            <v>43035</v>
          </cell>
          <cell r="AQ69">
            <v>43035</v>
          </cell>
        </row>
        <row r="70">
          <cell r="U70">
            <v>27070</v>
          </cell>
          <cell r="V70">
            <v>23870</v>
          </cell>
          <cell r="AP70">
            <v>43000</v>
          </cell>
          <cell r="AQ70">
            <v>113000</v>
          </cell>
        </row>
        <row r="71">
          <cell r="U71">
            <v>16755</v>
          </cell>
          <cell r="V71">
            <v>16755</v>
          </cell>
          <cell r="AP71">
            <v>130887</v>
          </cell>
          <cell r="AQ71">
            <v>130887</v>
          </cell>
        </row>
        <row r="72">
          <cell r="U72">
            <v>16500</v>
          </cell>
          <cell r="V72">
            <v>16500</v>
          </cell>
          <cell r="AP72">
            <v>35000</v>
          </cell>
          <cell r="AQ72">
            <v>35000</v>
          </cell>
        </row>
        <row r="73">
          <cell r="U73">
            <v>5980</v>
          </cell>
          <cell r="V73">
            <v>0</v>
          </cell>
          <cell r="AP73">
            <v>35000</v>
          </cell>
          <cell r="AQ73">
            <v>35000</v>
          </cell>
        </row>
        <row r="74">
          <cell r="U74">
            <v>1800</v>
          </cell>
          <cell r="V74">
            <v>1800</v>
          </cell>
          <cell r="AP74">
            <v>30000</v>
          </cell>
          <cell r="AQ74">
            <v>25000</v>
          </cell>
        </row>
        <row r="75">
          <cell r="U75">
            <v>635200</v>
          </cell>
          <cell r="V75">
            <v>635200</v>
          </cell>
          <cell r="AP75">
            <v>30000</v>
          </cell>
          <cell r="AQ75">
            <v>30000</v>
          </cell>
        </row>
        <row r="76">
          <cell r="U76">
            <v>0</v>
          </cell>
          <cell r="V76">
            <v>17295</v>
          </cell>
          <cell r="AP76">
            <v>27841</v>
          </cell>
          <cell r="AQ76">
            <v>29617</v>
          </cell>
        </row>
        <row r="77">
          <cell r="U77">
            <v>0</v>
          </cell>
          <cell r="V77">
            <v>15117</v>
          </cell>
          <cell r="AP77">
            <v>27070</v>
          </cell>
          <cell r="AQ77">
            <v>23870</v>
          </cell>
        </row>
        <row r="78">
          <cell r="U78">
            <v>0</v>
          </cell>
          <cell r="V78">
            <v>87500</v>
          </cell>
          <cell r="AP78">
            <v>21523</v>
          </cell>
          <cell r="AQ78">
            <v>10000</v>
          </cell>
        </row>
        <row r="79">
          <cell r="U79">
            <v>0</v>
          </cell>
          <cell r="V79">
            <v>22870</v>
          </cell>
          <cell r="AP79">
            <v>16755</v>
          </cell>
          <cell r="AQ79">
            <v>16755</v>
          </cell>
        </row>
        <row r="80">
          <cell r="U80">
            <v>0</v>
          </cell>
          <cell r="V80">
            <v>0</v>
          </cell>
          <cell r="AP80">
            <v>16500</v>
          </cell>
          <cell r="AQ80">
            <v>16500</v>
          </cell>
        </row>
        <row r="81">
          <cell r="U81">
            <v>0</v>
          </cell>
          <cell r="V81">
            <v>0</v>
          </cell>
          <cell r="AP81">
            <v>5980</v>
          </cell>
          <cell r="AQ81">
            <v>0</v>
          </cell>
        </row>
        <row r="82">
          <cell r="U82">
            <v>0</v>
          </cell>
          <cell r="V82">
            <v>0</v>
          </cell>
          <cell r="AP82">
            <v>2000</v>
          </cell>
          <cell r="AQ82">
            <v>2000</v>
          </cell>
        </row>
        <row r="83">
          <cell r="U83">
            <v>0</v>
          </cell>
          <cell r="V83">
            <v>0</v>
          </cell>
          <cell r="AP83">
            <v>1800</v>
          </cell>
          <cell r="AQ83">
            <v>1800</v>
          </cell>
        </row>
        <row r="84">
          <cell r="U84">
            <v>0</v>
          </cell>
          <cell r="V84">
            <v>0</v>
          </cell>
          <cell r="AP84">
            <v>635200</v>
          </cell>
          <cell r="AQ84">
            <v>635200</v>
          </cell>
        </row>
        <row r="85">
          <cell r="U85">
            <v>0</v>
          </cell>
          <cell r="V85">
            <v>0</v>
          </cell>
          <cell r="AP85">
            <v>0</v>
          </cell>
          <cell r="AQ85">
            <v>87500</v>
          </cell>
        </row>
        <row r="86">
          <cell r="U86">
            <v>0</v>
          </cell>
          <cell r="V86">
            <v>0</v>
          </cell>
          <cell r="AP86">
            <v>0</v>
          </cell>
          <cell r="AQ86">
            <v>22870</v>
          </cell>
        </row>
        <row r="87">
          <cell r="U87">
            <v>0</v>
          </cell>
          <cell r="V87">
            <v>0</v>
          </cell>
          <cell r="AP87">
            <v>0</v>
          </cell>
          <cell r="AQ87">
            <v>17295</v>
          </cell>
        </row>
        <row r="88">
          <cell r="U88">
            <v>0</v>
          </cell>
          <cell r="V88">
            <v>0</v>
          </cell>
          <cell r="AP88">
            <v>0</v>
          </cell>
          <cell r="AQ88">
            <v>15117</v>
          </cell>
        </row>
        <row r="89">
          <cell r="U89">
            <v>0</v>
          </cell>
          <cell r="V89">
            <v>0</v>
          </cell>
          <cell r="AP89">
            <v>0</v>
          </cell>
          <cell r="AQ89">
            <v>0</v>
          </cell>
        </row>
        <row r="90">
          <cell r="U90">
            <v>0</v>
          </cell>
          <cell r="V90">
            <v>0</v>
          </cell>
          <cell r="AP90">
            <v>0</v>
          </cell>
          <cell r="AQ90">
            <v>0</v>
          </cell>
        </row>
        <row r="91">
          <cell r="U91">
            <v>0</v>
          </cell>
          <cell r="V91">
            <v>0</v>
          </cell>
          <cell r="AP91">
            <v>0</v>
          </cell>
          <cell r="AQ91">
            <v>0</v>
          </cell>
        </row>
        <row r="92">
          <cell r="U92">
            <v>0</v>
          </cell>
          <cell r="V92">
            <v>0</v>
          </cell>
          <cell r="AP92">
            <v>0</v>
          </cell>
          <cell r="AQ92">
            <v>0</v>
          </cell>
        </row>
        <row r="93">
          <cell r="U93">
            <v>0</v>
          </cell>
          <cell r="V93">
            <v>0</v>
          </cell>
          <cell r="AP93">
            <v>0</v>
          </cell>
          <cell r="AQ93">
            <v>0</v>
          </cell>
        </row>
        <row r="94">
          <cell r="U94">
            <v>0</v>
          </cell>
          <cell r="V94">
            <v>0</v>
          </cell>
          <cell r="AP94">
            <v>0</v>
          </cell>
          <cell r="AQ94">
            <v>0</v>
          </cell>
        </row>
        <row r="95">
          <cell r="U95">
            <v>0</v>
          </cell>
          <cell r="V95">
            <v>0</v>
          </cell>
          <cell r="AP95">
            <v>0</v>
          </cell>
          <cell r="AQ95">
            <v>0</v>
          </cell>
        </row>
        <row r="96">
          <cell r="U96">
            <v>0</v>
          </cell>
          <cell r="V96">
            <v>0</v>
          </cell>
          <cell r="AP96">
            <v>0</v>
          </cell>
          <cell r="AQ96">
            <v>0</v>
          </cell>
        </row>
        <row r="97">
          <cell r="U97">
            <v>0</v>
          </cell>
          <cell r="V97">
            <v>0</v>
          </cell>
          <cell r="AP97">
            <v>0</v>
          </cell>
          <cell r="AQ97">
            <v>0</v>
          </cell>
        </row>
        <row r="98">
          <cell r="U98">
            <v>0</v>
          </cell>
          <cell r="V98">
            <v>0</v>
          </cell>
          <cell r="AP98">
            <v>0</v>
          </cell>
          <cell r="AQ98">
            <v>0</v>
          </cell>
        </row>
        <row r="99">
          <cell r="U99">
            <v>0</v>
          </cell>
          <cell r="V99">
            <v>0</v>
          </cell>
          <cell r="AP99">
            <v>0</v>
          </cell>
          <cell r="AQ99">
            <v>0</v>
          </cell>
        </row>
        <row r="100">
          <cell r="U100">
            <v>0</v>
          </cell>
          <cell r="V100">
            <v>0</v>
          </cell>
          <cell r="AP100">
            <v>0</v>
          </cell>
          <cell r="AQ100">
            <v>0</v>
          </cell>
        </row>
        <row r="101">
          <cell r="U101">
            <v>0</v>
          </cell>
          <cell r="V101">
            <v>0</v>
          </cell>
          <cell r="AP101">
            <v>0</v>
          </cell>
          <cell r="AQ101">
            <v>0</v>
          </cell>
        </row>
        <row r="102">
          <cell r="U102">
            <v>0</v>
          </cell>
          <cell r="V102">
            <v>0</v>
          </cell>
          <cell r="AP102">
            <v>0</v>
          </cell>
          <cell r="AQ102">
            <v>0</v>
          </cell>
        </row>
        <row r="103">
          <cell r="U103">
            <v>0</v>
          </cell>
          <cell r="V103">
            <v>0</v>
          </cell>
          <cell r="AP103">
            <v>0</v>
          </cell>
          <cell r="AQ103">
            <v>0</v>
          </cell>
        </row>
        <row r="104">
          <cell r="U104">
            <v>0</v>
          </cell>
          <cell r="V104">
            <v>0</v>
          </cell>
          <cell r="AP104">
            <v>0</v>
          </cell>
          <cell r="AQ104">
            <v>0</v>
          </cell>
        </row>
        <row r="105">
          <cell r="U105">
            <v>0</v>
          </cell>
          <cell r="V105">
            <v>0</v>
          </cell>
          <cell r="AP105">
            <v>0</v>
          </cell>
          <cell r="AQ105">
            <v>0</v>
          </cell>
        </row>
        <row r="106">
          <cell r="U106">
            <v>0</v>
          </cell>
          <cell r="V106">
            <v>0</v>
          </cell>
          <cell r="AP106">
            <v>0</v>
          </cell>
          <cell r="AQ106">
            <v>0</v>
          </cell>
        </row>
        <row r="107">
          <cell r="U107">
            <v>0</v>
          </cell>
          <cell r="V107">
            <v>0</v>
          </cell>
          <cell r="AP107">
            <v>0</v>
          </cell>
          <cell r="AQ107">
            <v>0</v>
          </cell>
        </row>
        <row r="108">
          <cell r="U108">
            <v>0</v>
          </cell>
          <cell r="V108">
            <v>0</v>
          </cell>
          <cell r="AP108">
            <v>0</v>
          </cell>
          <cell r="AQ108">
            <v>0</v>
          </cell>
        </row>
        <row r="109">
          <cell r="U109">
            <v>0</v>
          </cell>
          <cell r="V109">
            <v>0</v>
          </cell>
          <cell r="AP109">
            <v>0</v>
          </cell>
          <cell r="AQ109">
            <v>0</v>
          </cell>
        </row>
        <row r="110">
          <cell r="U110">
            <v>0</v>
          </cell>
          <cell r="V110">
            <v>0</v>
          </cell>
          <cell r="AP110">
            <v>0</v>
          </cell>
          <cell r="AQ110">
            <v>0</v>
          </cell>
        </row>
        <row r="111">
          <cell r="U111">
            <v>0</v>
          </cell>
          <cell r="V111">
            <v>0</v>
          </cell>
          <cell r="AP111">
            <v>0</v>
          </cell>
          <cell r="AQ111">
            <v>0</v>
          </cell>
        </row>
        <row r="112">
          <cell r="U112">
            <v>0</v>
          </cell>
          <cell r="V112">
            <v>0</v>
          </cell>
          <cell r="AP112">
            <v>0</v>
          </cell>
          <cell r="AQ112">
            <v>0</v>
          </cell>
        </row>
        <row r="113">
          <cell r="U113">
            <v>0</v>
          </cell>
          <cell r="V113">
            <v>0</v>
          </cell>
          <cell r="AP113">
            <v>0</v>
          </cell>
          <cell r="AQ113">
            <v>0</v>
          </cell>
        </row>
        <row r="114">
          <cell r="U114">
            <v>0</v>
          </cell>
          <cell r="V114">
            <v>0</v>
          </cell>
          <cell r="AP114">
            <v>0</v>
          </cell>
          <cell r="AQ114">
            <v>0</v>
          </cell>
        </row>
        <row r="115">
          <cell r="U115">
            <v>0</v>
          </cell>
          <cell r="V115">
            <v>0</v>
          </cell>
          <cell r="AP115">
            <v>0</v>
          </cell>
          <cell r="AQ115">
            <v>0</v>
          </cell>
        </row>
        <row r="116">
          <cell r="U116">
            <v>0</v>
          </cell>
          <cell r="V116">
            <v>0</v>
          </cell>
          <cell r="AP116">
            <v>0</v>
          </cell>
          <cell r="AQ116">
            <v>0</v>
          </cell>
        </row>
        <row r="117">
          <cell r="U117">
            <v>0</v>
          </cell>
          <cell r="V117">
            <v>0</v>
          </cell>
          <cell r="AP117">
            <v>0</v>
          </cell>
          <cell r="AQ117">
            <v>0</v>
          </cell>
        </row>
        <row r="118">
          <cell r="U118">
            <v>0</v>
          </cell>
          <cell r="V118">
            <v>0</v>
          </cell>
          <cell r="AP118">
            <v>0</v>
          </cell>
          <cell r="AQ118">
            <v>0</v>
          </cell>
        </row>
        <row r="119">
          <cell r="U119">
            <v>0</v>
          </cell>
          <cell r="V119">
            <v>0</v>
          </cell>
          <cell r="AP119">
            <v>0</v>
          </cell>
          <cell r="AQ119">
            <v>0</v>
          </cell>
        </row>
        <row r="120">
          <cell r="U120">
            <v>0</v>
          </cell>
          <cell r="V120">
            <v>0</v>
          </cell>
          <cell r="AP120">
            <v>0</v>
          </cell>
          <cell r="AQ120">
            <v>0</v>
          </cell>
        </row>
        <row r="121">
          <cell r="U121">
            <v>0</v>
          </cell>
          <cell r="V121">
            <v>0</v>
          </cell>
          <cell r="AP121">
            <v>0</v>
          </cell>
          <cell r="AQ121">
            <v>0</v>
          </cell>
        </row>
        <row r="122">
          <cell r="U122">
            <v>0</v>
          </cell>
          <cell r="V122">
            <v>0</v>
          </cell>
          <cell r="AP122">
            <v>0</v>
          </cell>
          <cell r="AQ122">
            <v>0</v>
          </cell>
        </row>
        <row r="123">
          <cell r="U123">
            <v>0</v>
          </cell>
          <cell r="V123">
            <v>0</v>
          </cell>
          <cell r="AP123">
            <v>0</v>
          </cell>
          <cell r="AQ123">
            <v>0</v>
          </cell>
        </row>
        <row r="124">
          <cell r="U124">
            <v>0</v>
          </cell>
          <cell r="V124">
            <v>0</v>
          </cell>
          <cell r="AP124">
            <v>0</v>
          </cell>
          <cell r="AQ124">
            <v>0</v>
          </cell>
        </row>
        <row r="125">
          <cell r="U125">
            <v>0</v>
          </cell>
          <cell r="V125">
            <v>0</v>
          </cell>
          <cell r="AP125">
            <v>0</v>
          </cell>
          <cell r="AQ125">
            <v>0</v>
          </cell>
        </row>
        <row r="126">
          <cell r="U126">
            <v>0</v>
          </cell>
          <cell r="V126">
            <v>0</v>
          </cell>
          <cell r="AP126">
            <v>0</v>
          </cell>
          <cell r="AQ126">
            <v>0</v>
          </cell>
        </row>
        <row r="127">
          <cell r="U127">
            <v>0</v>
          </cell>
          <cell r="V127">
            <v>0</v>
          </cell>
          <cell r="AP127">
            <v>0</v>
          </cell>
          <cell r="AQ127">
            <v>0</v>
          </cell>
        </row>
        <row r="128">
          <cell r="U128">
            <v>0</v>
          </cell>
          <cell r="V128">
            <v>0</v>
          </cell>
          <cell r="AP128">
            <v>0</v>
          </cell>
          <cell r="AQ128">
            <v>0</v>
          </cell>
        </row>
        <row r="129">
          <cell r="U129">
            <v>0</v>
          </cell>
          <cell r="V129">
            <v>0</v>
          </cell>
          <cell r="AP129">
            <v>0</v>
          </cell>
          <cell r="AQ129">
            <v>0</v>
          </cell>
        </row>
        <row r="130">
          <cell r="U130">
            <v>0</v>
          </cell>
          <cell r="V130">
            <v>0</v>
          </cell>
          <cell r="AP130">
            <v>0</v>
          </cell>
          <cell r="AQ130">
            <v>0</v>
          </cell>
        </row>
        <row r="131">
          <cell r="U131">
            <v>0</v>
          </cell>
          <cell r="V131">
            <v>0</v>
          </cell>
          <cell r="AP131">
            <v>0</v>
          </cell>
          <cell r="AQ131">
            <v>0</v>
          </cell>
        </row>
        <row r="132">
          <cell r="U132">
            <v>0</v>
          </cell>
          <cell r="V132">
            <v>0</v>
          </cell>
          <cell r="AP132">
            <v>0</v>
          </cell>
          <cell r="AQ132">
            <v>0</v>
          </cell>
        </row>
        <row r="133">
          <cell r="U133">
            <v>0</v>
          </cell>
          <cell r="V133">
            <v>0</v>
          </cell>
          <cell r="AP133">
            <v>0</v>
          </cell>
          <cell r="AQ133">
            <v>0</v>
          </cell>
        </row>
        <row r="134">
          <cell r="U134">
            <v>0</v>
          </cell>
          <cell r="V134">
            <v>0</v>
          </cell>
          <cell r="AP134">
            <v>0</v>
          </cell>
          <cell r="AQ134">
            <v>0</v>
          </cell>
        </row>
        <row r="135">
          <cell r="U135">
            <v>0</v>
          </cell>
          <cell r="V135">
            <v>0</v>
          </cell>
          <cell r="AP135">
            <v>0</v>
          </cell>
          <cell r="AQ135">
            <v>0</v>
          </cell>
        </row>
        <row r="136">
          <cell r="U136">
            <v>0</v>
          </cell>
          <cell r="V136">
            <v>0</v>
          </cell>
          <cell r="AP136">
            <v>0</v>
          </cell>
          <cell r="AQ136">
            <v>0</v>
          </cell>
        </row>
        <row r="137">
          <cell r="U137">
            <v>0</v>
          </cell>
          <cell r="V137">
            <v>0</v>
          </cell>
          <cell r="AP137">
            <v>0</v>
          </cell>
          <cell r="AQ137">
            <v>0</v>
          </cell>
        </row>
        <row r="138">
          <cell r="U138">
            <v>0</v>
          </cell>
          <cell r="V138">
            <v>0</v>
          </cell>
          <cell r="AP138">
            <v>0</v>
          </cell>
          <cell r="AQ138">
            <v>0</v>
          </cell>
        </row>
        <row r="139">
          <cell r="U139">
            <v>0</v>
          </cell>
          <cell r="V139">
            <v>0</v>
          </cell>
          <cell r="AP139">
            <v>0</v>
          </cell>
          <cell r="AQ139">
            <v>0</v>
          </cell>
        </row>
        <row r="140">
          <cell r="U140">
            <v>0</v>
          </cell>
          <cell r="V140">
            <v>0</v>
          </cell>
          <cell r="AP140">
            <v>0</v>
          </cell>
          <cell r="AQ140">
            <v>0</v>
          </cell>
        </row>
        <row r="141">
          <cell r="U141">
            <v>0</v>
          </cell>
          <cell r="V141">
            <v>0</v>
          </cell>
          <cell r="AP141">
            <v>0</v>
          </cell>
          <cell r="AQ141">
            <v>0</v>
          </cell>
        </row>
        <row r="142">
          <cell r="U142">
            <v>0</v>
          </cell>
          <cell r="V142">
            <v>0</v>
          </cell>
          <cell r="AP142">
            <v>0</v>
          </cell>
          <cell r="AQ142">
            <v>0</v>
          </cell>
        </row>
        <row r="143">
          <cell r="U143">
            <v>0</v>
          </cell>
          <cell r="V143">
            <v>0</v>
          </cell>
          <cell r="AP143">
            <v>0</v>
          </cell>
          <cell r="AQ143">
            <v>0</v>
          </cell>
        </row>
        <row r="144">
          <cell r="U144">
            <v>0</v>
          </cell>
          <cell r="V144">
            <v>0</v>
          </cell>
          <cell r="AP144">
            <v>0</v>
          </cell>
          <cell r="AQ144">
            <v>0</v>
          </cell>
        </row>
        <row r="145">
          <cell r="U145">
            <v>0</v>
          </cell>
          <cell r="V145">
            <v>0</v>
          </cell>
          <cell r="AP145">
            <v>0</v>
          </cell>
          <cell r="AQ145">
            <v>0</v>
          </cell>
        </row>
        <row r="146">
          <cell r="U146">
            <v>0</v>
          </cell>
          <cell r="V146">
            <v>0</v>
          </cell>
          <cell r="AP146">
            <v>0</v>
          </cell>
          <cell r="AQ146">
            <v>0</v>
          </cell>
        </row>
        <row r="147">
          <cell r="AP147">
            <v>0</v>
          </cell>
          <cell r="AQ147">
            <v>0</v>
          </cell>
        </row>
        <row r="148">
          <cell r="AP148">
            <v>0</v>
          </cell>
          <cell r="AQ148">
            <v>0</v>
          </cell>
        </row>
        <row r="149">
          <cell r="AP149">
            <v>0</v>
          </cell>
          <cell r="AQ149">
            <v>0</v>
          </cell>
        </row>
        <row r="150">
          <cell r="AP150">
            <v>0</v>
          </cell>
          <cell r="AQ150">
            <v>0</v>
          </cell>
        </row>
        <row r="151">
          <cell r="AP151">
            <v>0</v>
          </cell>
          <cell r="AQ151">
            <v>0</v>
          </cell>
        </row>
        <row r="152">
          <cell r="AP152">
            <v>0</v>
          </cell>
          <cell r="AQ152">
            <v>0</v>
          </cell>
        </row>
        <row r="153">
          <cell r="AP153">
            <v>0</v>
          </cell>
          <cell r="AQ153">
            <v>0</v>
          </cell>
        </row>
        <row r="154">
          <cell r="AP154">
            <v>0</v>
          </cell>
          <cell r="AQ154">
            <v>0</v>
          </cell>
        </row>
        <row r="155">
          <cell r="AP155">
            <v>0</v>
          </cell>
          <cell r="AQ155">
            <v>0</v>
          </cell>
        </row>
        <row r="156">
          <cell r="AP156">
            <v>0</v>
          </cell>
          <cell r="AQ156">
            <v>0</v>
          </cell>
        </row>
        <row r="157">
          <cell r="AP157">
            <v>0</v>
          </cell>
          <cell r="AQ157">
            <v>0</v>
          </cell>
        </row>
        <row r="158">
          <cell r="AP158">
            <v>0</v>
          </cell>
          <cell r="AQ158">
            <v>0</v>
          </cell>
        </row>
        <row r="159">
          <cell r="AP159">
            <v>0</v>
          </cell>
          <cell r="AQ159">
            <v>0</v>
          </cell>
        </row>
        <row r="160">
          <cell r="AP160">
            <v>0</v>
          </cell>
          <cell r="AQ160">
            <v>0</v>
          </cell>
        </row>
        <row r="161">
          <cell r="AP161">
            <v>0</v>
          </cell>
          <cell r="AQ161">
            <v>0</v>
          </cell>
        </row>
        <row r="162">
          <cell r="AP162">
            <v>0</v>
          </cell>
          <cell r="AQ162">
            <v>0</v>
          </cell>
        </row>
        <row r="163">
          <cell r="AP163">
            <v>0</v>
          </cell>
          <cell r="AQ163">
            <v>0</v>
          </cell>
        </row>
        <row r="164">
          <cell r="AP164">
            <v>0</v>
          </cell>
          <cell r="AQ164">
            <v>0</v>
          </cell>
        </row>
        <row r="165">
          <cell r="AP165">
            <v>0</v>
          </cell>
          <cell r="AQ165">
            <v>0</v>
          </cell>
        </row>
        <row r="166">
          <cell r="AP166">
            <v>0</v>
          </cell>
          <cell r="AQ166">
            <v>0</v>
          </cell>
        </row>
        <row r="167">
          <cell r="AP167">
            <v>0</v>
          </cell>
          <cell r="AQ167">
            <v>0</v>
          </cell>
        </row>
        <row r="168">
          <cell r="AP168">
            <v>0</v>
          </cell>
          <cell r="AQ168">
            <v>0</v>
          </cell>
        </row>
        <row r="169">
          <cell r="AP169">
            <v>0</v>
          </cell>
          <cell r="AQ169">
            <v>0</v>
          </cell>
        </row>
        <row r="170">
          <cell r="AP170">
            <v>0</v>
          </cell>
          <cell r="AQ170">
            <v>0</v>
          </cell>
        </row>
        <row r="171">
          <cell r="AP171">
            <v>0</v>
          </cell>
          <cell r="AQ171">
            <v>0</v>
          </cell>
        </row>
        <row r="172">
          <cell r="AP172">
            <v>0</v>
          </cell>
          <cell r="AQ172">
            <v>0</v>
          </cell>
        </row>
        <row r="173">
          <cell r="AP173">
            <v>0</v>
          </cell>
          <cell r="AQ173">
            <v>0</v>
          </cell>
        </row>
        <row r="174">
          <cell r="AP174">
            <v>0</v>
          </cell>
          <cell r="AQ174">
            <v>0</v>
          </cell>
        </row>
        <row r="175">
          <cell r="AP175">
            <v>0</v>
          </cell>
          <cell r="AQ175">
            <v>0</v>
          </cell>
        </row>
        <row r="176">
          <cell r="AP176">
            <v>0</v>
          </cell>
          <cell r="AQ176">
            <v>0</v>
          </cell>
        </row>
        <row r="177">
          <cell r="AP177">
            <v>0</v>
          </cell>
          <cell r="AQ177">
            <v>0</v>
          </cell>
        </row>
      </sheetData>
      <sheetData sheetId="4">
        <row r="15">
          <cell r="A15" t="str">
            <v>IQ4664846</v>
          </cell>
          <cell r="B15" t="str">
            <v>Van Eck Associates Corporation</v>
          </cell>
          <cell r="E15">
            <v>30422483</v>
          </cell>
          <cell r="G15">
            <v>10.124090000000001</v>
          </cell>
          <cell r="I15">
            <v>75.324820000000003</v>
          </cell>
          <cell r="K15">
            <v>0</v>
          </cell>
          <cell r="M15">
            <v>41684</v>
          </cell>
        </row>
        <row r="16">
          <cell r="A16" t="str">
            <v>IQ168083</v>
          </cell>
          <cell r="B16" t="str">
            <v>AMP Capital Investors Limited</v>
          </cell>
          <cell r="E16">
            <v>14645625</v>
          </cell>
          <cell r="G16">
            <v>4.8738200000000003</v>
          </cell>
          <cell r="I16">
            <v>36.262120000000003</v>
          </cell>
          <cell r="K16">
            <v>0</v>
          </cell>
          <cell r="M16">
            <v>41620</v>
          </cell>
        </row>
        <row r="17">
          <cell r="A17" t="str">
            <v>IQ33964829</v>
          </cell>
          <cell r="B17" t="str">
            <v>Baker Steel Capital Managers LLP</v>
          </cell>
          <cell r="E17">
            <v>11326000</v>
          </cell>
          <cell r="G17">
            <v>3.7690999999999999</v>
          </cell>
          <cell r="I17">
            <v>28.042999999999999</v>
          </cell>
          <cell r="K17">
            <v>0</v>
          </cell>
          <cell r="M17">
            <v>41214</v>
          </cell>
        </row>
        <row r="18">
          <cell r="A18" t="str">
            <v>IQ4158284</v>
          </cell>
          <cell r="B18" t="str">
            <v>USAA Investment Management Company</v>
          </cell>
          <cell r="E18">
            <v>11000000</v>
          </cell>
          <cell r="G18">
            <v>3.6606100000000001</v>
          </cell>
          <cell r="I18">
            <v>27.235959999999999</v>
          </cell>
          <cell r="K18">
            <v>0</v>
          </cell>
          <cell r="M18">
            <v>41608</v>
          </cell>
        </row>
        <row r="19">
          <cell r="A19" t="str">
            <v>IQ28434524</v>
          </cell>
          <cell r="B19" t="str">
            <v>JPMorgan Asset Management Holdings Inc.</v>
          </cell>
          <cell r="E19">
            <v>10339134</v>
          </cell>
          <cell r="G19">
            <v>3.44069</v>
          </cell>
          <cell r="I19">
            <v>25.59891</v>
          </cell>
          <cell r="K19">
            <v>0</v>
          </cell>
          <cell r="M19">
            <v>41578</v>
          </cell>
        </row>
        <row r="20">
          <cell r="A20" t="str">
            <v>IQ3182643</v>
          </cell>
          <cell r="B20" t="str">
            <v>Dimensional Fund Advisors LP</v>
          </cell>
          <cell r="E20">
            <v>7136490</v>
          </cell>
          <cell r="G20">
            <v>2.3748999999999998</v>
          </cell>
          <cell r="I20">
            <v>17.66958</v>
          </cell>
          <cell r="K20">
            <v>0</v>
          </cell>
          <cell r="M20">
            <v>41639</v>
          </cell>
        </row>
        <row r="21">
          <cell r="A21" t="str">
            <v>IQ163894</v>
          </cell>
          <cell r="B21" t="str">
            <v>Fidelity Investments</v>
          </cell>
          <cell r="E21">
            <v>5973391</v>
          </cell>
          <cell r="G21">
            <v>1.9878400000000001</v>
          </cell>
          <cell r="I21">
            <v>14.79026</v>
          </cell>
          <cell r="K21">
            <v>0</v>
          </cell>
          <cell r="M21">
            <v>41670</v>
          </cell>
        </row>
        <row r="22">
          <cell r="A22" t="str">
            <v>IQ119042228</v>
          </cell>
          <cell r="B22" t="str">
            <v>RBC Global Asset Management Inc.</v>
          </cell>
          <cell r="E22">
            <v>3554916</v>
          </cell>
          <cell r="G22">
            <v>1.18302</v>
          </cell>
          <cell r="I22">
            <v>8.8019800000000004</v>
          </cell>
          <cell r="K22">
            <v>0</v>
          </cell>
          <cell r="M22">
            <v>41578</v>
          </cell>
        </row>
        <row r="23">
          <cell r="A23" t="str">
            <v>IQ2334713</v>
          </cell>
          <cell r="B23" t="str">
            <v>Canada Pension Plan Investment Board</v>
          </cell>
          <cell r="E23">
            <v>2538000</v>
          </cell>
          <cell r="G23">
            <v>0.84460000000000002</v>
          </cell>
          <cell r="I23">
            <v>6.2835400000000003</v>
          </cell>
          <cell r="K23">
            <v>0</v>
          </cell>
          <cell r="M23">
            <v>41364</v>
          </cell>
        </row>
        <row r="24">
          <cell r="A24" t="str">
            <v>IQ30586765</v>
          </cell>
          <cell r="B24" t="str">
            <v>UOB Asset Management Ltd.</v>
          </cell>
          <cell r="E24">
            <v>2291861</v>
          </cell>
          <cell r="G24">
            <v>0.76268999999999998</v>
          </cell>
          <cell r="I24">
            <v>5.6744300000000001</v>
          </cell>
          <cell r="K24">
            <v>0</v>
          </cell>
          <cell r="M24">
            <v>41455</v>
          </cell>
        </row>
        <row r="25">
          <cell r="A25" t="str">
            <v>IQ27081864</v>
          </cell>
          <cell r="B25" t="str">
            <v>Norges Bank Investment Management</v>
          </cell>
          <cell r="E25">
            <v>2181981</v>
          </cell>
          <cell r="G25">
            <v>0.72613000000000005</v>
          </cell>
          <cell r="I25">
            <v>5.4021400000000002</v>
          </cell>
          <cell r="K25">
            <v>0</v>
          </cell>
          <cell r="M25">
            <v>41639</v>
          </cell>
        </row>
        <row r="26">
          <cell r="A26" t="str">
            <v>IQ310584</v>
          </cell>
          <cell r="B26" t="str">
            <v>U.S. Global Investors, Inc.</v>
          </cell>
          <cell r="E26">
            <v>2180348</v>
          </cell>
          <cell r="G26">
            <v>0.72558</v>
          </cell>
          <cell r="I26">
            <v>5.39886</v>
          </cell>
          <cell r="K26">
            <v>0</v>
          </cell>
          <cell r="M26">
            <v>41639</v>
          </cell>
        </row>
        <row r="27">
          <cell r="A27" t="str">
            <v>IQ403413</v>
          </cell>
          <cell r="B27" t="str">
            <v>BlackRock, Inc.</v>
          </cell>
          <cell r="E27">
            <v>2039260</v>
          </cell>
          <cell r="G27">
            <v>0.67862999999999996</v>
          </cell>
          <cell r="I27">
            <v>5.0489199999999999</v>
          </cell>
          <cell r="K27">
            <v>0</v>
          </cell>
          <cell r="M27">
            <v>41628</v>
          </cell>
        </row>
        <row r="28">
          <cell r="A28" t="str">
            <v>IQ417222</v>
          </cell>
          <cell r="B28" t="str">
            <v>The Vanguard Group, Inc.</v>
          </cell>
          <cell r="E28">
            <v>1899418</v>
          </cell>
          <cell r="G28">
            <v>0.63209000000000004</v>
          </cell>
          <cell r="I28">
            <v>4.70336</v>
          </cell>
          <cell r="K28">
            <v>0</v>
          </cell>
          <cell r="M28">
            <v>41639</v>
          </cell>
        </row>
        <row r="29">
          <cell r="A29" t="str">
            <v>IQ384779</v>
          </cell>
          <cell r="B29" t="str">
            <v>Invesco Ltd.</v>
          </cell>
          <cell r="E29">
            <v>1875339</v>
          </cell>
          <cell r="G29">
            <v>0.62407999999999997</v>
          </cell>
          <cell r="I29">
            <v>4.6432099999999998</v>
          </cell>
          <cell r="K29">
            <v>0</v>
          </cell>
          <cell r="M29">
            <v>41670</v>
          </cell>
        </row>
        <row r="30">
          <cell r="A30" t="str">
            <v>IQ60503615</v>
          </cell>
          <cell r="B30" t="str">
            <v>Deutsche Asset &amp; Wealth Management</v>
          </cell>
          <cell r="E30">
            <v>1784364</v>
          </cell>
          <cell r="G30">
            <v>0.59380999999999995</v>
          </cell>
          <cell r="I30">
            <v>4.4179399999999998</v>
          </cell>
          <cell r="K30">
            <v>0</v>
          </cell>
          <cell r="M30">
            <v>41670</v>
          </cell>
        </row>
        <row r="31">
          <cell r="A31" t="str">
            <v>IQ1638749</v>
          </cell>
          <cell r="B31" t="str">
            <v>Sprott Asset Management, LP</v>
          </cell>
          <cell r="E31">
            <v>1300000</v>
          </cell>
          <cell r="G31">
            <v>0.43262</v>
          </cell>
          <cell r="I31">
            <v>3.2183199999999998</v>
          </cell>
          <cell r="K31">
            <v>0</v>
          </cell>
          <cell r="M31">
            <v>41455</v>
          </cell>
        </row>
        <row r="32">
          <cell r="A32" t="str">
            <v>IQ9588430</v>
          </cell>
          <cell r="B32" t="str">
            <v>Macquarie Investment Management Limited</v>
          </cell>
          <cell r="E32">
            <v>1289396</v>
          </cell>
          <cell r="G32">
            <v>0.42909000000000003</v>
          </cell>
          <cell r="I32">
            <v>3.1920700000000002</v>
          </cell>
          <cell r="K32">
            <v>0</v>
          </cell>
          <cell r="M32">
            <v>41366</v>
          </cell>
        </row>
        <row r="33">
          <cell r="A33" t="str">
            <v>IQ1726073</v>
          </cell>
          <cell r="B33" t="str">
            <v>TD Asset Management, Inc.</v>
          </cell>
          <cell r="E33">
            <v>1203834</v>
          </cell>
          <cell r="G33">
            <v>0.40061999999999998</v>
          </cell>
          <cell r="I33">
            <v>2.98102</v>
          </cell>
          <cell r="K33">
            <v>0</v>
          </cell>
          <cell r="M33">
            <v>41455</v>
          </cell>
        </row>
        <row r="34">
          <cell r="A34" t="str">
            <v>IQ34861741</v>
          </cell>
          <cell r="B34" t="str">
            <v>Yandal Investments Pty Ltd.</v>
          </cell>
          <cell r="E34">
            <v>1123653</v>
          </cell>
          <cell r="G34">
            <v>0.37392999999999998</v>
          </cell>
          <cell r="I34">
            <v>2.78199</v>
          </cell>
          <cell r="K34">
            <v>0</v>
          </cell>
          <cell r="M34">
            <v>41366</v>
          </cell>
        </row>
        <row r="35">
          <cell r="A35" t="str">
            <v>IQ659829</v>
          </cell>
          <cell r="B35" t="str">
            <v>Askew, James Edward</v>
          </cell>
          <cell r="E35">
            <v>1097008</v>
          </cell>
          <cell r="G35">
            <v>0.36507000000000001</v>
          </cell>
          <cell r="I35">
            <v>2.71638</v>
          </cell>
          <cell r="K35">
            <v>0</v>
          </cell>
          <cell r="M35">
            <v>41376</v>
          </cell>
        </row>
        <row r="36">
          <cell r="A36" t="str">
            <v>IQ33805064</v>
          </cell>
          <cell r="B36" t="str">
            <v>International Mining &amp; Finance Corporation</v>
          </cell>
          <cell r="E36">
            <v>1097008</v>
          </cell>
          <cell r="G36">
            <v>0.36507000000000001</v>
          </cell>
          <cell r="I36">
            <v>2.71638</v>
          </cell>
          <cell r="K36">
            <v>0</v>
          </cell>
          <cell r="M36">
            <v>41264</v>
          </cell>
        </row>
        <row r="37">
          <cell r="A37" t="str">
            <v>IQ142746786</v>
          </cell>
          <cell r="B37" t="str">
            <v>Australian Mining and Finance Pty Ltd</v>
          </cell>
          <cell r="E37">
            <v>1097008</v>
          </cell>
          <cell r="G37">
            <v>0.36507000000000001</v>
          </cell>
          <cell r="I37">
            <v>2.71638</v>
          </cell>
          <cell r="K37">
            <v>0</v>
          </cell>
          <cell r="M37">
            <v>41263</v>
          </cell>
        </row>
        <row r="38">
          <cell r="A38" t="str">
            <v>IQ4055528</v>
          </cell>
          <cell r="B38" t="str">
            <v>Munder Capital Management</v>
          </cell>
          <cell r="E38">
            <v>922313</v>
          </cell>
          <cell r="G38">
            <v>0.30692999999999998</v>
          </cell>
          <cell r="I38">
            <v>2.2833299999999999</v>
          </cell>
          <cell r="K38">
            <v>0</v>
          </cell>
          <cell r="M38">
            <v>41639</v>
          </cell>
        </row>
        <row r="39">
          <cell r="A39" t="str">
            <v>IQ21812442</v>
          </cell>
          <cell r="B39" t="str">
            <v>Highstreet Asset Management Inc.</v>
          </cell>
          <cell r="E39">
            <v>816400</v>
          </cell>
          <cell r="G39">
            <v>0.27167999999999998</v>
          </cell>
          <cell r="I39">
            <v>2.02088</v>
          </cell>
          <cell r="K39">
            <v>0</v>
          </cell>
          <cell r="M39">
            <v>41455</v>
          </cell>
        </row>
      </sheetData>
      <sheetData sheetId="5">
        <row r="15">
          <cell r="A15" t="str">
            <v>IQ4664846</v>
          </cell>
          <cell r="B15" t="str">
            <v>Van Eck Associates Corporation</v>
          </cell>
          <cell r="E15">
            <v>75.324820000000003</v>
          </cell>
          <cell r="G15">
            <v>40.343969999999999</v>
          </cell>
          <cell r="I15">
            <v>37.189059999999998</v>
          </cell>
          <cell r="K15">
            <v>31.495729999999998</v>
          </cell>
          <cell r="M15">
            <v>63.801490000000001</v>
          </cell>
          <cell r="O15">
            <v>49.515540000000001</v>
          </cell>
          <cell r="Q15">
            <v>60.87912</v>
          </cell>
          <cell r="S15">
            <v>34.033029999999997</v>
          </cell>
          <cell r="U15">
            <v>34.671010000000003</v>
          </cell>
          <cell r="W15">
            <v>25.50433</v>
          </cell>
          <cell r="Y15">
            <v>28.104199999999999</v>
          </cell>
          <cell r="AA15">
            <v>24.786940000000001</v>
          </cell>
        </row>
        <row r="16">
          <cell r="A16" t="str">
            <v>IQ168083</v>
          </cell>
          <cell r="B16" t="str">
            <v>AMP Capital Investors Limited</v>
          </cell>
          <cell r="E16">
            <v>36.262120000000003</v>
          </cell>
          <cell r="G16">
            <v>25.280249999999999</v>
          </cell>
          <cell r="I16">
            <v>23.92399</v>
          </cell>
          <cell r="K16">
            <v>20.260909999999999</v>
          </cell>
          <cell r="M16">
            <v>7.8070599999999999</v>
          </cell>
          <cell r="O16">
            <v>40.854900000000001</v>
          </cell>
          <cell r="Q16">
            <v>13.10411</v>
          </cell>
          <cell r="S16">
            <v>7.6729700000000003</v>
          </cell>
          <cell r="U16">
            <v>8.5855300000000003</v>
          </cell>
          <cell r="W16">
            <v>7.0922799999999997</v>
          </cell>
          <cell r="Y16">
            <v>7.6686100000000001</v>
          </cell>
          <cell r="AA16">
            <v>8.6867099999999997</v>
          </cell>
        </row>
        <row r="17">
          <cell r="A17" t="str">
            <v>IQ33964829</v>
          </cell>
          <cell r="B17" t="str">
            <v>Baker Steel Capital Managers LLP</v>
          </cell>
          <cell r="E17">
            <v>28.042999999999999</v>
          </cell>
          <cell r="G17">
            <v>19.54974</v>
          </cell>
          <cell r="I17">
            <v>18.02055</v>
          </cell>
          <cell r="K17">
            <v>15.26122</v>
          </cell>
          <cell r="M17">
            <v>30.91694</v>
          </cell>
          <cell r="O17">
            <v>31.190650000000002</v>
          </cell>
          <cell r="Q17">
            <v>55.368400000000001</v>
          </cell>
          <cell r="S17">
            <v>38.65889</v>
          </cell>
          <cell r="U17">
            <v>95.666690000000003</v>
          </cell>
          <cell r="W17">
            <v>79.403139999999993</v>
          </cell>
          <cell r="Y17">
            <v>86.257729999999995</v>
          </cell>
          <cell r="AA17">
            <v>73.424099999999996</v>
          </cell>
        </row>
        <row r="18">
          <cell r="A18" t="str">
            <v>IQ4158284</v>
          </cell>
          <cell r="B18" t="str">
            <v>USAA Investment Management Company</v>
          </cell>
          <cell r="E18">
            <v>27.235959999999999</v>
          </cell>
          <cell r="G18">
            <v>18.987310000000001</v>
          </cell>
          <cell r="I18">
            <v>17.502749999999999</v>
          </cell>
          <cell r="K18">
            <v>1.4823200000000001</v>
          </cell>
          <cell r="M18">
            <v>30.027280000000001</v>
          </cell>
          <cell r="O18">
            <v>30.29299</v>
          </cell>
          <cell r="Q18">
            <v>35.085320000000003</v>
          </cell>
          <cell r="S18">
            <v>20.544280000000001</v>
          </cell>
          <cell r="U18">
            <v>28.489850000000001</v>
          </cell>
          <cell r="W18">
            <v>23.731259999999999</v>
          </cell>
          <cell r="Y18">
            <v>25.868590000000001</v>
          </cell>
          <cell r="AA18">
            <v>28.063089999999999</v>
          </cell>
        </row>
        <row r="19">
          <cell r="A19" t="str">
            <v>IQ28434524</v>
          </cell>
          <cell r="B19" t="str">
            <v>JPMorgan Asset Management Holdings Inc.</v>
          </cell>
          <cell r="E19">
            <v>25.59891</v>
          </cell>
          <cell r="G19">
            <v>17.82555</v>
          </cell>
          <cell r="I19">
            <v>16.498159999999999</v>
          </cell>
          <cell r="K19">
            <v>13.5932</v>
          </cell>
          <cell r="M19">
            <v>26.999960000000002</v>
          </cell>
          <cell r="O19">
            <v>27.238849999999999</v>
          </cell>
          <cell r="Q19">
            <v>31.548359999999999</v>
          </cell>
          <cell r="S19">
            <v>18.47315</v>
          </cell>
          <cell r="U19">
            <v>26.258120000000002</v>
          </cell>
          <cell r="W19">
            <v>21.503959999999999</v>
          </cell>
          <cell r="Y19">
            <v>25.045380000000002</v>
          </cell>
          <cell r="AA19">
            <v>27.71358</v>
          </cell>
        </row>
        <row r="20">
          <cell r="A20" t="str">
            <v>IQ3182643</v>
          </cell>
          <cell r="B20" t="str">
            <v>Dimensional Fund Advisors LP</v>
          </cell>
          <cell r="E20">
            <v>17.66958</v>
          </cell>
          <cell r="G20">
            <v>12.316420000000001</v>
          </cell>
          <cell r="I20">
            <v>11.33934</v>
          </cell>
          <cell r="K20">
            <v>9.6028500000000001</v>
          </cell>
          <cell r="M20">
            <v>19.593540000000001</v>
          </cell>
          <cell r="O20">
            <v>19.53172</v>
          </cell>
          <cell r="Q20">
            <v>22.334910000000001</v>
          </cell>
          <cell r="S20">
            <v>12.641730000000001</v>
          </cell>
          <cell r="U20">
            <v>17.327310000000001</v>
          </cell>
          <cell r="W20">
            <v>14.631</v>
          </cell>
          <cell r="Y20">
            <v>15.124739999999999</v>
          </cell>
          <cell r="AA20">
            <v>3.7393900000000002</v>
          </cell>
        </row>
        <row r="21">
          <cell r="A21" t="str">
            <v>IQ163894</v>
          </cell>
          <cell r="B21" t="str">
            <v>Fidelity Investments</v>
          </cell>
          <cell r="E21">
            <v>14.79026</v>
          </cell>
          <cell r="G21">
            <v>10.356310000000001</v>
          </cell>
          <cell r="I21">
            <v>10.1839</v>
          </cell>
          <cell r="K21">
            <v>8.7377099999999999</v>
          </cell>
          <cell r="M21">
            <v>17.810379999999999</v>
          </cell>
          <cell r="O21">
            <v>10.12078</v>
          </cell>
          <cell r="Q21">
            <v>9.7762799999999999</v>
          </cell>
          <cell r="S21">
            <v>5.6497000000000002</v>
          </cell>
          <cell r="U21">
            <v>7.5371800000000002</v>
          </cell>
          <cell r="W21">
            <v>2.6639900000000001</v>
          </cell>
          <cell r="Y21">
            <v>2.7980999999999998</v>
          </cell>
          <cell r="AA21">
            <v>0.30570999999999998</v>
          </cell>
        </row>
        <row r="22">
          <cell r="A22" t="str">
            <v>IQ119042228</v>
          </cell>
          <cell r="B22" t="str">
            <v>RBC Global Asset Management Inc.</v>
          </cell>
          <cell r="E22">
            <v>8.8019800000000004</v>
          </cell>
          <cell r="G22">
            <v>6.1364099999999997</v>
          </cell>
          <cell r="I22">
            <v>5.6562999999999999</v>
          </cell>
          <cell r="K22">
            <v>4.7899599999999998</v>
          </cell>
          <cell r="M22">
            <v>9.6997300000000006</v>
          </cell>
          <cell r="O22">
            <v>9.7856000000000005</v>
          </cell>
          <cell r="Q22">
            <v>8.2593399999999999</v>
          </cell>
          <cell r="S22">
            <v>4.8358999999999996</v>
          </cell>
          <cell r="U22">
            <v>6.7926200000000003</v>
          </cell>
          <cell r="W22">
            <v>5.6584199999999996</v>
          </cell>
          <cell r="Y22">
            <v>11.76928</v>
          </cell>
          <cell r="AA22">
            <v>12.76722</v>
          </cell>
        </row>
        <row r="23">
          <cell r="A23" t="str">
            <v>IQ2334713</v>
          </cell>
          <cell r="B23" t="str">
            <v>Canada Pension Plan Investment Board</v>
          </cell>
          <cell r="E23">
            <v>6.2835400000000003</v>
          </cell>
          <cell r="G23">
            <v>4.3809100000000001</v>
          </cell>
          <cell r="I23">
            <v>4.0386800000000003</v>
          </cell>
          <cell r="K23">
            <v>3.42015</v>
          </cell>
          <cell r="M23">
            <v>6.9279700000000002</v>
          </cell>
          <cell r="O23">
            <v>6.99247</v>
          </cell>
          <cell r="Q23">
            <v>8.0983900000000002</v>
          </cell>
          <cell r="S23">
            <v>4.7421199999999999</v>
          </cell>
          <cell r="U23">
            <v>6.5756199999999998</v>
          </cell>
          <cell r="W23">
            <v>8.0338899999999995</v>
          </cell>
          <cell r="Y23">
            <v>8.7576699999999992</v>
          </cell>
          <cell r="AA23">
            <v>9.5003899999999994</v>
          </cell>
        </row>
        <row r="24">
          <cell r="A24" t="str">
            <v>IQ30586765</v>
          </cell>
          <cell r="B24" t="str">
            <v>UOB Asset Management Ltd.</v>
          </cell>
          <cell r="E24">
            <v>5.6744300000000001</v>
          </cell>
          <cell r="G24">
            <v>3.64405</v>
          </cell>
          <cell r="I24">
            <v>3.8043900000000002</v>
          </cell>
          <cell r="K24">
            <v>2.7155800000000001</v>
          </cell>
          <cell r="M24">
            <v>2.7294900000000002</v>
          </cell>
          <cell r="O24">
            <v>2.7536499999999999</v>
          </cell>
          <cell r="Q24">
            <v>3.9301699999999999</v>
          </cell>
          <cell r="S24">
            <v>2.3007200000000001</v>
          </cell>
          <cell r="U24">
            <v>3.19137</v>
          </cell>
          <cell r="W24">
            <v>2.6581399999999999</v>
          </cell>
          <cell r="Y24">
            <v>1.5612299999999999</v>
          </cell>
          <cell r="AA24">
            <v>1.69354</v>
          </cell>
        </row>
        <row r="25">
          <cell r="A25" t="str">
            <v>IQ27081864</v>
          </cell>
          <cell r="B25" t="str">
            <v>Norges Bank Investment Management</v>
          </cell>
          <cell r="E25">
            <v>5.4021400000000002</v>
          </cell>
          <cell r="G25">
            <v>3.76593</v>
          </cell>
          <cell r="I25">
            <v>2.3665099999999999</v>
          </cell>
          <cell r="K25">
            <v>2.0044599999999999</v>
          </cell>
          <cell r="M25">
            <v>4.0591699999999999</v>
          </cell>
          <cell r="O25">
            <v>4.0953099999999996</v>
          </cell>
          <cell r="Q25">
            <v>5.3690499999999997</v>
          </cell>
          <cell r="S25">
            <v>3.1438299999999999</v>
          </cell>
          <cell r="U25">
            <v>4.3602800000000004</v>
          </cell>
          <cell r="W25">
            <v>3.63192</v>
          </cell>
          <cell r="Y25">
            <v>1.9831000000000001</v>
          </cell>
          <cell r="AA25">
            <v>2.2462399999999998</v>
          </cell>
        </row>
        <row r="26">
          <cell r="A26" t="str">
            <v>IQ310584</v>
          </cell>
          <cell r="B26" t="str">
            <v>U.S. Global Investors, Inc.</v>
          </cell>
          <cell r="E26">
            <v>5.39886</v>
          </cell>
          <cell r="G26">
            <v>3.76369</v>
          </cell>
          <cell r="I26">
            <v>3.4609700000000001</v>
          </cell>
          <cell r="K26">
            <v>2.6948300000000001</v>
          </cell>
          <cell r="M26">
            <v>5.4464899999999998</v>
          </cell>
          <cell r="O26">
            <v>3.1668400000000001</v>
          </cell>
          <cell r="Q26">
            <v>0</v>
          </cell>
          <cell r="S26">
            <v>0</v>
          </cell>
          <cell r="U26">
            <v>0</v>
          </cell>
          <cell r="W26">
            <v>1.63368</v>
          </cell>
          <cell r="Y26">
            <v>1.7808900000000001</v>
          </cell>
          <cell r="AA26">
            <v>1.5528</v>
          </cell>
        </row>
        <row r="27">
          <cell r="A27" t="str">
            <v>IQ403413</v>
          </cell>
          <cell r="B27" t="str">
            <v>BlackRock, Inc.</v>
          </cell>
          <cell r="E27">
            <v>5.0489199999999999</v>
          </cell>
          <cell r="G27">
            <v>3.2437499999999999</v>
          </cell>
          <cell r="I27">
            <v>14.16695</v>
          </cell>
          <cell r="K27">
            <v>6.6120000000000001</v>
          </cell>
          <cell r="M27">
            <v>10.483700000000001</v>
          </cell>
          <cell r="O27">
            <v>7.1812500000000004</v>
          </cell>
          <cell r="Q27">
            <v>7.8449299999999997</v>
          </cell>
          <cell r="S27">
            <v>4.3181200000000004</v>
          </cell>
          <cell r="U27">
            <v>5.9737999999999998</v>
          </cell>
          <cell r="W27">
            <v>4.5325899999999999</v>
          </cell>
          <cell r="Y27">
            <v>5.1086400000000003</v>
          </cell>
          <cell r="AA27">
            <v>5.3686100000000003</v>
          </cell>
        </row>
        <row r="28">
          <cell r="A28" t="str">
            <v>IQ417222</v>
          </cell>
          <cell r="B28" t="str">
            <v>The Vanguard Group, Inc.</v>
          </cell>
          <cell r="E28">
            <v>4.70336</v>
          </cell>
          <cell r="G28">
            <v>3.2784200000000001</v>
          </cell>
          <cell r="I28">
            <v>2.84152</v>
          </cell>
          <cell r="K28">
            <v>2.40645</v>
          </cell>
          <cell r="M28">
            <v>4.2349899999999998</v>
          </cell>
          <cell r="O28">
            <v>3.7909600000000001</v>
          </cell>
          <cell r="Q28">
            <v>4.27712</v>
          </cell>
          <cell r="S28">
            <v>2.3437000000000001</v>
          </cell>
          <cell r="U28">
            <v>2.9068499999999999</v>
          </cell>
          <cell r="W28">
            <v>2.3257500000000002</v>
          </cell>
          <cell r="Y28">
            <v>2.4511599999999998</v>
          </cell>
          <cell r="AA28">
            <v>2.1987100000000002</v>
          </cell>
        </row>
        <row r="29">
          <cell r="A29" t="str">
            <v>IQ384779</v>
          </cell>
          <cell r="B29" t="str">
            <v>Invesco Ltd.</v>
          </cell>
          <cell r="E29">
            <v>4.6432099999999998</v>
          </cell>
          <cell r="G29">
            <v>3.2359300000000002</v>
          </cell>
          <cell r="I29">
            <v>2.97525</v>
          </cell>
          <cell r="K29">
            <v>2.5670199999999999</v>
          </cell>
          <cell r="M29">
            <v>5.2034200000000004</v>
          </cell>
          <cell r="O29">
            <v>6.7333800000000004</v>
          </cell>
          <cell r="Q29">
            <v>7.843</v>
          </cell>
          <cell r="S29">
            <v>4.7733800000000004</v>
          </cell>
          <cell r="U29">
            <v>6.5785099999999996</v>
          </cell>
          <cell r="W29">
            <v>5.5638699999999996</v>
          </cell>
          <cell r="Y29">
            <v>5.9903599999999999</v>
          </cell>
          <cell r="AA29">
            <v>11.06903</v>
          </cell>
        </row>
        <row r="30">
          <cell r="A30" t="str">
            <v>IQ60503615</v>
          </cell>
          <cell r="B30" t="str">
            <v>Deutsche Asset &amp; Wealth Management</v>
          </cell>
          <cell r="E30">
            <v>4.4179399999999998</v>
          </cell>
          <cell r="G30">
            <v>3.0804999999999998</v>
          </cell>
          <cell r="I30">
            <v>1.60799</v>
          </cell>
          <cell r="K30">
            <v>1.4309799999999999</v>
          </cell>
          <cell r="M30">
            <v>0.20175999999999999</v>
          </cell>
          <cell r="O30">
            <v>0</v>
          </cell>
          <cell r="Q30">
            <v>0</v>
          </cell>
          <cell r="S30">
            <v>0</v>
          </cell>
          <cell r="U30">
            <v>0</v>
          </cell>
          <cell r="W30">
            <v>0</v>
          </cell>
          <cell r="Y30">
            <v>5.2061500000000001</v>
          </cell>
          <cell r="AA30">
            <v>6.2298200000000001</v>
          </cell>
        </row>
        <row r="31">
          <cell r="A31" t="str">
            <v>IQ1638749</v>
          </cell>
          <cell r="B31" t="str">
            <v>Sprott Asset Management, LP</v>
          </cell>
          <cell r="E31">
            <v>3.2183199999999998</v>
          </cell>
          <cell r="G31">
            <v>2.2441300000000002</v>
          </cell>
          <cell r="I31">
            <v>2.0680200000000002</v>
          </cell>
          <cell r="K31">
            <v>1.75213</v>
          </cell>
          <cell r="M31">
            <v>3.54901</v>
          </cell>
          <cell r="O31">
            <v>3.5800299999999998</v>
          </cell>
          <cell r="Q31">
            <v>4.1460499999999998</v>
          </cell>
          <cell r="S31">
            <v>2.4277199999999999</v>
          </cell>
          <cell r="U31">
            <v>5.82721</v>
          </cell>
          <cell r="W31">
            <v>4.85426</v>
          </cell>
          <cell r="Y31">
            <v>7.2436600000000002</v>
          </cell>
          <cell r="AA31">
            <v>7.8571799999999996</v>
          </cell>
        </row>
        <row r="32">
          <cell r="A32" t="str">
            <v>IQ9588430</v>
          </cell>
          <cell r="B32" t="str">
            <v>Macquarie Investment Management Limited</v>
          </cell>
          <cell r="E32">
            <v>3.1920700000000002</v>
          </cell>
          <cell r="G32">
            <v>2.22512</v>
          </cell>
          <cell r="I32">
            <v>2.0519699999999998</v>
          </cell>
          <cell r="K32">
            <v>1.73793</v>
          </cell>
          <cell r="M32">
            <v>3.5057800000000001</v>
          </cell>
          <cell r="O32">
            <v>3.5366900000000001</v>
          </cell>
          <cell r="Q32">
            <v>4.0959399999999997</v>
          </cell>
          <cell r="S32">
            <v>2.3984100000000002</v>
          </cell>
          <cell r="U32">
            <v>3.2945600000000002</v>
          </cell>
          <cell r="W32">
            <v>2.7214999999999998</v>
          </cell>
          <cell r="Y32">
            <v>2.9428299999999998</v>
          </cell>
          <cell r="AA32">
            <v>3.3339400000000001</v>
          </cell>
        </row>
        <row r="33">
          <cell r="A33" t="str">
            <v>IQ1726073</v>
          </cell>
          <cell r="B33" t="str">
            <v>TD Asset Management, Inc.</v>
          </cell>
          <cell r="E33">
            <v>2.98102</v>
          </cell>
          <cell r="G33">
            <v>2.0775199999999998</v>
          </cell>
          <cell r="I33">
            <v>1.91503</v>
          </cell>
          <cell r="K33">
            <v>1.6221399999999999</v>
          </cell>
          <cell r="M33">
            <v>3.0090699999999999</v>
          </cell>
          <cell r="O33">
            <v>3.0358499999999999</v>
          </cell>
          <cell r="Q33">
            <v>3.4695</v>
          </cell>
          <cell r="S33">
            <v>2.03206</v>
          </cell>
          <cell r="U33">
            <v>2.4400599999999999</v>
          </cell>
          <cell r="W33">
            <v>2.0323500000000001</v>
          </cell>
          <cell r="Y33">
            <v>1.99234</v>
          </cell>
          <cell r="AA33">
            <v>2.1604899999999998</v>
          </cell>
        </row>
        <row r="34">
          <cell r="A34" t="str">
            <v>IQ34861741</v>
          </cell>
          <cell r="B34" t="str">
            <v>Yandal Investments Pty Ltd.</v>
          </cell>
          <cell r="E34">
            <v>2.78199</v>
          </cell>
          <cell r="G34">
            <v>1.9399900000000001</v>
          </cell>
          <cell r="I34">
            <v>1.78772</v>
          </cell>
          <cell r="K34">
            <v>1.514</v>
          </cell>
          <cell r="M34">
            <v>3.0676800000000002</v>
          </cell>
          <cell r="O34">
            <v>3.0945999999999998</v>
          </cell>
          <cell r="Q34">
            <v>3.58419</v>
          </cell>
          <cell r="S34">
            <v>2.09849</v>
          </cell>
          <cell r="U34">
            <v>2.8431999999999999</v>
          </cell>
          <cell r="W34">
            <v>2.3481700000000001</v>
          </cell>
          <cell r="Y34">
            <v>2.5394399999999999</v>
          </cell>
          <cell r="AA34">
            <v>2.8763100000000001</v>
          </cell>
        </row>
        <row r="35">
          <cell r="A35" t="str">
            <v>IQ659829</v>
          </cell>
          <cell r="B35" t="str">
            <v>Askew, James Edward</v>
          </cell>
          <cell r="E35">
            <v>2.71638</v>
          </cell>
          <cell r="G35">
            <v>1.89303</v>
          </cell>
          <cell r="I35">
            <v>1.746</v>
          </cell>
          <cell r="K35">
            <v>1.4779500000000001</v>
          </cell>
          <cell r="M35">
            <v>0</v>
          </cell>
          <cell r="O35">
            <v>0</v>
          </cell>
          <cell r="Q35">
            <v>0</v>
          </cell>
          <cell r="S35">
            <v>0</v>
          </cell>
          <cell r="U35">
            <v>5.4433600000000002</v>
          </cell>
          <cell r="W35">
            <v>2.1707700000000001</v>
          </cell>
          <cell r="Y35">
            <v>2.3474900000000001</v>
          </cell>
          <cell r="AA35">
            <v>2.6591399999999998</v>
          </cell>
        </row>
        <row r="36">
          <cell r="A36" t="str">
            <v>IQ33805064</v>
          </cell>
          <cell r="B36" t="str">
            <v>International Mining &amp; Finance Corporation</v>
          </cell>
          <cell r="E36">
            <v>2.71638</v>
          </cell>
          <cell r="G36">
            <v>1.89303</v>
          </cell>
          <cell r="I36">
            <v>1.746</v>
          </cell>
          <cell r="K36">
            <v>1.4779500000000001</v>
          </cell>
          <cell r="M36">
            <v>2.9946600000000001</v>
          </cell>
          <cell r="O36">
            <v>3.0213999999999999</v>
          </cell>
          <cell r="Q36">
            <v>3.4675699999999998</v>
          </cell>
          <cell r="S36">
            <v>2.0301</v>
          </cell>
          <cell r="U36">
            <v>2.8152300000000001</v>
          </cell>
          <cell r="W36">
            <v>2.2409500000000002</v>
          </cell>
          <cell r="Y36">
            <v>2.4429500000000002</v>
          </cell>
          <cell r="AA36">
            <v>2.6498200000000001</v>
          </cell>
        </row>
        <row r="37">
          <cell r="A37" t="str">
            <v>IQ142746786</v>
          </cell>
          <cell r="B37" t="str">
            <v>Australian Mining and Finance Pty Ltd</v>
          </cell>
          <cell r="E37">
            <v>2.71638</v>
          </cell>
          <cell r="G37">
            <v>1.89303</v>
          </cell>
          <cell r="I37">
            <v>1.746</v>
          </cell>
          <cell r="K37">
            <v>1.4779500000000001</v>
          </cell>
          <cell r="M37">
            <v>2.9946600000000001</v>
          </cell>
          <cell r="O37">
            <v>3.0213999999999999</v>
          </cell>
          <cell r="Q37">
            <v>0</v>
          </cell>
          <cell r="S37">
            <v>0</v>
          </cell>
          <cell r="U37">
            <v>0</v>
          </cell>
          <cell r="W37">
            <v>0</v>
          </cell>
          <cell r="Y37">
            <v>0</v>
          </cell>
          <cell r="AA37">
            <v>0</v>
          </cell>
        </row>
        <row r="38">
          <cell r="A38" t="str">
            <v>IQ4055528</v>
          </cell>
          <cell r="B38" t="str">
            <v>Munder Capital Management</v>
          </cell>
          <cell r="E38">
            <v>2.2833299999999999</v>
          </cell>
          <cell r="G38">
            <v>1.5922499999999999</v>
          </cell>
          <cell r="I38">
            <v>0.79918</v>
          </cell>
          <cell r="K38">
            <v>0.39651999999999998</v>
          </cell>
          <cell r="M38">
            <v>0.97516000000000003</v>
          </cell>
          <cell r="O38">
            <v>0</v>
          </cell>
          <cell r="Q38">
            <v>0</v>
          </cell>
          <cell r="S38">
            <v>0</v>
          </cell>
          <cell r="U38">
            <v>0</v>
          </cell>
          <cell r="W38">
            <v>0</v>
          </cell>
          <cell r="Y38">
            <v>0</v>
          </cell>
          <cell r="AA38">
            <v>0</v>
          </cell>
        </row>
        <row r="39">
          <cell r="A39" t="str">
            <v>IQ21812442</v>
          </cell>
          <cell r="B39" t="str">
            <v>Highstreet Asset Management Inc.</v>
          </cell>
          <cell r="E39">
            <v>2.02088</v>
          </cell>
          <cell r="G39">
            <v>1.4088700000000001</v>
          </cell>
          <cell r="I39">
            <v>1.2988</v>
          </cell>
          <cell r="K39">
            <v>1.1000000000000001</v>
          </cell>
          <cell r="M39">
            <v>0</v>
          </cell>
          <cell r="O39">
            <v>0</v>
          </cell>
          <cell r="Q39">
            <v>0.16866</v>
          </cell>
          <cell r="S39">
            <v>9.8669999999999994E-2</v>
          </cell>
          <cell r="U39">
            <v>0</v>
          </cell>
          <cell r="W39">
            <v>0</v>
          </cell>
          <cell r="Y39">
            <v>2.8165800000000001</v>
          </cell>
          <cell r="AA39">
            <v>3.1913399999999998</v>
          </cell>
        </row>
      </sheetData>
      <sheetData sheetId="6">
        <row r="7">
          <cell r="V7" t="str">
            <v>IQ4664846</v>
          </cell>
        </row>
        <row r="8">
          <cell r="V8" t="str">
            <v>IQ168083</v>
          </cell>
        </row>
        <row r="9">
          <cell r="V9" t="str">
            <v>IQ33964829</v>
          </cell>
        </row>
        <row r="10">
          <cell r="V10" t="str">
            <v>IQ4158284</v>
          </cell>
        </row>
        <row r="11">
          <cell r="V11" t="str">
            <v>IQ28434524</v>
          </cell>
        </row>
        <row r="12">
          <cell r="V12" t="str">
            <v>IQ3182643</v>
          </cell>
        </row>
        <row r="13">
          <cell r="V13" t="str">
            <v>IQ163894</v>
          </cell>
        </row>
        <row r="14">
          <cell r="V14" t="str">
            <v>IQ119042228</v>
          </cell>
        </row>
        <row r="15">
          <cell r="V15" t="str">
            <v>IQ2334713</v>
          </cell>
        </row>
        <row r="16">
          <cell r="V16" t="str">
            <v>IQ30586765</v>
          </cell>
        </row>
        <row r="17">
          <cell r="V17" t="str">
            <v>IQ27081864</v>
          </cell>
        </row>
        <row r="18">
          <cell r="V18" t="str">
            <v>IQ310584</v>
          </cell>
        </row>
        <row r="19">
          <cell r="V19" t="str">
            <v>IQ403413</v>
          </cell>
        </row>
        <row r="20">
          <cell r="V20" t="str">
            <v>IQ417222</v>
          </cell>
        </row>
        <row r="21">
          <cell r="V21" t="str">
            <v>IQ384779</v>
          </cell>
        </row>
        <row r="22">
          <cell r="V22" t="str">
            <v>IQ60503615</v>
          </cell>
        </row>
        <row r="23">
          <cell r="V23" t="str">
            <v>IQ1638749</v>
          </cell>
        </row>
        <row r="24">
          <cell r="V24" t="str">
            <v>IQ9588430</v>
          </cell>
        </row>
        <row r="25">
          <cell r="V25" t="str">
            <v>IQ1726073</v>
          </cell>
        </row>
        <row r="26">
          <cell r="V26" t="str">
            <v>IQ34861741</v>
          </cell>
        </row>
        <row r="27">
          <cell r="V27" t="str">
            <v>IQ659829</v>
          </cell>
        </row>
        <row r="28">
          <cell r="V28" t="str">
            <v>IQ33805064</v>
          </cell>
        </row>
        <row r="29">
          <cell r="V29" t="str">
            <v>IQ142746786</v>
          </cell>
        </row>
        <row r="30">
          <cell r="V30" t="str">
            <v>IQ4055528</v>
          </cell>
        </row>
        <row r="31">
          <cell r="V31" t="str">
            <v>IQ21812442</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Snapshot"/>
      <sheetName val="Data"/>
    </sheetNames>
    <sheetDataSet>
      <sheetData sheetId="0"/>
      <sheetData sheetId="1"/>
      <sheetData sheetId="2">
        <row r="9">
          <cell r="A9">
            <v>41128</v>
          </cell>
          <cell r="B9">
            <v>199.93</v>
          </cell>
          <cell r="C9">
            <v>3.2096399999999998</v>
          </cell>
        </row>
        <row r="10">
          <cell r="A10">
            <v>41129</v>
          </cell>
          <cell r="B10">
            <v>199.03</v>
          </cell>
          <cell r="C10">
            <v>2.0682499999999999</v>
          </cell>
        </row>
        <row r="11">
          <cell r="A11">
            <v>41130</v>
          </cell>
          <cell r="B11">
            <v>198.42</v>
          </cell>
          <cell r="C11">
            <v>2.1600999999999999</v>
          </cell>
        </row>
        <row r="12">
          <cell r="A12">
            <v>41131</v>
          </cell>
          <cell r="B12">
            <v>199.29</v>
          </cell>
          <cell r="C12">
            <v>2.6007199999999999</v>
          </cell>
        </row>
        <row r="13">
          <cell r="A13">
            <v>41134</v>
          </cell>
          <cell r="B13">
            <v>199.01</v>
          </cell>
          <cell r="C13">
            <v>2.4182899999999998</v>
          </cell>
        </row>
        <row r="14">
          <cell r="A14">
            <v>41135</v>
          </cell>
          <cell r="B14">
            <v>198.29</v>
          </cell>
          <cell r="C14">
            <v>2.5622600000000002</v>
          </cell>
        </row>
        <row r="15">
          <cell r="A15">
            <v>41136</v>
          </cell>
          <cell r="B15">
            <v>198.4</v>
          </cell>
          <cell r="C15">
            <v>2.1118299999999999</v>
          </cell>
        </row>
        <row r="16">
          <cell r="A16">
            <v>41137</v>
          </cell>
          <cell r="B16">
            <v>200.84</v>
          </cell>
          <cell r="C16">
            <v>2.7294499999999999</v>
          </cell>
        </row>
        <row r="17">
          <cell r="A17">
            <v>41138</v>
          </cell>
          <cell r="B17">
            <v>201.22</v>
          </cell>
          <cell r="C17">
            <v>2.5517300000000001</v>
          </cell>
        </row>
        <row r="18">
          <cell r="A18">
            <v>41141</v>
          </cell>
          <cell r="B18">
            <v>200.5</v>
          </cell>
          <cell r="C18">
            <v>2.3359899999999998</v>
          </cell>
        </row>
        <row r="19">
          <cell r="A19">
            <v>41142</v>
          </cell>
          <cell r="B19">
            <v>198.65</v>
          </cell>
          <cell r="C19">
            <v>3.1113599999999999</v>
          </cell>
        </row>
        <row r="20">
          <cell r="A20">
            <v>41143</v>
          </cell>
          <cell r="B20">
            <v>197.25</v>
          </cell>
          <cell r="C20">
            <v>3.2960699999999998</v>
          </cell>
        </row>
        <row r="21">
          <cell r="A21">
            <v>41144</v>
          </cell>
          <cell r="B21">
            <v>195.7</v>
          </cell>
          <cell r="C21">
            <v>2.7585000000000002</v>
          </cell>
        </row>
        <row r="22">
          <cell r="A22">
            <v>41145</v>
          </cell>
          <cell r="B22">
            <v>197.77</v>
          </cell>
          <cell r="C22">
            <v>2.6394600000000001</v>
          </cell>
        </row>
        <row r="23">
          <cell r="A23">
            <v>41148</v>
          </cell>
          <cell r="B23">
            <v>195.69</v>
          </cell>
          <cell r="C23">
            <v>2.4987200000000001</v>
          </cell>
        </row>
        <row r="24">
          <cell r="A24">
            <v>41149</v>
          </cell>
          <cell r="B24">
            <v>194.87</v>
          </cell>
          <cell r="C24">
            <v>2.53911</v>
          </cell>
        </row>
        <row r="25">
          <cell r="A25">
            <v>41150</v>
          </cell>
          <cell r="B25">
            <v>195.08</v>
          </cell>
          <cell r="C25">
            <v>2.1414</v>
          </cell>
        </row>
        <row r="26">
          <cell r="A26">
            <v>41151</v>
          </cell>
          <cell r="B26">
            <v>193.37</v>
          </cell>
          <cell r="C26">
            <v>2.7410000000000001</v>
          </cell>
        </row>
        <row r="27">
          <cell r="A27">
            <v>41152</v>
          </cell>
          <cell r="B27">
            <v>194.85</v>
          </cell>
          <cell r="C27">
            <v>3.1933500000000001</v>
          </cell>
        </row>
        <row r="28">
          <cell r="A28">
            <v>41156</v>
          </cell>
          <cell r="B28">
            <v>194.54</v>
          </cell>
          <cell r="C28">
            <v>4.5148599999999997</v>
          </cell>
        </row>
        <row r="29">
          <cell r="A29">
            <v>41157</v>
          </cell>
          <cell r="B29">
            <v>195.04</v>
          </cell>
          <cell r="C29">
            <v>3.31263</v>
          </cell>
        </row>
        <row r="30">
          <cell r="A30">
            <v>41158</v>
          </cell>
          <cell r="B30">
            <v>199.1</v>
          </cell>
          <cell r="C30">
            <v>3.9316200000000001</v>
          </cell>
        </row>
        <row r="31">
          <cell r="A31">
            <v>41159</v>
          </cell>
          <cell r="B31">
            <v>199.5</v>
          </cell>
          <cell r="C31">
            <v>3.4141499999999998</v>
          </cell>
        </row>
        <row r="32">
          <cell r="A32">
            <v>41162</v>
          </cell>
          <cell r="B32">
            <v>200.95</v>
          </cell>
          <cell r="C32">
            <v>4.20824</v>
          </cell>
        </row>
        <row r="33">
          <cell r="A33">
            <v>41163</v>
          </cell>
          <cell r="B33">
            <v>203.27</v>
          </cell>
          <cell r="C33">
            <v>3.91065</v>
          </cell>
        </row>
        <row r="34">
          <cell r="A34">
            <v>41164</v>
          </cell>
          <cell r="B34">
            <v>203.77</v>
          </cell>
          <cell r="C34">
            <v>3.2839499999999999</v>
          </cell>
        </row>
        <row r="35">
          <cell r="A35">
            <v>41165</v>
          </cell>
          <cell r="B35">
            <v>206.36</v>
          </cell>
          <cell r="C35">
            <v>3.88049</v>
          </cell>
        </row>
        <row r="36">
          <cell r="A36">
            <v>41166</v>
          </cell>
          <cell r="B36">
            <v>206.81</v>
          </cell>
          <cell r="C36">
            <v>4.05776</v>
          </cell>
        </row>
        <row r="37">
          <cell r="A37">
            <v>41169</v>
          </cell>
          <cell r="B37">
            <v>207.15</v>
          </cell>
          <cell r="C37">
            <v>3.2760699999999998</v>
          </cell>
        </row>
        <row r="38">
          <cell r="A38">
            <v>41170</v>
          </cell>
          <cell r="B38">
            <v>207.07</v>
          </cell>
          <cell r="C38">
            <v>2.4762499999999998</v>
          </cell>
        </row>
        <row r="39">
          <cell r="A39">
            <v>41171</v>
          </cell>
          <cell r="B39">
            <v>206.43</v>
          </cell>
          <cell r="C39">
            <v>2.6055799999999998</v>
          </cell>
        </row>
        <row r="40">
          <cell r="A40">
            <v>41172</v>
          </cell>
          <cell r="B40">
            <v>206.18</v>
          </cell>
          <cell r="C40">
            <v>3.7404899999999999</v>
          </cell>
        </row>
        <row r="41">
          <cell r="A41">
            <v>41173</v>
          </cell>
          <cell r="B41">
            <v>205.98</v>
          </cell>
          <cell r="C41">
            <v>12.77272</v>
          </cell>
        </row>
        <row r="42">
          <cell r="A42">
            <v>41176</v>
          </cell>
          <cell r="B42">
            <v>205.29</v>
          </cell>
          <cell r="C42">
            <v>3.5112000000000001</v>
          </cell>
        </row>
        <row r="43">
          <cell r="A43">
            <v>41177</v>
          </cell>
          <cell r="B43">
            <v>204.98</v>
          </cell>
          <cell r="C43">
            <v>3.3467600000000002</v>
          </cell>
        </row>
        <row r="44">
          <cell r="A44">
            <v>41178</v>
          </cell>
          <cell r="B44">
            <v>204</v>
          </cell>
          <cell r="C44">
            <v>3.4234</v>
          </cell>
        </row>
        <row r="45">
          <cell r="A45">
            <v>41179</v>
          </cell>
          <cell r="B45">
            <v>205.91</v>
          </cell>
          <cell r="C45">
            <v>2.7719800000000001</v>
          </cell>
        </row>
        <row r="46">
          <cell r="A46">
            <v>41180</v>
          </cell>
          <cell r="B46">
            <v>207.45</v>
          </cell>
          <cell r="C46">
            <v>4.9102800000000002</v>
          </cell>
        </row>
        <row r="47">
          <cell r="A47">
            <v>41183</v>
          </cell>
          <cell r="B47">
            <v>210.47</v>
          </cell>
          <cell r="C47">
            <v>5.4574499999999997</v>
          </cell>
        </row>
        <row r="48">
          <cell r="A48">
            <v>41184</v>
          </cell>
          <cell r="B48">
            <v>209.84</v>
          </cell>
          <cell r="C48">
            <v>3.3209300000000002</v>
          </cell>
        </row>
        <row r="49">
          <cell r="A49">
            <v>41185</v>
          </cell>
          <cell r="B49">
            <v>210.51</v>
          </cell>
          <cell r="C49">
            <v>3.1922199999999998</v>
          </cell>
        </row>
        <row r="50">
          <cell r="A50">
            <v>41186</v>
          </cell>
          <cell r="B50">
            <v>210.39</v>
          </cell>
          <cell r="C50">
            <v>2.9575399999999998</v>
          </cell>
        </row>
        <row r="51">
          <cell r="A51">
            <v>41187</v>
          </cell>
          <cell r="B51">
            <v>210.59</v>
          </cell>
          <cell r="C51">
            <v>2.8583500000000002</v>
          </cell>
        </row>
        <row r="52">
          <cell r="A52">
            <v>41190</v>
          </cell>
          <cell r="B52">
            <v>209.82</v>
          </cell>
          <cell r="C52">
            <v>1.9826299999999999</v>
          </cell>
        </row>
        <row r="53">
          <cell r="A53">
            <v>41191</v>
          </cell>
          <cell r="B53">
            <v>207.99</v>
          </cell>
          <cell r="C53">
            <v>3.5805600000000002</v>
          </cell>
        </row>
        <row r="54">
          <cell r="A54">
            <v>41192</v>
          </cell>
          <cell r="B54">
            <v>205.82</v>
          </cell>
          <cell r="C54">
            <v>4.0252800000000004</v>
          </cell>
        </row>
        <row r="55">
          <cell r="A55">
            <v>41193</v>
          </cell>
          <cell r="B55">
            <v>205.76</v>
          </cell>
          <cell r="C55">
            <v>2.9101499999999998</v>
          </cell>
        </row>
        <row r="56">
          <cell r="A56">
            <v>41194</v>
          </cell>
          <cell r="B56">
            <v>207.8</v>
          </cell>
          <cell r="C56">
            <v>2.7119800000000001</v>
          </cell>
        </row>
        <row r="57">
          <cell r="A57">
            <v>41197</v>
          </cell>
          <cell r="B57">
            <v>208.93</v>
          </cell>
          <cell r="C57">
            <v>3.0629599999999999</v>
          </cell>
        </row>
        <row r="58">
          <cell r="A58">
            <v>41198</v>
          </cell>
          <cell r="B58">
            <v>211</v>
          </cell>
          <cell r="C58">
            <v>5.63218</v>
          </cell>
        </row>
        <row r="59">
          <cell r="A59">
            <v>41199</v>
          </cell>
          <cell r="B59">
            <v>200.63</v>
          </cell>
          <cell r="C59">
            <v>12.67563</v>
          </cell>
        </row>
        <row r="60">
          <cell r="A60">
            <v>41200</v>
          </cell>
          <cell r="B60">
            <v>194.96</v>
          </cell>
          <cell r="C60">
            <v>9.2965599999999995</v>
          </cell>
        </row>
        <row r="61">
          <cell r="A61">
            <v>41201</v>
          </cell>
          <cell r="B61">
            <v>193.36</v>
          </cell>
          <cell r="C61">
            <v>6.6215599999999997</v>
          </cell>
        </row>
        <row r="62">
          <cell r="A62">
            <v>41204</v>
          </cell>
          <cell r="B62">
            <v>194.4</v>
          </cell>
          <cell r="C62">
            <v>4.4047299999999998</v>
          </cell>
        </row>
        <row r="63">
          <cell r="A63">
            <v>41205</v>
          </cell>
          <cell r="B63">
            <v>191.25</v>
          </cell>
          <cell r="C63">
            <v>4.4274699999999996</v>
          </cell>
        </row>
        <row r="64">
          <cell r="A64">
            <v>41206</v>
          </cell>
          <cell r="B64">
            <v>190.72</v>
          </cell>
          <cell r="C64">
            <v>3.7382300000000002</v>
          </cell>
        </row>
        <row r="65">
          <cell r="A65">
            <v>41207</v>
          </cell>
          <cell r="B65">
            <v>191.6</v>
          </cell>
          <cell r="C65">
            <v>3.2506699999999999</v>
          </cell>
        </row>
        <row r="66">
          <cell r="A66">
            <v>41208</v>
          </cell>
          <cell r="B66">
            <v>193.27</v>
          </cell>
          <cell r="C66">
            <v>4.0065200000000001</v>
          </cell>
        </row>
        <row r="67">
          <cell r="A67">
            <v>41213</v>
          </cell>
          <cell r="B67">
            <v>194.53</v>
          </cell>
          <cell r="C67">
            <v>6.0522400000000003</v>
          </cell>
        </row>
        <row r="68">
          <cell r="A68">
            <v>41214</v>
          </cell>
          <cell r="B68">
            <v>197.15</v>
          </cell>
          <cell r="C68">
            <v>3.7588300000000001</v>
          </cell>
        </row>
        <row r="69">
          <cell r="A69">
            <v>41215</v>
          </cell>
          <cell r="B69">
            <v>193.43</v>
          </cell>
          <cell r="C69">
            <v>4.2607799999999996</v>
          </cell>
        </row>
        <row r="70">
          <cell r="A70">
            <v>41218</v>
          </cell>
          <cell r="B70">
            <v>194.14</v>
          </cell>
          <cell r="C70">
            <v>2.7364299999999999</v>
          </cell>
        </row>
        <row r="71">
          <cell r="A71">
            <v>41219</v>
          </cell>
          <cell r="B71">
            <v>195.07</v>
          </cell>
          <cell r="C71">
            <v>3.2810899999999998</v>
          </cell>
        </row>
        <row r="72">
          <cell r="A72">
            <v>41220</v>
          </cell>
          <cell r="B72">
            <v>191.16</v>
          </cell>
          <cell r="C72">
            <v>4.74674</v>
          </cell>
        </row>
        <row r="73">
          <cell r="A73">
            <v>41221</v>
          </cell>
          <cell r="B73">
            <v>190.1</v>
          </cell>
          <cell r="C73">
            <v>3.5424600000000002</v>
          </cell>
        </row>
        <row r="74">
          <cell r="A74">
            <v>41222</v>
          </cell>
          <cell r="B74">
            <v>189.64</v>
          </cell>
          <cell r="C74">
            <v>3.6715200000000001</v>
          </cell>
        </row>
        <row r="75">
          <cell r="A75">
            <v>41225</v>
          </cell>
          <cell r="B75">
            <v>189.25</v>
          </cell>
          <cell r="C75">
            <v>3.06751</v>
          </cell>
        </row>
        <row r="76">
          <cell r="A76">
            <v>41226</v>
          </cell>
          <cell r="B76">
            <v>188.32</v>
          </cell>
          <cell r="C76">
            <v>3.4075700000000002</v>
          </cell>
        </row>
        <row r="77">
          <cell r="A77">
            <v>41227</v>
          </cell>
          <cell r="B77">
            <v>185.51</v>
          </cell>
          <cell r="C77">
            <v>4.4045399999999999</v>
          </cell>
        </row>
        <row r="78">
          <cell r="A78">
            <v>41228</v>
          </cell>
          <cell r="B78">
            <v>185.85</v>
          </cell>
          <cell r="C78">
            <v>3.4120200000000001</v>
          </cell>
        </row>
        <row r="79">
          <cell r="A79">
            <v>41229</v>
          </cell>
          <cell r="B79">
            <v>186.94</v>
          </cell>
          <cell r="C79">
            <v>4.6607799999999999</v>
          </cell>
        </row>
        <row r="80">
          <cell r="A80">
            <v>41232</v>
          </cell>
          <cell r="B80">
            <v>190.35</v>
          </cell>
          <cell r="C80">
            <v>3.589</v>
          </cell>
        </row>
        <row r="81">
          <cell r="A81">
            <v>41233</v>
          </cell>
          <cell r="B81">
            <v>189.2</v>
          </cell>
          <cell r="C81">
            <v>3.1703199999999998</v>
          </cell>
        </row>
        <row r="82">
          <cell r="A82">
            <v>41234</v>
          </cell>
          <cell r="B82">
            <v>190.29</v>
          </cell>
          <cell r="C82">
            <v>5.1895199999999999</v>
          </cell>
        </row>
        <row r="83">
          <cell r="A83">
            <v>41236</v>
          </cell>
          <cell r="B83">
            <v>193.49</v>
          </cell>
          <cell r="C83">
            <v>3.87758</v>
          </cell>
        </row>
        <row r="84">
          <cell r="A84">
            <v>41239</v>
          </cell>
          <cell r="B84">
            <v>192.88</v>
          </cell>
          <cell r="C84">
            <v>5.21136</v>
          </cell>
        </row>
        <row r="85">
          <cell r="A85">
            <v>41240</v>
          </cell>
          <cell r="B85">
            <v>191.23</v>
          </cell>
          <cell r="C85">
            <v>3.2910900000000001</v>
          </cell>
        </row>
        <row r="86">
          <cell r="A86">
            <v>41241</v>
          </cell>
          <cell r="B86">
            <v>191.98</v>
          </cell>
          <cell r="C86">
            <v>3.6036000000000001</v>
          </cell>
        </row>
        <row r="87">
          <cell r="A87">
            <v>41242</v>
          </cell>
          <cell r="B87">
            <v>191.53</v>
          </cell>
          <cell r="C87">
            <v>4.0778299999999996</v>
          </cell>
        </row>
        <row r="88">
          <cell r="A88">
            <v>41243</v>
          </cell>
          <cell r="B88">
            <v>190.07</v>
          </cell>
          <cell r="C88">
            <v>4.9365899999999998</v>
          </cell>
        </row>
        <row r="89">
          <cell r="A89">
            <v>41246</v>
          </cell>
          <cell r="B89">
            <v>189.48</v>
          </cell>
          <cell r="C89">
            <v>3.3496899999999998</v>
          </cell>
        </row>
        <row r="90">
          <cell r="A90">
            <v>41247</v>
          </cell>
          <cell r="B90">
            <v>189.36</v>
          </cell>
          <cell r="C90">
            <v>3.9907300000000001</v>
          </cell>
        </row>
        <row r="91">
          <cell r="A91">
            <v>41248</v>
          </cell>
          <cell r="B91">
            <v>188.65</v>
          </cell>
          <cell r="C91">
            <v>4.2029699999999997</v>
          </cell>
        </row>
        <row r="92">
          <cell r="A92">
            <v>41249</v>
          </cell>
          <cell r="B92">
            <v>189.7</v>
          </cell>
          <cell r="C92">
            <v>3.2168999999999999</v>
          </cell>
        </row>
        <row r="93">
          <cell r="A93">
            <v>41250</v>
          </cell>
          <cell r="B93">
            <v>191.95</v>
          </cell>
          <cell r="C93">
            <v>4.0919400000000001</v>
          </cell>
        </row>
        <row r="94">
          <cell r="A94">
            <v>41253</v>
          </cell>
          <cell r="B94">
            <v>192.62</v>
          </cell>
          <cell r="C94">
            <v>3.4384100000000002</v>
          </cell>
        </row>
        <row r="95">
          <cell r="A95">
            <v>41254</v>
          </cell>
          <cell r="B95">
            <v>194.2</v>
          </cell>
          <cell r="C95">
            <v>4.1440000000000001</v>
          </cell>
        </row>
        <row r="96">
          <cell r="A96">
            <v>41255</v>
          </cell>
          <cell r="B96">
            <v>192.95</v>
          </cell>
          <cell r="C96">
            <v>4.2419599999999997</v>
          </cell>
        </row>
        <row r="97">
          <cell r="A97">
            <v>41256</v>
          </cell>
          <cell r="B97">
            <v>191.99</v>
          </cell>
          <cell r="C97">
            <v>3.6231900000000001</v>
          </cell>
        </row>
        <row r="98">
          <cell r="A98">
            <v>41257</v>
          </cell>
          <cell r="B98">
            <v>191.76</v>
          </cell>
          <cell r="C98">
            <v>3.8268300000000002</v>
          </cell>
        </row>
        <row r="99">
          <cell r="A99">
            <v>41260</v>
          </cell>
          <cell r="B99">
            <v>193.62</v>
          </cell>
          <cell r="C99">
            <v>3.7924500000000001</v>
          </cell>
        </row>
        <row r="100">
          <cell r="A100">
            <v>41261</v>
          </cell>
          <cell r="B100">
            <v>195.69</v>
          </cell>
          <cell r="C100">
            <v>4.1258800000000004</v>
          </cell>
        </row>
        <row r="101">
          <cell r="A101">
            <v>41262</v>
          </cell>
          <cell r="B101">
            <v>195.08</v>
          </cell>
          <cell r="C101">
            <v>4.2705900000000003</v>
          </cell>
        </row>
        <row r="102">
          <cell r="A102">
            <v>41263</v>
          </cell>
          <cell r="B102">
            <v>194.77</v>
          </cell>
          <cell r="C102">
            <v>4.1845499999999998</v>
          </cell>
        </row>
        <row r="103">
          <cell r="A103">
            <v>41264</v>
          </cell>
          <cell r="B103">
            <v>193.42</v>
          </cell>
          <cell r="C103">
            <v>8.2266200000000005</v>
          </cell>
        </row>
        <row r="104">
          <cell r="A104">
            <v>41267</v>
          </cell>
          <cell r="B104">
            <v>192.4</v>
          </cell>
          <cell r="C104">
            <v>1.6312</v>
          </cell>
        </row>
        <row r="105">
          <cell r="A105">
            <v>41269</v>
          </cell>
          <cell r="B105">
            <v>191.95</v>
          </cell>
          <cell r="C105">
            <v>2.7765499999999999</v>
          </cell>
        </row>
        <row r="106">
          <cell r="A106">
            <v>41270</v>
          </cell>
          <cell r="B106">
            <v>192.71</v>
          </cell>
          <cell r="C106">
            <v>3.96753</v>
          </cell>
        </row>
        <row r="107">
          <cell r="A107">
            <v>41271</v>
          </cell>
          <cell r="B107">
            <v>189.83</v>
          </cell>
          <cell r="C107">
            <v>3.5394000000000001</v>
          </cell>
        </row>
        <row r="108">
          <cell r="A108">
            <v>41274</v>
          </cell>
          <cell r="B108">
            <v>191.55</v>
          </cell>
          <cell r="C108">
            <v>4.6857699999999998</v>
          </cell>
        </row>
        <row r="109">
          <cell r="A109">
            <v>41276</v>
          </cell>
          <cell r="B109">
            <v>196.35</v>
          </cell>
          <cell r="C109">
            <v>4.2342300000000002</v>
          </cell>
        </row>
        <row r="110">
          <cell r="A110">
            <v>41277</v>
          </cell>
          <cell r="B110">
            <v>195.27</v>
          </cell>
          <cell r="C110">
            <v>3.6451600000000002</v>
          </cell>
        </row>
        <row r="111">
          <cell r="A111">
            <v>41278</v>
          </cell>
          <cell r="B111">
            <v>193.99</v>
          </cell>
          <cell r="C111">
            <v>3.3801600000000001</v>
          </cell>
        </row>
        <row r="112">
          <cell r="A112">
            <v>41281</v>
          </cell>
          <cell r="B112">
            <v>193.14</v>
          </cell>
          <cell r="C112">
            <v>2.8622800000000002</v>
          </cell>
        </row>
        <row r="113">
          <cell r="A113">
            <v>41282</v>
          </cell>
          <cell r="B113">
            <v>192.87</v>
          </cell>
          <cell r="C113">
            <v>3.02807</v>
          </cell>
        </row>
        <row r="114">
          <cell r="A114">
            <v>41283</v>
          </cell>
          <cell r="B114">
            <v>192.32</v>
          </cell>
          <cell r="C114">
            <v>3.2122299999999999</v>
          </cell>
        </row>
        <row r="115">
          <cell r="A115">
            <v>41284</v>
          </cell>
          <cell r="B115">
            <v>192.88</v>
          </cell>
          <cell r="C115">
            <v>3.60805</v>
          </cell>
        </row>
        <row r="116">
          <cell r="A116">
            <v>41285</v>
          </cell>
          <cell r="B116">
            <v>194.45</v>
          </cell>
          <cell r="C116">
            <v>3.8806699999999998</v>
          </cell>
        </row>
        <row r="117">
          <cell r="A117">
            <v>41288</v>
          </cell>
          <cell r="B117">
            <v>192.62</v>
          </cell>
          <cell r="C117">
            <v>4.1747100000000001</v>
          </cell>
        </row>
        <row r="118">
          <cell r="A118">
            <v>41289</v>
          </cell>
          <cell r="B118">
            <v>192.5</v>
          </cell>
          <cell r="C118">
            <v>4.1720300000000003</v>
          </cell>
        </row>
        <row r="119">
          <cell r="A119">
            <v>41290</v>
          </cell>
          <cell r="B119">
            <v>192.59</v>
          </cell>
          <cell r="C119">
            <v>2.9630200000000002</v>
          </cell>
        </row>
        <row r="120">
          <cell r="A120">
            <v>41291</v>
          </cell>
          <cell r="B120">
            <v>193.65</v>
          </cell>
          <cell r="C120">
            <v>3.8937499999999998</v>
          </cell>
        </row>
        <row r="121">
          <cell r="A121">
            <v>41292</v>
          </cell>
          <cell r="B121">
            <v>194.47</v>
          </cell>
          <cell r="C121">
            <v>4.5600699999999996</v>
          </cell>
        </row>
        <row r="122">
          <cell r="A122">
            <v>41296</v>
          </cell>
          <cell r="B122">
            <v>196.08</v>
          </cell>
          <cell r="C122">
            <v>7.1722799999999998</v>
          </cell>
        </row>
        <row r="123">
          <cell r="A123">
            <v>41297</v>
          </cell>
          <cell r="B123">
            <v>204.72</v>
          </cell>
          <cell r="C123">
            <v>12.5318</v>
          </cell>
        </row>
        <row r="124">
          <cell r="A124">
            <v>41298</v>
          </cell>
          <cell r="B124">
            <v>204.42</v>
          </cell>
          <cell r="C124">
            <v>4.4474499999999999</v>
          </cell>
        </row>
        <row r="125">
          <cell r="A125">
            <v>41299</v>
          </cell>
          <cell r="B125">
            <v>204.97</v>
          </cell>
          <cell r="C125">
            <v>3.3591899999999999</v>
          </cell>
        </row>
        <row r="126">
          <cell r="A126">
            <v>41302</v>
          </cell>
          <cell r="B126">
            <v>204.93</v>
          </cell>
          <cell r="C126">
            <v>2.8237199999999998</v>
          </cell>
        </row>
        <row r="127">
          <cell r="A127">
            <v>41303</v>
          </cell>
          <cell r="B127">
            <v>203.9</v>
          </cell>
          <cell r="C127">
            <v>3.61774</v>
          </cell>
        </row>
        <row r="128">
          <cell r="A128">
            <v>41304</v>
          </cell>
          <cell r="B128">
            <v>203.52</v>
          </cell>
          <cell r="C128">
            <v>2.9985200000000001</v>
          </cell>
        </row>
        <row r="129">
          <cell r="A129">
            <v>41305</v>
          </cell>
          <cell r="B129">
            <v>203.07</v>
          </cell>
          <cell r="C129">
            <v>3.09151</v>
          </cell>
        </row>
        <row r="130">
          <cell r="A130">
            <v>41306</v>
          </cell>
          <cell r="B130">
            <v>205.18</v>
          </cell>
          <cell r="C130">
            <v>3.3711500000000001</v>
          </cell>
        </row>
        <row r="131">
          <cell r="A131">
            <v>41309</v>
          </cell>
          <cell r="B131">
            <v>203.79</v>
          </cell>
          <cell r="C131">
            <v>3.1888200000000002</v>
          </cell>
        </row>
        <row r="132">
          <cell r="A132">
            <v>41310</v>
          </cell>
          <cell r="B132">
            <v>202.79</v>
          </cell>
          <cell r="C132">
            <v>3.6368399999999999</v>
          </cell>
        </row>
        <row r="133">
          <cell r="A133">
            <v>41311</v>
          </cell>
          <cell r="B133">
            <v>201.02</v>
          </cell>
          <cell r="C133">
            <v>3.6242000000000001</v>
          </cell>
        </row>
        <row r="134">
          <cell r="A134">
            <v>41312</v>
          </cell>
          <cell r="B134">
            <v>199.74</v>
          </cell>
          <cell r="C134">
            <v>3.0767899999999999</v>
          </cell>
        </row>
        <row r="135">
          <cell r="A135">
            <v>41313</v>
          </cell>
          <cell r="B135">
            <v>201.68</v>
          </cell>
          <cell r="C135">
            <v>2.8932500000000001</v>
          </cell>
        </row>
        <row r="136">
          <cell r="A136">
            <v>41316</v>
          </cell>
          <cell r="B136">
            <v>200.16</v>
          </cell>
          <cell r="C136">
            <v>2.9446500000000002</v>
          </cell>
        </row>
        <row r="137">
          <cell r="A137">
            <v>41317</v>
          </cell>
          <cell r="B137">
            <v>200.04</v>
          </cell>
          <cell r="C137">
            <v>2.4617800000000001</v>
          </cell>
        </row>
        <row r="138">
          <cell r="A138">
            <v>41318</v>
          </cell>
          <cell r="B138">
            <v>200.09</v>
          </cell>
          <cell r="C138">
            <v>2.1697600000000001</v>
          </cell>
        </row>
        <row r="139">
          <cell r="A139">
            <v>41319</v>
          </cell>
          <cell r="B139">
            <v>199.65</v>
          </cell>
          <cell r="C139">
            <v>3.29413</v>
          </cell>
        </row>
        <row r="140">
          <cell r="A140">
            <v>41320</v>
          </cell>
          <cell r="B140">
            <v>200.98</v>
          </cell>
          <cell r="C140">
            <v>3.6278899999999998</v>
          </cell>
        </row>
        <row r="141">
          <cell r="A141">
            <v>41324</v>
          </cell>
          <cell r="B141">
            <v>200.32</v>
          </cell>
          <cell r="C141">
            <v>2.9983200000000001</v>
          </cell>
        </row>
        <row r="142">
          <cell r="A142">
            <v>41325</v>
          </cell>
          <cell r="B142">
            <v>199.31</v>
          </cell>
          <cell r="C142">
            <v>3.7154099999999999</v>
          </cell>
        </row>
        <row r="143">
          <cell r="A143">
            <v>41326</v>
          </cell>
          <cell r="B143">
            <v>198.33</v>
          </cell>
          <cell r="C143">
            <v>3.9230499999999999</v>
          </cell>
        </row>
        <row r="144">
          <cell r="A144">
            <v>41327</v>
          </cell>
          <cell r="B144">
            <v>201.09</v>
          </cell>
          <cell r="C144">
            <v>3.10798</v>
          </cell>
        </row>
        <row r="145">
          <cell r="A145">
            <v>41330</v>
          </cell>
          <cell r="B145">
            <v>197.51</v>
          </cell>
          <cell r="C145">
            <v>3.8479800000000002</v>
          </cell>
        </row>
        <row r="146">
          <cell r="A146">
            <v>41331</v>
          </cell>
          <cell r="B146">
            <v>199.14</v>
          </cell>
          <cell r="C146">
            <v>3.3915600000000001</v>
          </cell>
        </row>
        <row r="147">
          <cell r="A147">
            <v>41332</v>
          </cell>
          <cell r="B147">
            <v>202.33</v>
          </cell>
          <cell r="C147">
            <v>4.1855500000000001</v>
          </cell>
        </row>
        <row r="148">
          <cell r="A148">
            <v>41333</v>
          </cell>
          <cell r="B148">
            <v>200.83</v>
          </cell>
          <cell r="C148">
            <v>4.6900000000000004</v>
          </cell>
        </row>
        <row r="149">
          <cell r="A149">
            <v>41334</v>
          </cell>
          <cell r="B149">
            <v>202.91</v>
          </cell>
          <cell r="C149">
            <v>3.3094299999999999</v>
          </cell>
        </row>
        <row r="150">
          <cell r="A150">
            <v>41337</v>
          </cell>
          <cell r="B150">
            <v>205.19</v>
          </cell>
          <cell r="C150">
            <v>3.6933699999999998</v>
          </cell>
        </row>
        <row r="151">
          <cell r="A151">
            <v>41338</v>
          </cell>
          <cell r="B151">
            <v>206.53</v>
          </cell>
          <cell r="C151">
            <v>3.8077100000000002</v>
          </cell>
        </row>
        <row r="152">
          <cell r="A152">
            <v>41339</v>
          </cell>
          <cell r="B152">
            <v>208.38</v>
          </cell>
          <cell r="C152">
            <v>3.5949</v>
          </cell>
        </row>
        <row r="153">
          <cell r="A153">
            <v>41340</v>
          </cell>
          <cell r="B153">
            <v>209.42</v>
          </cell>
          <cell r="C153">
            <v>3.8843200000000002</v>
          </cell>
        </row>
        <row r="154">
          <cell r="A154">
            <v>41341</v>
          </cell>
          <cell r="B154">
            <v>210.38</v>
          </cell>
          <cell r="C154">
            <v>3.70099</v>
          </cell>
        </row>
        <row r="155">
          <cell r="A155">
            <v>41344</v>
          </cell>
          <cell r="B155">
            <v>210.08</v>
          </cell>
          <cell r="C155">
            <v>3.0497000000000001</v>
          </cell>
        </row>
        <row r="156">
          <cell r="A156">
            <v>41345</v>
          </cell>
          <cell r="B156">
            <v>210.55</v>
          </cell>
          <cell r="C156">
            <v>3.5920999999999998</v>
          </cell>
        </row>
        <row r="157">
          <cell r="A157">
            <v>41346</v>
          </cell>
          <cell r="B157">
            <v>212.06</v>
          </cell>
          <cell r="C157">
            <v>3.3571499999999999</v>
          </cell>
        </row>
        <row r="158">
          <cell r="A158">
            <v>41347</v>
          </cell>
          <cell r="B158">
            <v>215.8</v>
          </cell>
          <cell r="C158">
            <v>5.5069699999999999</v>
          </cell>
        </row>
        <row r="159">
          <cell r="A159">
            <v>41348</v>
          </cell>
          <cell r="B159">
            <v>214.92</v>
          </cell>
          <cell r="C159">
            <v>7.9372400000000001</v>
          </cell>
        </row>
        <row r="160">
          <cell r="A160">
            <v>41351</v>
          </cell>
          <cell r="B160">
            <v>213.21</v>
          </cell>
          <cell r="C160">
            <v>3.0061300000000002</v>
          </cell>
        </row>
        <row r="161">
          <cell r="A161">
            <v>41352</v>
          </cell>
          <cell r="B161">
            <v>213.44</v>
          </cell>
          <cell r="C161">
            <v>3.1988799999999999</v>
          </cell>
        </row>
        <row r="162">
          <cell r="A162">
            <v>41353</v>
          </cell>
          <cell r="B162">
            <v>215.06</v>
          </cell>
          <cell r="C162">
            <v>3.0206499999999998</v>
          </cell>
        </row>
        <row r="163">
          <cell r="A163">
            <v>41354</v>
          </cell>
          <cell r="B163">
            <v>212.26</v>
          </cell>
          <cell r="C163">
            <v>5.8305699999999998</v>
          </cell>
        </row>
        <row r="164">
          <cell r="A164">
            <v>41355</v>
          </cell>
          <cell r="B164">
            <v>212.08</v>
          </cell>
          <cell r="C164">
            <v>3.03146</v>
          </cell>
        </row>
        <row r="165">
          <cell r="A165">
            <v>41358</v>
          </cell>
          <cell r="B165">
            <v>210.74</v>
          </cell>
          <cell r="C165">
            <v>3.2424599999999999</v>
          </cell>
        </row>
        <row r="166">
          <cell r="A166">
            <v>41359</v>
          </cell>
          <cell r="B166">
            <v>212.36</v>
          </cell>
          <cell r="C166">
            <v>2.3002400000000001</v>
          </cell>
        </row>
        <row r="167">
          <cell r="A167">
            <v>41360</v>
          </cell>
          <cell r="B167">
            <v>210.89</v>
          </cell>
          <cell r="C167">
            <v>3.2233800000000001</v>
          </cell>
        </row>
        <row r="168">
          <cell r="A168">
            <v>41361</v>
          </cell>
          <cell r="B168">
            <v>213.3</v>
          </cell>
          <cell r="C168">
            <v>3.7530000000000001</v>
          </cell>
        </row>
        <row r="169">
          <cell r="A169">
            <v>41365</v>
          </cell>
          <cell r="B169">
            <v>212.38</v>
          </cell>
          <cell r="C169">
            <v>2.14493</v>
          </cell>
        </row>
        <row r="170">
          <cell r="A170">
            <v>41366</v>
          </cell>
          <cell r="B170">
            <v>214.36</v>
          </cell>
          <cell r="C170">
            <v>3.1171500000000001</v>
          </cell>
        </row>
        <row r="171">
          <cell r="A171">
            <v>41367</v>
          </cell>
          <cell r="B171">
            <v>212.66</v>
          </cell>
          <cell r="C171">
            <v>3.1288200000000002</v>
          </cell>
        </row>
        <row r="172">
          <cell r="A172">
            <v>41368</v>
          </cell>
          <cell r="B172">
            <v>211.31</v>
          </cell>
          <cell r="C172">
            <v>3.7094900000000002</v>
          </cell>
        </row>
        <row r="173">
          <cell r="A173">
            <v>41369</v>
          </cell>
          <cell r="B173">
            <v>209.41</v>
          </cell>
          <cell r="C173">
            <v>4.14818</v>
          </cell>
        </row>
        <row r="174">
          <cell r="A174">
            <v>41372</v>
          </cell>
          <cell r="B174">
            <v>209.32</v>
          </cell>
          <cell r="C174">
            <v>2.3511700000000002</v>
          </cell>
        </row>
        <row r="175">
          <cell r="A175">
            <v>41373</v>
          </cell>
          <cell r="B175">
            <v>209.22</v>
          </cell>
          <cell r="C175">
            <v>2.5772499999999998</v>
          </cell>
        </row>
        <row r="176">
          <cell r="A176">
            <v>41374</v>
          </cell>
          <cell r="B176">
            <v>212</v>
          </cell>
          <cell r="C176">
            <v>3.5241099999999999</v>
          </cell>
        </row>
        <row r="177">
          <cell r="A177">
            <v>41375</v>
          </cell>
          <cell r="B177">
            <v>212.92</v>
          </cell>
          <cell r="C177">
            <v>3.65557</v>
          </cell>
        </row>
        <row r="178">
          <cell r="A178">
            <v>41376</v>
          </cell>
          <cell r="B178">
            <v>211.38</v>
          </cell>
          <cell r="C178">
            <v>3.1659000000000002</v>
          </cell>
        </row>
        <row r="179">
          <cell r="A179">
            <v>41379</v>
          </cell>
          <cell r="B179">
            <v>209.26</v>
          </cell>
          <cell r="C179">
            <v>4.2185800000000002</v>
          </cell>
        </row>
        <row r="180">
          <cell r="A180">
            <v>41380</v>
          </cell>
          <cell r="B180">
            <v>212</v>
          </cell>
          <cell r="C180">
            <v>2.8600500000000002</v>
          </cell>
        </row>
        <row r="181">
          <cell r="A181">
            <v>41381</v>
          </cell>
          <cell r="B181">
            <v>209.67</v>
          </cell>
          <cell r="C181">
            <v>3.2698700000000001</v>
          </cell>
        </row>
        <row r="182">
          <cell r="A182">
            <v>41382</v>
          </cell>
          <cell r="B182">
            <v>207.15</v>
          </cell>
          <cell r="C182">
            <v>6.50197</v>
          </cell>
        </row>
        <row r="183">
          <cell r="A183">
            <v>41383</v>
          </cell>
          <cell r="B183">
            <v>190</v>
          </cell>
          <cell r="C183">
            <v>18.848880000000001</v>
          </cell>
        </row>
        <row r="184">
          <cell r="A184">
            <v>41386</v>
          </cell>
          <cell r="B184">
            <v>187.83</v>
          </cell>
          <cell r="C184">
            <v>9.8470700000000004</v>
          </cell>
        </row>
        <row r="185">
          <cell r="A185">
            <v>41387</v>
          </cell>
          <cell r="B185">
            <v>191.61</v>
          </cell>
          <cell r="C185">
            <v>6.3012800000000002</v>
          </cell>
        </row>
        <row r="186">
          <cell r="A186">
            <v>41388</v>
          </cell>
          <cell r="B186">
            <v>191.71</v>
          </cell>
          <cell r="C186">
            <v>3.69401</v>
          </cell>
        </row>
        <row r="187">
          <cell r="A187">
            <v>41389</v>
          </cell>
          <cell r="B187">
            <v>193.95</v>
          </cell>
          <cell r="C187">
            <v>4.6519599999999999</v>
          </cell>
        </row>
        <row r="188">
          <cell r="A188">
            <v>41390</v>
          </cell>
          <cell r="B188">
            <v>194.31</v>
          </cell>
          <cell r="C188">
            <v>3.4902299999999999</v>
          </cell>
        </row>
        <row r="189">
          <cell r="A189">
            <v>41393</v>
          </cell>
          <cell r="B189">
            <v>199.15</v>
          </cell>
          <cell r="C189">
            <v>5.9374000000000002</v>
          </cell>
        </row>
        <row r="190">
          <cell r="A190">
            <v>41394</v>
          </cell>
          <cell r="B190">
            <v>202.54</v>
          </cell>
          <cell r="C190">
            <v>7.5408400000000002</v>
          </cell>
        </row>
        <row r="191">
          <cell r="A191">
            <v>41395</v>
          </cell>
          <cell r="B191">
            <v>199.63</v>
          </cell>
          <cell r="C191">
            <v>4.8992699999999996</v>
          </cell>
        </row>
        <row r="192">
          <cell r="A192">
            <v>41396</v>
          </cell>
          <cell r="B192">
            <v>202.39</v>
          </cell>
          <cell r="C192">
            <v>3.9465400000000002</v>
          </cell>
        </row>
        <row r="193">
          <cell r="A193">
            <v>41397</v>
          </cell>
          <cell r="B193">
            <v>204.51</v>
          </cell>
          <cell r="C193">
            <v>4.4947400000000002</v>
          </cell>
        </row>
        <row r="194">
          <cell r="A194">
            <v>41400</v>
          </cell>
          <cell r="B194">
            <v>202.78</v>
          </cell>
          <cell r="C194">
            <v>4.8271899999999999</v>
          </cell>
        </row>
        <row r="195">
          <cell r="A195">
            <v>41401</v>
          </cell>
          <cell r="B195">
            <v>203.63</v>
          </cell>
          <cell r="C195">
            <v>3.4509799999999999</v>
          </cell>
        </row>
        <row r="196">
          <cell r="A196">
            <v>41402</v>
          </cell>
          <cell r="B196">
            <v>204.82</v>
          </cell>
          <cell r="C196">
            <v>3.60229</v>
          </cell>
        </row>
        <row r="197">
          <cell r="A197">
            <v>41403</v>
          </cell>
          <cell r="B197">
            <v>203.24</v>
          </cell>
          <cell r="C197">
            <v>3.5429200000000001</v>
          </cell>
        </row>
        <row r="198">
          <cell r="A198">
            <v>41404</v>
          </cell>
          <cell r="B198">
            <v>204.47</v>
          </cell>
          <cell r="C198">
            <v>3.27956</v>
          </cell>
        </row>
        <row r="199">
          <cell r="A199">
            <v>41407</v>
          </cell>
          <cell r="B199">
            <v>202.47</v>
          </cell>
          <cell r="C199">
            <v>3.6518299999999999</v>
          </cell>
        </row>
        <row r="200">
          <cell r="A200">
            <v>41408</v>
          </cell>
          <cell r="B200">
            <v>203.21</v>
          </cell>
          <cell r="C200">
            <v>3.7012</v>
          </cell>
        </row>
        <row r="201">
          <cell r="A201">
            <v>41409</v>
          </cell>
          <cell r="B201">
            <v>203.32</v>
          </cell>
          <cell r="C201">
            <v>4.0300799999999999</v>
          </cell>
        </row>
        <row r="202">
          <cell r="A202">
            <v>41410</v>
          </cell>
          <cell r="B202">
            <v>204.69</v>
          </cell>
          <cell r="C202">
            <v>4.5069699999999999</v>
          </cell>
        </row>
        <row r="203">
          <cell r="A203">
            <v>41411</v>
          </cell>
          <cell r="B203">
            <v>208.44</v>
          </cell>
          <cell r="C203">
            <v>5.7042999999999999</v>
          </cell>
        </row>
        <row r="204">
          <cell r="A204">
            <v>41414</v>
          </cell>
          <cell r="B204">
            <v>207.6</v>
          </cell>
          <cell r="C204">
            <v>3.6144500000000002</v>
          </cell>
        </row>
        <row r="205">
          <cell r="A205">
            <v>41415</v>
          </cell>
          <cell r="B205">
            <v>208.65</v>
          </cell>
          <cell r="C205">
            <v>2.9829300000000001</v>
          </cell>
        </row>
        <row r="206">
          <cell r="A206">
            <v>41416</v>
          </cell>
          <cell r="B206">
            <v>206.99</v>
          </cell>
          <cell r="C206">
            <v>5.1871299999999998</v>
          </cell>
        </row>
        <row r="207">
          <cell r="A207">
            <v>41417</v>
          </cell>
          <cell r="B207">
            <v>206.16</v>
          </cell>
          <cell r="C207">
            <v>5.1804399999999999</v>
          </cell>
        </row>
        <row r="208">
          <cell r="A208">
            <v>41418</v>
          </cell>
          <cell r="B208">
            <v>205.72</v>
          </cell>
          <cell r="C208">
            <v>3.2957399999999999</v>
          </cell>
        </row>
        <row r="209">
          <cell r="A209">
            <v>41422</v>
          </cell>
          <cell r="B209">
            <v>207.78</v>
          </cell>
          <cell r="C209">
            <v>4.0117000000000003</v>
          </cell>
        </row>
        <row r="210">
          <cell r="A210">
            <v>41423</v>
          </cell>
          <cell r="B210">
            <v>207.92</v>
          </cell>
          <cell r="C210">
            <v>3.4394100000000001</v>
          </cell>
        </row>
        <row r="211">
          <cell r="A211">
            <v>41424</v>
          </cell>
          <cell r="B211">
            <v>209.36</v>
          </cell>
          <cell r="C211">
            <v>4.4001999999999999</v>
          </cell>
        </row>
        <row r="212">
          <cell r="A212">
            <v>41425</v>
          </cell>
          <cell r="B212">
            <v>208.02</v>
          </cell>
          <cell r="C212">
            <v>4.9504099999999998</v>
          </cell>
        </row>
        <row r="213">
          <cell r="A213">
            <v>41428</v>
          </cell>
          <cell r="B213">
            <v>208.95</v>
          </cell>
          <cell r="C213">
            <v>3.3236500000000002</v>
          </cell>
        </row>
        <row r="214">
          <cell r="A214">
            <v>41429</v>
          </cell>
          <cell r="B214">
            <v>206.19</v>
          </cell>
          <cell r="C214">
            <v>3.5986600000000002</v>
          </cell>
        </row>
        <row r="215">
          <cell r="A215">
            <v>41430</v>
          </cell>
          <cell r="B215">
            <v>202.74</v>
          </cell>
          <cell r="C215">
            <v>4.2153700000000001</v>
          </cell>
        </row>
        <row r="216">
          <cell r="A216">
            <v>41431</v>
          </cell>
          <cell r="B216">
            <v>203.8</v>
          </cell>
          <cell r="C216">
            <v>3.6795300000000002</v>
          </cell>
        </row>
        <row r="217">
          <cell r="A217">
            <v>41432</v>
          </cell>
          <cell r="B217">
            <v>206.35</v>
          </cell>
          <cell r="C217">
            <v>2.9535399999999998</v>
          </cell>
        </row>
        <row r="218">
          <cell r="A218">
            <v>41435</v>
          </cell>
          <cell r="B218">
            <v>205.02</v>
          </cell>
          <cell r="C218">
            <v>2.6524200000000002</v>
          </cell>
        </row>
        <row r="219">
          <cell r="A219">
            <v>41436</v>
          </cell>
          <cell r="B219">
            <v>203.98</v>
          </cell>
          <cell r="C219">
            <v>2.8145199999999999</v>
          </cell>
        </row>
        <row r="220">
          <cell r="A220">
            <v>41437</v>
          </cell>
          <cell r="B220">
            <v>201.2</v>
          </cell>
          <cell r="C220">
            <v>3.4098600000000001</v>
          </cell>
        </row>
        <row r="221">
          <cell r="A221">
            <v>41438</v>
          </cell>
          <cell r="B221">
            <v>203.77</v>
          </cell>
          <cell r="C221">
            <v>2.8997000000000002</v>
          </cell>
        </row>
        <row r="222">
          <cell r="A222">
            <v>41439</v>
          </cell>
          <cell r="B222">
            <v>202.2</v>
          </cell>
          <cell r="C222">
            <v>2.8048600000000001</v>
          </cell>
        </row>
        <row r="223">
          <cell r="A223">
            <v>41442</v>
          </cell>
          <cell r="B223">
            <v>203.04</v>
          </cell>
          <cell r="C223">
            <v>3.2200099999999998</v>
          </cell>
        </row>
        <row r="224">
          <cell r="A224">
            <v>41443</v>
          </cell>
          <cell r="B224">
            <v>204.87</v>
          </cell>
          <cell r="C224">
            <v>3.2781500000000001</v>
          </cell>
        </row>
        <row r="225">
          <cell r="A225">
            <v>41444</v>
          </cell>
          <cell r="B225">
            <v>201.94</v>
          </cell>
          <cell r="C225">
            <v>2.8462000000000001</v>
          </cell>
        </row>
        <row r="226">
          <cell r="A226">
            <v>41445</v>
          </cell>
          <cell r="B226">
            <v>197.35</v>
          </cell>
          <cell r="C226">
            <v>4.51633</v>
          </cell>
        </row>
        <row r="227">
          <cell r="A227">
            <v>41446</v>
          </cell>
          <cell r="B227">
            <v>195.46</v>
          </cell>
          <cell r="C227">
            <v>8.9192199999999993</v>
          </cell>
        </row>
        <row r="228">
          <cell r="A228">
            <v>41449</v>
          </cell>
          <cell r="B228">
            <v>193.54</v>
          </cell>
          <cell r="C228">
            <v>4.3561500000000004</v>
          </cell>
        </row>
        <row r="229">
          <cell r="A229">
            <v>41450</v>
          </cell>
          <cell r="B229">
            <v>194.98</v>
          </cell>
          <cell r="C229">
            <v>3.84802</v>
          </cell>
        </row>
        <row r="230">
          <cell r="A230">
            <v>41451</v>
          </cell>
          <cell r="B230">
            <v>194.86</v>
          </cell>
          <cell r="C230">
            <v>3.3201999999999998</v>
          </cell>
        </row>
        <row r="231">
          <cell r="A231">
            <v>41452</v>
          </cell>
          <cell r="B231">
            <v>195.65</v>
          </cell>
          <cell r="C231">
            <v>3.5193300000000001</v>
          </cell>
        </row>
        <row r="232">
          <cell r="A232">
            <v>41453</v>
          </cell>
          <cell r="B232">
            <v>191.11</v>
          </cell>
          <cell r="C232">
            <v>10.05686</v>
          </cell>
        </row>
        <row r="233">
          <cell r="A233">
            <v>41456</v>
          </cell>
          <cell r="B233">
            <v>191.28</v>
          </cell>
          <cell r="C233">
            <v>4.4424200000000003</v>
          </cell>
        </row>
        <row r="234">
          <cell r="A234">
            <v>41457</v>
          </cell>
          <cell r="B234">
            <v>191.5</v>
          </cell>
          <cell r="C234">
            <v>3.6578599999999999</v>
          </cell>
        </row>
        <row r="235">
          <cell r="A235">
            <v>41458</v>
          </cell>
          <cell r="B235">
            <v>193.25</v>
          </cell>
          <cell r="C235">
            <v>1.8783099999999999</v>
          </cell>
        </row>
        <row r="236">
          <cell r="A236">
            <v>41460</v>
          </cell>
          <cell r="B236">
            <v>194.93</v>
          </cell>
          <cell r="C236">
            <v>2.4079700000000002</v>
          </cell>
        </row>
        <row r="237">
          <cell r="A237">
            <v>41463</v>
          </cell>
          <cell r="B237">
            <v>194.98</v>
          </cell>
          <cell r="C237">
            <v>2.9484599999999999</v>
          </cell>
        </row>
        <row r="238">
          <cell r="A238">
            <v>41464</v>
          </cell>
          <cell r="B238">
            <v>191.3</v>
          </cell>
          <cell r="C238">
            <v>5.2046900000000003</v>
          </cell>
        </row>
        <row r="239">
          <cell r="A239">
            <v>41465</v>
          </cell>
          <cell r="B239">
            <v>192.25</v>
          </cell>
          <cell r="C239">
            <v>3.8919600000000001</v>
          </cell>
        </row>
        <row r="240">
          <cell r="A240">
            <v>41466</v>
          </cell>
          <cell r="B240">
            <v>192.8</v>
          </cell>
          <cell r="C240">
            <v>4.1791200000000002</v>
          </cell>
        </row>
        <row r="241">
          <cell r="A241">
            <v>41467</v>
          </cell>
          <cell r="B241">
            <v>192.07</v>
          </cell>
          <cell r="C241">
            <v>4.4958900000000002</v>
          </cell>
        </row>
        <row r="242">
          <cell r="A242">
            <v>41470</v>
          </cell>
          <cell r="B242">
            <v>194</v>
          </cell>
          <cell r="C242">
            <v>5.6782399999999997</v>
          </cell>
        </row>
        <row r="243">
          <cell r="A243">
            <v>41471</v>
          </cell>
          <cell r="B243">
            <v>193.85</v>
          </cell>
          <cell r="C243">
            <v>3.7473900000000002</v>
          </cell>
        </row>
        <row r="244">
          <cell r="A244">
            <v>41472</v>
          </cell>
          <cell r="B244">
            <v>194.55</v>
          </cell>
          <cell r="C244">
            <v>6.8684099999999999</v>
          </cell>
        </row>
        <row r="245">
          <cell r="A245">
            <v>41473</v>
          </cell>
          <cell r="B245">
            <v>197.99</v>
          </cell>
          <cell r="C245">
            <v>8.3943100000000008</v>
          </cell>
        </row>
        <row r="246">
          <cell r="A246">
            <v>41474</v>
          </cell>
          <cell r="B246">
            <v>193.54</v>
          </cell>
          <cell r="C246">
            <v>6.9985900000000001</v>
          </cell>
        </row>
        <row r="247">
          <cell r="A247">
            <v>41477</v>
          </cell>
          <cell r="B247">
            <v>194.09</v>
          </cell>
          <cell r="C247">
            <v>3.3994599999999999</v>
          </cell>
        </row>
        <row r="248">
          <cell r="A248">
            <v>41478</v>
          </cell>
          <cell r="B248">
            <v>194.98</v>
          </cell>
          <cell r="C248">
            <v>2.8641100000000002</v>
          </cell>
        </row>
        <row r="249">
          <cell r="A249">
            <v>41479</v>
          </cell>
          <cell r="B249">
            <v>196.61</v>
          </cell>
          <cell r="C249">
            <v>2.95824</v>
          </cell>
        </row>
        <row r="250">
          <cell r="A250">
            <v>41480</v>
          </cell>
          <cell r="B250">
            <v>197.22</v>
          </cell>
          <cell r="C250">
            <v>3.0142600000000002</v>
          </cell>
        </row>
        <row r="251">
          <cell r="A251">
            <v>41481</v>
          </cell>
          <cell r="B251">
            <v>197.35</v>
          </cell>
          <cell r="C251">
            <v>2.4850099999999999</v>
          </cell>
        </row>
        <row r="252">
          <cell r="A252">
            <v>41484</v>
          </cell>
          <cell r="B252">
            <v>196.21</v>
          </cell>
          <cell r="C252">
            <v>2.11375</v>
          </cell>
        </row>
        <row r="253">
          <cell r="A253">
            <v>41485</v>
          </cell>
          <cell r="B253">
            <v>196.01</v>
          </cell>
          <cell r="C253">
            <v>2.6632199999999999</v>
          </cell>
        </row>
        <row r="254">
          <cell r="A254">
            <v>41486</v>
          </cell>
          <cell r="B254">
            <v>195.04</v>
          </cell>
          <cell r="C254">
            <v>3.8099799999999999</v>
          </cell>
        </row>
        <row r="255">
          <cell r="A255">
            <v>41487</v>
          </cell>
          <cell r="B255">
            <v>195.81</v>
          </cell>
          <cell r="C255">
            <v>2.8777699999999999</v>
          </cell>
        </row>
        <row r="256">
          <cell r="A256">
            <v>41488</v>
          </cell>
          <cell r="B256">
            <v>195.16</v>
          </cell>
          <cell r="C256">
            <v>3.87391</v>
          </cell>
        </row>
        <row r="257">
          <cell r="A257">
            <v>41491</v>
          </cell>
          <cell r="B257">
            <v>195.5</v>
          </cell>
          <cell r="C257">
            <v>2.4926599999999999</v>
          </cell>
        </row>
        <row r="258">
          <cell r="A258">
            <v>41492</v>
          </cell>
          <cell r="B258">
            <v>190.99</v>
          </cell>
          <cell r="C258">
            <v>5.93276</v>
          </cell>
        </row>
        <row r="259">
          <cell r="A259">
            <v>0</v>
          </cell>
          <cell r="B259">
            <v>0</v>
          </cell>
          <cell r="C259">
            <v>0</v>
          </cell>
        </row>
        <row r="260">
          <cell r="A260">
            <v>0</v>
          </cell>
          <cell r="B260">
            <v>0</v>
          </cell>
          <cell r="C260">
            <v>0</v>
          </cell>
        </row>
        <row r="261">
          <cell r="A261">
            <v>0</v>
          </cell>
          <cell r="B261">
            <v>0</v>
          </cell>
          <cell r="C261">
            <v>0</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Level Detail"/>
      <sheetName val="Data Extraction Sheet"/>
      <sheetName val="Summary by Code 4"/>
      <sheetName val="Function Test"/>
      <sheetName val="Sheet1"/>
      <sheetName val="Imperial"/>
      <sheetName val="CAS Var Charts"/>
      <sheetName val="_"/>
      <sheetName val="Corporate Project Summary"/>
      <sheetName val="MTD_Flash_Report"/>
      <sheetName val="Power"/>
      <sheetName val="Price simulation"/>
      <sheetName val="CB Outputs"/>
      <sheetName val="testfunction"/>
      <sheetName val="HedgeData"/>
      <sheetName val="Setup"/>
      <sheetName val="Main Menu"/>
      <sheetName val="Generic Type 1-2"/>
      <sheetName val="Generic Type 2-3"/>
      <sheetName val="Duty Point &amp; Size No"/>
      <sheetName val="CONS"/>
      <sheetName val="FS"/>
      <sheetName val="#REF"/>
      <sheetName val="REF"/>
      <sheetName val="A.4.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EX071"/>
      <sheetName val="FY2013 Plant Rates 24-04-12"/>
      <sheetName val="Journal"/>
      <sheetName val="Sheet7"/>
    </sheetNames>
    <sheetDataSet>
      <sheetData sheetId="0" refreshError="1">
        <row r="1">
          <cell r="A1" t="str">
            <v>No</v>
          </cell>
        </row>
        <row r="2">
          <cell r="A2" t="str">
            <v>Yes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hangeLog"/>
      <sheetName val="Summary"/>
      <sheetName val="Sensitivities"/>
      <sheetName val="FinInput"/>
      <sheetName val="TechInput"/>
      <sheetName val="Financial"/>
      <sheetName val="MonthlyReport"/>
      <sheetName val="QuarterlyReport"/>
      <sheetName val="AnnualReport"/>
      <sheetName val="CapEx"/>
      <sheetName val="SRCapEx"/>
      <sheetName val="SteamRebate"/>
      <sheetName val="PPA"/>
      <sheetName val="Dep"/>
      <sheetName val="Amort"/>
      <sheetName val="Tax"/>
      <sheetName val="Debt"/>
      <sheetName val="Performance"/>
      <sheetName val="Network"/>
      <sheetName val="Chart"/>
      <sheetName val="Appendix01"/>
      <sheetName val="Appendix02"/>
      <sheetName val="Appendix03"/>
      <sheetName val="Appendix04"/>
      <sheetName val="Appendix05"/>
      <sheetName val="FlowChart"/>
    </sheetNames>
    <sheetDataSet>
      <sheetData sheetId="0"/>
      <sheetData sheetId="1"/>
      <sheetData sheetId="2"/>
      <sheetData sheetId="3" refreshError="1"/>
      <sheetData sheetId="4" refreshError="1"/>
      <sheetData sheetId="5" refreshError="1"/>
      <sheetData sheetId="6"/>
      <sheetData sheetId="7" refreshError="1"/>
      <sheetData sheetId="8"/>
      <sheetData sheetId="9" refreshError="1"/>
      <sheetData sheetId="10"/>
      <sheetData sheetId="11"/>
      <sheetData sheetId="12"/>
      <sheetData sheetId="13"/>
      <sheetData sheetId="14" refreshError="1"/>
      <sheetData sheetId="15" refreshError="1"/>
      <sheetData sheetId="16"/>
      <sheetData sheetId="17" refreshError="1"/>
      <sheetData sheetId="18"/>
      <sheetData sheetId="19" refreshError="1"/>
      <sheetData sheetId="20" refreshError="1"/>
      <sheetData sheetId="21" refreshError="1"/>
      <sheetData sheetId="22" refreshError="1"/>
      <sheetData sheetId="23" refreshError="1"/>
      <sheetData sheetId="24" refreshError="1"/>
      <sheetData sheetId="25"/>
      <sheetData sheetId="2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S"/>
      <sheetName val="PL"/>
      <sheetName val="Stat BS-PL-CF"/>
      <sheetName val="Eq Changes"/>
      <sheetName val="Consol Mgt Dec14 "/>
      <sheetName val="CF Calc"/>
      <sheetName val="Aud Adj JNLs"/>
      <sheetName val="Consol Stats Dec14"/>
      <sheetName val="Notes"/>
      <sheetName val="CF Recons"/>
      <sheetName val="HGM TBJun14"/>
      <sheetName val="HA TBJun14"/>
    </sheetNames>
    <sheetDataSet>
      <sheetData sheetId="0" refreshError="1"/>
      <sheetData sheetId="1"/>
      <sheetData sheetId="2"/>
      <sheetData sheetId="3"/>
      <sheetData sheetId="4"/>
      <sheetData sheetId="5">
        <row r="13">
          <cell r="D13">
            <v>65873</v>
          </cell>
        </row>
      </sheetData>
      <sheetData sheetId="6"/>
      <sheetData sheetId="7">
        <row r="7">
          <cell r="H7">
            <v>-312</v>
          </cell>
        </row>
      </sheetData>
      <sheetData sheetId="8">
        <row r="15">
          <cell r="I15">
            <v>34231295.539999999</v>
          </cell>
        </row>
      </sheetData>
      <sheetData sheetId="9"/>
      <sheetData sheetId="10"/>
      <sheetData sheetId="11"/>
      <sheetData sheetId="1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Control"/>
      <sheetName val="Assumptions"/>
      <sheetName val="GG Capex Summary"/>
      <sheetName val="GG Capex &amp; Opex New Schedule"/>
      <sheetName val="Physicals"/>
      <sheetName val="90 day CF"/>
      <sheetName val="90 day CF 2"/>
      <sheetName val="Schedule Quarters"/>
      <sheetName val="2017 physicals"/>
      <sheetName val="Valuation"/>
      <sheetName val="Funding"/>
      <sheetName val="Nomura"/>
      <sheetName val="Debt"/>
      <sheetName val="HSBC"/>
      <sheetName val="Presentation"/>
      <sheetName val="Actual Jan-Mar 17"/>
      <sheetName val="&gt;&gt; DD inputs"/>
      <sheetName val="13 Week Plan-Linked"/>
      <sheetName val="EMR Invest. Case"/>
      <sheetName val="9.Xantho Extended"/>
      <sheetName val="Rehab (EMR)"/>
      <sheetName val="BOPL Labour Schedule"/>
      <sheetName val="BOPL Fuel Usage"/>
      <sheetName val="BOPL Costs"/>
      <sheetName val="Comparison"/>
      <sheetName val="MMG Opex Detail"/>
      <sheetName val="MMG Schedu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99">
          <cell r="J199">
            <v>443.33630064988239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TAXCRI"/>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vanced Development"/>
      <sheetName val="#REF"/>
      <sheetName val="ACTUALS"/>
      <sheetName val="BUDGETS"/>
      <sheetName val="FORECASTS"/>
      <sheetName val="Range Names"/>
      <sheetName val="PHYSICALS"/>
      <sheetName val="HZ"/>
      <sheetName val="HH"/>
      <sheetName val="资产方"/>
      <sheetName val="负债方"/>
      <sheetName val="利润及分配表"/>
      <sheetName val="减值准备表"/>
      <sheetName val="调整分录"/>
      <sheetName val="汇率"/>
      <sheetName val="Operating"/>
      <sheetName val="Advanced_Development"/>
      <sheetName val="Range_Names"/>
      <sheetName val="Defaults"/>
      <sheetName val="TRUCK"/>
      <sheetName val="_"/>
      <sheetName val="LOOKUPS"/>
      <sheetName val="EOM Inputs v2"/>
      <sheetName val="Consolidated -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 - ITR disclosures"/>
      <sheetName val="Tax calculations &gt;"/>
      <sheetName val="1-0-1 - SOTI"/>
      <sheetName val="SOTI SUPERSEDED"/>
      <sheetName val="1-1 - CDC - P&amp;L Sept 2014"/>
      <sheetName val="1-2- CDC - BS Sept 2014"/>
      <sheetName val="1-3 - CDCGH - P&amp;L June 2015"/>
      <sheetName val="1-3-1 BS by month"/>
      <sheetName val="1-4 - CDCGH - BS June 2015"/>
      <sheetName val="1-5 - FY15 P&amp;L"/>
      <sheetName val="1-6 - FY14 P&amp;L"/>
      <sheetName val="1-7 - Tax balances"/>
      <sheetName val="Specific deductions WPs &gt;"/>
      <sheetName val="2-0 - Borrowing&amp;Formation Costs"/>
      <sheetName val="2-1 Borrowing Costs 13-19 "/>
      <sheetName val="2-2 s 40-880 Formation Costs"/>
      <sheetName val="2-3 Borrowing costs 11-16"/>
      <sheetName val="2-4 Interest, MtM &amp; Loan Fees"/>
      <sheetName val="2-5 General Ledger Sum"/>
      <sheetName val="Fixed assets &gt;&gt;"/>
      <sheetName val="3-0 - Intangibles"/>
      <sheetName val="3-1-  Depreciation summary"/>
      <sheetName val="3-2 - Accounting FAR"/>
      <sheetName val="3-3 - Tax FAR"/>
      <sheetName val="3-4- FAR supporting data"/>
      <sheetName val="3-4 - FY15 Acquisitions"/>
      <sheetName val="6-1 July-Sep 2014 Acct"/>
      <sheetName val="6-2 July-Sep 2014 Tax"/>
      <sheetName val="6-3 Oct-June 2015 Acc"/>
      <sheetName val="6-4 Oct-June 2015 Tax"/>
      <sheetName val="3-5- FY15 first depreciated"/>
      <sheetName val="SUPERSEDED Depn charge"/>
      <sheetName val="Other disclosure items &gt;"/>
      <sheetName val="4-0- Franking credit register"/>
      <sheetName val="4-1- GL- BAS,ITE,CT"/>
      <sheetName val="4-2- Summary-June 14"/>
      <sheetName val="8-2 Acc Tax Asset Register"/>
      <sheetName val="8-3 Asset Register RAW Data"/>
      <sheetName val="Various expenses &gt;&gt;"/>
      <sheetName val="5-0- GL Advertising"/>
      <sheetName val="5-1 GL Staff training"/>
      <sheetName val="5-2- GL Travel costs "/>
      <sheetName val="5-3- GL Capital items"/>
      <sheetName val="5-4- GL Consultants"/>
      <sheetName val="5-5 GL Legal fees"/>
      <sheetName val="5-6- GL Interest MtM&amp;Loan fees"/>
      <sheetName val="5-7 GL Bad debts"/>
      <sheetName val="5-8- GL FBT"/>
      <sheetName val="5-9-  GL Director fees"/>
      <sheetName val="5-10- GL Donations&amp;Sponsorships"/>
      <sheetName val="5-11- GL Sundry Expenses"/>
      <sheetName val="5-12- GL Staff amenities"/>
      <sheetName val="5- 13 GL Subs&amp;Memberships"/>
    </sheetNames>
    <sheetDataSet>
      <sheetData sheetId="0">
        <row r="30">
          <cell r="D30">
            <v>45162354.140000008</v>
          </cell>
        </row>
        <row r="34">
          <cell r="C34">
            <v>15290.36</v>
          </cell>
          <cell r="D34">
            <v>58773.41</v>
          </cell>
        </row>
        <row r="35">
          <cell r="C35">
            <v>12335.14</v>
          </cell>
          <cell r="D35">
            <v>49898.34</v>
          </cell>
        </row>
        <row r="41">
          <cell r="C41">
            <v>1921.08</v>
          </cell>
          <cell r="D41">
            <v>3534895.18</v>
          </cell>
        </row>
        <row r="45">
          <cell r="D45">
            <v>14503449.49</v>
          </cell>
        </row>
        <row r="46">
          <cell r="D46">
            <v>452773.83</v>
          </cell>
        </row>
        <row r="47">
          <cell r="D47">
            <v>196186.91</v>
          </cell>
        </row>
        <row r="48">
          <cell r="D48">
            <v>1025.73</v>
          </cell>
        </row>
        <row r="49">
          <cell r="C49">
            <v>350453.00999999995</v>
          </cell>
          <cell r="D49">
            <v>975046.21</v>
          </cell>
        </row>
        <row r="51">
          <cell r="C51">
            <v>15000</v>
          </cell>
        </row>
        <row r="52">
          <cell r="C52">
            <v>816069.08</v>
          </cell>
          <cell r="D52">
            <v>5099839.87</v>
          </cell>
        </row>
        <row r="56">
          <cell r="C56">
            <v>2740846</v>
          </cell>
          <cell r="D56">
            <v>4847493</v>
          </cell>
        </row>
        <row r="58">
          <cell r="C58">
            <v>491397.84</v>
          </cell>
          <cell r="D58">
            <v>1490757.5799999998</v>
          </cell>
        </row>
        <row r="61">
          <cell r="C61">
            <v>1983875.4999999998</v>
          </cell>
          <cell r="D61">
            <v>415311327</v>
          </cell>
        </row>
        <row r="65">
          <cell r="D65">
            <v>-394071978.55000001</v>
          </cell>
        </row>
        <row r="74">
          <cell r="D74">
            <v>0</v>
          </cell>
        </row>
        <row r="75">
          <cell r="D75">
            <v>403264275</v>
          </cell>
        </row>
        <row r="77">
          <cell r="C77">
            <v>7497109.2599999998</v>
          </cell>
          <cell r="D77">
            <v>403264275</v>
          </cell>
        </row>
        <row r="80">
          <cell r="C80">
            <v>2779156</v>
          </cell>
          <cell r="D80">
            <v>5873500</v>
          </cell>
        </row>
        <row r="85">
          <cell r="C85">
            <v>2150</v>
          </cell>
          <cell r="D85">
            <v>6449</v>
          </cell>
        </row>
        <row r="92">
          <cell r="C92">
            <v>2181543</v>
          </cell>
          <cell r="D92">
            <v>2731103</v>
          </cell>
        </row>
        <row r="95">
          <cell r="C95">
            <v>5497298</v>
          </cell>
          <cell r="D95">
            <v>9123035</v>
          </cell>
        </row>
        <row r="96">
          <cell r="C96">
            <v>1999811.2599999998</v>
          </cell>
          <cell r="D96">
            <v>69261.449999988079</v>
          </cell>
        </row>
        <row r="104">
          <cell r="D104">
            <v>4021933.47</v>
          </cell>
        </row>
        <row r="105">
          <cell r="D105">
            <v>12492120.840000002</v>
          </cell>
        </row>
        <row r="106">
          <cell r="D106">
            <v>151761654.84</v>
          </cell>
        </row>
        <row r="107">
          <cell r="D107">
            <v>7812662.4800000004</v>
          </cell>
        </row>
        <row r="108">
          <cell r="D108">
            <v>36010133.030000001</v>
          </cell>
        </row>
        <row r="109">
          <cell r="D109">
            <v>267554000</v>
          </cell>
        </row>
        <row r="110">
          <cell r="D110">
            <v>79626174.725000009</v>
          </cell>
        </row>
        <row r="114">
          <cell r="C114">
            <v>255970</v>
          </cell>
          <cell r="D114">
            <v>678073</v>
          </cell>
        </row>
        <row r="117">
          <cell r="C117">
            <v>534198.07999999996</v>
          </cell>
          <cell r="D117">
            <v>2394141.31</v>
          </cell>
        </row>
        <row r="118">
          <cell r="C118">
            <v>15384.6</v>
          </cell>
        </row>
      </sheetData>
      <sheetData sheetId="1" refreshError="1"/>
      <sheetData sheetId="2">
        <row r="21">
          <cell r="D21">
            <v>2740846</v>
          </cell>
        </row>
        <row r="63">
          <cell r="D63">
            <v>599943.29999999993</v>
          </cell>
          <cell r="F63">
            <v>20778.434999996422</v>
          </cell>
        </row>
        <row r="72">
          <cell r="D72">
            <v>469825.29999999993</v>
          </cell>
          <cell r="F72">
            <v>-425241.56500000355</v>
          </cell>
        </row>
      </sheetData>
      <sheetData sheetId="3">
        <row r="12">
          <cell r="D12">
            <v>2419770</v>
          </cell>
          <cell r="F12">
            <v>13316260.58</v>
          </cell>
        </row>
        <row r="23">
          <cell r="F23">
            <v>751638</v>
          </cell>
        </row>
        <row r="25">
          <cell r="F25">
            <v>160691</v>
          </cell>
        </row>
        <row r="26">
          <cell r="F26">
            <v>291256</v>
          </cell>
        </row>
        <row r="27">
          <cell r="F27">
            <v>199216</v>
          </cell>
        </row>
        <row r="33">
          <cell r="D33">
            <v>2150</v>
          </cell>
          <cell r="F33">
            <v>6449</v>
          </cell>
        </row>
        <row r="34">
          <cell r="D34">
            <v>83507</v>
          </cell>
          <cell r="F34">
            <v>250521</v>
          </cell>
        </row>
        <row r="35">
          <cell r="D35">
            <v>65000</v>
          </cell>
          <cell r="F35">
            <v>109144</v>
          </cell>
        </row>
        <row r="36">
          <cell r="D36">
            <v>562808</v>
          </cell>
          <cell r="F36">
            <v>533701</v>
          </cell>
        </row>
        <row r="38">
          <cell r="D38">
            <v>140494</v>
          </cell>
          <cell r="F38">
            <v>149628</v>
          </cell>
        </row>
        <row r="39">
          <cell r="D39">
            <v>211094</v>
          </cell>
          <cell r="F39">
            <v>230298</v>
          </cell>
        </row>
        <row r="40">
          <cell r="D40">
            <v>125153</v>
          </cell>
          <cell r="F40">
            <v>133512</v>
          </cell>
        </row>
      </sheetData>
      <sheetData sheetId="4">
        <row r="21">
          <cell r="J21">
            <v>117039.26</v>
          </cell>
        </row>
        <row r="22">
          <cell r="J22">
            <v>38530.590000000004</v>
          </cell>
        </row>
        <row r="23">
          <cell r="J23">
            <v>35412.21</v>
          </cell>
        </row>
        <row r="24">
          <cell r="J24">
            <v>350453.00999999995</v>
          </cell>
        </row>
        <row r="25">
          <cell r="J25">
            <v>15000</v>
          </cell>
        </row>
        <row r="26">
          <cell r="J26">
            <v>816069.08</v>
          </cell>
        </row>
        <row r="27">
          <cell r="J27">
            <v>2740846</v>
          </cell>
        </row>
        <row r="28">
          <cell r="J28">
            <v>491397.84</v>
          </cell>
        </row>
        <row r="29">
          <cell r="J29">
            <v>1983875.4999999998</v>
          </cell>
        </row>
        <row r="32">
          <cell r="J32">
            <v>2420195.2599999998</v>
          </cell>
        </row>
      </sheetData>
      <sheetData sheetId="5">
        <row r="24">
          <cell r="C24">
            <v>816467.29</v>
          </cell>
        </row>
        <row r="27">
          <cell r="E27">
            <v>10738985.99</v>
          </cell>
        </row>
        <row r="73">
          <cell r="E73">
            <v>988602.51</v>
          </cell>
        </row>
        <row r="74">
          <cell r="F74">
            <v>91220183.930000007</v>
          </cell>
        </row>
        <row r="78">
          <cell r="C78">
            <v>7517845.7699999996</v>
          </cell>
        </row>
        <row r="80">
          <cell r="C80">
            <v>109144.21</v>
          </cell>
        </row>
        <row r="86">
          <cell r="C86">
            <v>533700.78</v>
          </cell>
        </row>
        <row r="125">
          <cell r="E125">
            <v>25858618.719999999</v>
          </cell>
        </row>
        <row r="157">
          <cell r="F157">
            <v>81465243.870000005</v>
          </cell>
        </row>
      </sheetData>
      <sheetData sheetId="6">
        <row r="13">
          <cell r="J13">
            <v>45162354.140000008</v>
          </cell>
        </row>
        <row r="14">
          <cell r="J14">
            <v>58773.41</v>
          </cell>
        </row>
        <row r="15">
          <cell r="J15">
            <v>49898.34</v>
          </cell>
        </row>
        <row r="16">
          <cell r="J16">
            <v>3534895.18</v>
          </cell>
        </row>
        <row r="20">
          <cell r="J20">
            <v>14503449.49</v>
          </cell>
        </row>
        <row r="21">
          <cell r="J21">
            <v>452773.83</v>
          </cell>
        </row>
        <row r="22">
          <cell r="J22">
            <v>196186.91</v>
          </cell>
        </row>
        <row r="23">
          <cell r="J23">
            <v>975046.21</v>
          </cell>
        </row>
        <row r="26">
          <cell r="J26">
            <v>4847493</v>
          </cell>
        </row>
        <row r="27">
          <cell r="J27">
            <v>1490757.5799999998</v>
          </cell>
        </row>
        <row r="28">
          <cell r="J28">
            <v>7923615</v>
          </cell>
        </row>
        <row r="29">
          <cell r="J29">
            <v>1025.73</v>
          </cell>
        </row>
      </sheetData>
      <sheetData sheetId="7" refreshError="1"/>
      <sheetData sheetId="8">
        <row r="24">
          <cell r="C24">
            <v>4021933.47</v>
          </cell>
        </row>
        <row r="29">
          <cell r="E29">
            <v>11735371.470000001</v>
          </cell>
        </row>
        <row r="69">
          <cell r="F69">
            <v>147336182.47</v>
          </cell>
        </row>
        <row r="80">
          <cell r="C80">
            <v>751637.67</v>
          </cell>
        </row>
        <row r="93">
          <cell r="C93">
            <v>160691.29999999999</v>
          </cell>
        </row>
        <row r="94">
          <cell r="C94">
            <v>291255.56</v>
          </cell>
        </row>
        <row r="95">
          <cell r="C95">
            <v>199215.68</v>
          </cell>
        </row>
        <row r="117">
          <cell r="E117">
            <v>24312105.030000001</v>
          </cell>
        </row>
        <row r="143">
          <cell r="F143">
            <v>124687084.83</v>
          </cell>
        </row>
      </sheetData>
      <sheetData sheetId="9" refreshError="1"/>
      <sheetData sheetId="10">
        <row r="23">
          <cell r="C23">
            <v>125154</v>
          </cell>
        </row>
        <row r="24">
          <cell r="C24">
            <v>211094</v>
          </cell>
        </row>
        <row r="25">
          <cell r="C25">
            <v>140494</v>
          </cell>
        </row>
        <row r="36">
          <cell r="C36">
            <v>4884</v>
          </cell>
        </row>
        <row r="37">
          <cell r="C37">
            <v>65000</v>
          </cell>
        </row>
      </sheetData>
      <sheetData sheetId="11" refreshError="1"/>
      <sheetData sheetId="12" refreshError="1"/>
      <sheetData sheetId="13">
        <row r="4">
          <cell r="C4">
            <v>1371.348</v>
          </cell>
          <cell r="E4">
            <v>332656</v>
          </cell>
        </row>
        <row r="16">
          <cell r="B16">
            <v>83506.837</v>
          </cell>
        </row>
        <row r="17">
          <cell r="B17">
            <v>250520.511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ow r="36">
          <cell r="F36">
            <v>2740846</v>
          </cell>
          <cell r="I36">
            <v>4847493</v>
          </cell>
          <cell r="K36">
            <v>3313605</v>
          </cell>
          <cell r="N36">
            <v>6385483</v>
          </cell>
        </row>
        <row r="38">
          <cell r="K38">
            <v>2779156</v>
          </cell>
          <cell r="N38">
            <v>5873500</v>
          </cell>
        </row>
        <row r="39">
          <cell r="K39">
            <v>534449</v>
          </cell>
          <cell r="N39">
            <v>511983</v>
          </cell>
        </row>
      </sheetData>
      <sheetData sheetId="22" refreshError="1"/>
      <sheetData sheetId="23">
        <row r="25">
          <cell r="Q25">
            <v>141361796</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ITR STI Revised n Refund "/>
      <sheetName val="Fair Value Timing Adjustment"/>
      <sheetName val="TOFA Disclosure"/>
      <sheetName val="FV adjustment trans rec to PNL"/>
      <sheetName val="Sheet2"/>
      <sheetName val="2016 ITR STI"/>
      <sheetName val="2016 TPR STI"/>
      <sheetName val="2016 ITR TB"/>
      <sheetName val="2016 TPR TB"/>
      <sheetName val="Franking account balance"/>
      <sheetName val="PY Tax Calc"/>
      <sheetName val="1. Tax FAR"/>
      <sheetName val="2. Accounting FAR"/>
      <sheetName val="3. Accrued expenses"/>
      <sheetName val="4. Lease straight-lining"/>
      <sheetName val="4.1 REV - Stg lin -Hume"/>
      <sheetName val="4.2 Total"/>
      <sheetName val="5. Legal, consul &amp; acc breakd"/>
      <sheetName val="6. RPS Calcs (Shareholder Agt)"/>
      <sheetName val="7. Borrowing costs"/>
      <sheetName val="8. s40-880 deduction"/>
    </sheetNames>
    <sheetDataSet>
      <sheetData sheetId="0"/>
      <sheetData sheetId="1"/>
      <sheetData sheetId="2"/>
      <sheetData sheetId="3"/>
      <sheetData sheetId="4"/>
      <sheetData sheetId="5"/>
      <sheetData sheetId="6"/>
      <sheetData sheetId="7"/>
      <sheetData sheetId="8"/>
      <sheetData sheetId="9">
        <row r="8">
          <cell r="C8">
            <v>294676</v>
          </cell>
        </row>
        <row r="10">
          <cell r="C10">
            <v>308717</v>
          </cell>
        </row>
        <row r="11">
          <cell r="C11">
            <v>129286</v>
          </cell>
        </row>
        <row r="13">
          <cell r="C13">
            <v>128771</v>
          </cell>
        </row>
        <row r="14">
          <cell r="C14">
            <v>124686</v>
          </cell>
        </row>
        <row r="15">
          <cell r="C15">
            <v>133912</v>
          </cell>
        </row>
        <row r="16">
          <cell r="C16">
            <v>129700</v>
          </cell>
        </row>
      </sheetData>
      <sheetData sheetId="10"/>
      <sheetData sheetId="11"/>
      <sheetData sheetId="12"/>
      <sheetData sheetId="13"/>
      <sheetData sheetId="14"/>
      <sheetData sheetId="15"/>
      <sheetData sheetId="16"/>
      <sheetData sheetId="17">
        <row r="35">
          <cell r="G35">
            <v>450000</v>
          </cell>
        </row>
      </sheetData>
      <sheetData sheetId="18"/>
      <sheetData sheetId="19"/>
      <sheetData sheetId="20"/>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Y - PRODUCT - LOCATION"/>
      <sheetName val="Data"/>
      <sheetName val="GtP"/>
      <sheetName val="Variance Defined"/>
      <sheetName val="LC to USD Conversion"/>
      <sheetName val="Site Data Input Sheet"/>
      <sheetName val="Summary"/>
      <sheetName val="#REF"/>
      <sheetName val="Summary-Network"/>
      <sheetName val="Summary-WO"/>
      <sheetName val="Table"/>
      <sheetName val="GRAPH NIBIAT - 08P to 08LE"/>
      <sheetName val="Output - Financial KPIs"/>
      <sheetName val="GRAPH NIBIAT - 08LE to 09P"/>
      <sheetName val="Brk00"/>
      <sheetName val="Brk02"/>
      <sheetName val="Brk04"/>
      <sheetName val="Brk06"/>
      <sheetName val="EURes06"/>
      <sheetName val="Trd04"/>
      <sheetName val="Brk06new"/>
      <sheetName val="Conv"/>
      <sheetName val="Download"/>
      <sheetName val="Data Tables"/>
      <sheetName val="Info"/>
      <sheetName val="DataChecks"/>
      <sheetName val="Company"/>
      <sheetName val="08T1"/>
      <sheetName val="UnitRanges"/>
      <sheetName val="Cycle Definition"/>
      <sheetName val="Scope"/>
      <sheetName val="Material List"/>
      <sheetName val="Committed"/>
      <sheetName val="Actual"/>
      <sheetName val="06 Data"/>
      <sheetName val="Contr. List"/>
      <sheetName val="COP_Craft"/>
      <sheetName val="Data Sht"/>
      <sheetName val="Index"/>
      <sheetName val="Form"/>
      <sheetName val="Dbase"/>
      <sheetName val="HV5 2002"/>
      <sheetName val="Actuals"/>
      <sheetName val="VEI"/>
      <sheetName val="Factors &amp; Standards"/>
      <sheetName val="GPV1"/>
      <sheetName val="GPV2"/>
      <sheetName val="RMC2"/>
      <sheetName val="TA Staffing"/>
      <sheetName val="LabRate"/>
      <sheetName val="DL"/>
      <sheetName val="Tables"/>
      <sheetName val="EDC"/>
      <sheetName val="TAINDEX Calculation"/>
      <sheetName val="Contr. Pivot"/>
      <sheetName val="X rates data"/>
      <sheetName val="Faster Est Input Data"/>
      <sheetName val="PullDown data"/>
      <sheetName val="Plan Data"/>
      <sheetName val="Pivot Table"/>
      <sheetName val="JO-35713"/>
      <sheetName val="NECC Input"/>
      <sheetName val="LE Pivot Table"/>
      <sheetName val="Input Quarter"/>
      <sheetName val="LE Waterfall Builder"/>
      <sheetName val="Networks_Descriptions"/>
      <sheetName val="Work_Order_List_SAP_10-03-04"/>
      <sheetName val="Mat"/>
      <sheetName val="62"/>
      <sheetName val="63"/>
      <sheetName val="66"/>
      <sheetName val="project list"/>
      <sheetName val="59"/>
      <sheetName val="51"/>
      <sheetName val="52"/>
      <sheetName val="53"/>
      <sheetName val="54"/>
      <sheetName val="57"/>
      <sheetName val="58"/>
      <sheetName val="50"/>
      <sheetName val="60"/>
      <sheetName val="61"/>
      <sheetName val="64"/>
      <sheetName val="85"/>
      <sheetName val="WO_NW"/>
      <sheetName val="List"/>
      <sheetName val="OP TA"/>
      <sheetName val="File3"/>
      <sheetName val="Worksheet in ReportWriter (1)"/>
      <sheetName val="Summary by Categori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AP"/>
      <sheetName val="Other creditors"/>
      <sheetName val="Accrued expenses"/>
      <sheetName val="Indirect tax payable"/>
      <sheetName val="Adv From"/>
      <sheetName val="Payroll Payable"/>
      <sheetName val="Amt due to Related companies"/>
      <sheetName val="应付关联方折现"/>
      <sheetName val="贷款卡信息测试"/>
      <sheetName val="XREF"/>
      <sheetName val="Tickmarks"/>
    </sheetNames>
    <sheetDataSet>
      <sheetData sheetId="0"/>
      <sheetData sheetId="1">
        <row r="1">
          <cell r="F1" t="str">
            <v>Preliminary</v>
          </cell>
        </row>
      </sheetData>
      <sheetData sheetId="2"/>
      <sheetData sheetId="3"/>
      <sheetData sheetId="4"/>
      <sheetData sheetId="5"/>
      <sheetData sheetId="6" refreshError="1"/>
      <sheetData sheetId="7" refreshError="1"/>
      <sheetData sheetId="8"/>
      <sheetData sheetId="9"/>
      <sheetData sheetId="10" refreshError="1"/>
      <sheetData sheetId="1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V-2001"/>
      <sheetName val="FA-MV-2000"/>
      <sheetName val="Disposal of F.A."/>
      <sheetName val="Final F.A.List at 31.12.2000"/>
      <sheetName val="XREF"/>
      <sheetName val="Tickmarks"/>
      <sheetName val="FA-MV-2002"/>
      <sheetName val="PIT-2002"/>
      <sheetName val="Adjustment on Capitalised Intr."/>
      <sheetName val="Final F.A. at 30.06.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V-2001"/>
      <sheetName val="PIT-2001"/>
      <sheetName val="XREF"/>
      <sheetName val="Tickmarks"/>
    </sheetNames>
    <sheetDataSet>
      <sheetData sheetId="0"/>
      <sheetData sheetId="1"/>
      <sheetData sheetId="2">
        <row r="1">
          <cell r="A1">
            <v>16806531.82</v>
          </cell>
          <cell r="B1">
            <v>16806531.82</v>
          </cell>
          <cell r="D1" t="str">
            <v>Property Combined Leadsheet--y.e.31/12/2001&amp; 31/12/2000</v>
          </cell>
          <cell r="E1" t="str">
            <v>!</v>
          </cell>
        </row>
        <row r="2">
          <cell r="A2">
            <v>4787676.75</v>
          </cell>
          <cell r="B2">
            <v>4787676.75</v>
          </cell>
          <cell r="D2" t="str">
            <v>Property Combined Leadsheet--y.e.31/12/2001&amp; 31/12/2000</v>
          </cell>
          <cell r="E2" t="str">
            <v>!</v>
          </cell>
        </row>
        <row r="3">
          <cell r="A3">
            <v>801570.73</v>
          </cell>
          <cell r="B3">
            <v>801570.73</v>
          </cell>
          <cell r="D3" t="str">
            <v>Property Combined Leadsheet--y.e.31/12/2001&amp; 31/12/2000</v>
          </cell>
          <cell r="E3" t="str">
            <v>!</v>
          </cell>
        </row>
        <row r="4">
          <cell r="A4">
            <v>412129</v>
          </cell>
          <cell r="B4">
            <v>412129</v>
          </cell>
          <cell r="D4" t="str">
            <v>Property Combined Leadsheet--y.e.31/12/2001&amp; 31/12/2000</v>
          </cell>
          <cell r="E4" t="str">
            <v>!</v>
          </cell>
        </row>
        <row r="5">
          <cell r="A5">
            <v>875641.91</v>
          </cell>
          <cell r="B5">
            <v>875641.91</v>
          </cell>
          <cell r="D5" t="str">
            <v>Property Combined Leadsheet--y.e.31/12/2001&amp; 31/12/2000</v>
          </cell>
          <cell r="E5" t="str">
            <v>!</v>
          </cell>
        </row>
        <row r="7">
          <cell r="A7">
            <v>9066271.3500000015</v>
          </cell>
          <cell r="B7">
            <v>9066271.3499999996</v>
          </cell>
          <cell r="D7" t="str">
            <v>Property Combined Leadsheet--y.e.31/12/2001&amp; 31/12/2000</v>
          </cell>
          <cell r="E7" t="str">
            <v>!</v>
          </cell>
        </row>
        <row r="8">
          <cell r="A8">
            <v>1564333.23</v>
          </cell>
          <cell r="B8">
            <v>1564333.23</v>
          </cell>
          <cell r="D8" t="str">
            <v>Property Combined Leadsheet--y.e.31/12/2001&amp; 31/12/2000</v>
          </cell>
          <cell r="E8" t="str">
            <v>!</v>
          </cell>
        </row>
        <row r="9">
          <cell r="A9">
            <v>786544.41</v>
          </cell>
          <cell r="B9">
            <v>786544.41</v>
          </cell>
          <cell r="D9" t="str">
            <v>Property Combined Leadsheet--y.e.31/12/2001&amp; 31/12/2000</v>
          </cell>
          <cell r="E9" t="str">
            <v>!</v>
          </cell>
        </row>
        <row r="10">
          <cell r="A10">
            <v>1653096.88</v>
          </cell>
          <cell r="B10">
            <v>1653096.88</v>
          </cell>
          <cell r="D10" t="str">
            <v>Property Combined Leadsheet--y.e.31/12/2001&amp; 31/12/2000</v>
          </cell>
          <cell r="E10" t="str">
            <v>!</v>
          </cell>
        </row>
        <row r="11">
          <cell r="A11">
            <v>-4622947.25</v>
          </cell>
          <cell r="B11">
            <v>-4622947.25</v>
          </cell>
          <cell r="D11" t="str">
            <v>Property Combined Leadsheet--y.e.31/12/2001&amp; 31/12/2000</v>
          </cell>
          <cell r="E11" t="str">
            <v>!</v>
          </cell>
        </row>
        <row r="12">
          <cell r="A12">
            <v>2907677.12</v>
          </cell>
          <cell r="B12">
            <v>2907677.12</v>
          </cell>
          <cell r="D12" t="str">
            <v>Expense summary</v>
          </cell>
          <cell r="E12" t="str">
            <v>!</v>
          </cell>
        </row>
        <row r="13">
          <cell r="A13">
            <v>-7091697.8899999997</v>
          </cell>
          <cell r="B13">
            <v>-7091697.8899999997</v>
          </cell>
          <cell r="D13" t="str">
            <v>Property Combined Leadsheet--y.e.31/12/2001&amp; 31/12/2000</v>
          </cell>
          <cell r="E13" t="str">
            <v>!</v>
          </cell>
        </row>
        <row r="14">
          <cell r="A14">
            <v>-1389814.1</v>
          </cell>
          <cell r="B14">
            <v>-1389814.1</v>
          </cell>
          <cell r="D14" t="str">
            <v>Property Combined Leadsheet--y.e.31/12/2001&amp; 31/12/2000</v>
          </cell>
          <cell r="E14" t="str">
            <v>!</v>
          </cell>
        </row>
        <row r="15">
          <cell r="A15">
            <v>1</v>
          </cell>
          <cell r="B15">
            <v>1</v>
          </cell>
          <cell r="D15" t="str">
            <v>OS test on FA addition&amp; US on Disposal</v>
          </cell>
          <cell r="E15" t="str">
            <v>!</v>
          </cell>
        </row>
      </sheetData>
      <sheetData sheetId="3"/>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u Hijau"/>
      <sheetName val="Batu Hijau 2002"/>
      <sheetName val="Depreciation"/>
      <sheetName val="INC"/>
      <sheetName val="Site Detailed Report"/>
      <sheetName val="vlookup"/>
      <sheetName val="Data-Actual"/>
      <sheetName val="Input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FACTS"/>
      <sheetName val="INC"/>
      <sheetName val="waterfall"/>
      <sheetName val="waterfall2002"/>
      <sheetName val="WF sales"/>
      <sheetName val="WF sales 2002"/>
      <sheetName val="cost per oz graph"/>
      <sheetName val="cost per oz graph 2002"/>
      <sheetName val="Admin &amp; Explor"/>
      <sheetName val="BALSHEET New"/>
      <sheetName val="Quarter"/>
      <sheetName val="yearly"/>
      <sheetName val="Capital"/>
      <sheetName val="Explor"/>
      <sheetName val="Admin"/>
      <sheetName val="EMPLOY"/>
      <sheetName val="INC_SORS"/>
      <sheetName val="Monthlybudget"/>
      <sheetName val="YTD Actual"/>
      <sheetName val="YTD budget"/>
      <sheetName val="INC_SORS2002"/>
      <sheetName val="YTD2002 Actual"/>
      <sheetName val="OPVARNCE"/>
      <sheetName val="YTD OV"/>
      <sheetName val="2002 Quarter"/>
      <sheetName val="2002 variance"/>
      <sheetName val="Yanacocha"/>
      <sheetName val="Kori Kollo"/>
      <sheetName val="Z-Mont"/>
      <sheetName val="Batu Hijau"/>
      <sheetName val="Minahasa"/>
      <sheetName val="Sheet1"/>
      <sheetName val="September"/>
      <sheetName val="#REF"/>
      <sheetName val="MTD Sales"/>
      <sheetName val="YTD Sales"/>
      <sheetName val="Imperial"/>
      <sheetName val="ProcDepr"/>
      <sheetName val="MarketCurves"/>
      <sheetName val="C1 Rpt"/>
      <sheetName val="Rollforward Validation Lists"/>
      <sheetName val="C2 Rpt"/>
      <sheetName val="Depreciation"/>
      <sheetName val="NEM"/>
      <sheetName val="NEMInput"/>
      <sheetName val="NEM--&gt;"/>
      <sheetName val="Menu"/>
      <sheetName val="Production Input"/>
      <sheetName val="vlookup"/>
      <sheetName val="Beban Pajak"/>
    </sheetNames>
    <sheetDataSet>
      <sheetData sheetId="0" refreshError="1"/>
      <sheetData sheetId="1" refreshError="1">
        <row r="1">
          <cell r="B1" t="str">
            <v>NMC</v>
          </cell>
        </row>
        <row r="9">
          <cell r="D9" t="str">
            <v>Third Quarter</v>
          </cell>
          <cell r="L9">
            <v>37894</v>
          </cell>
        </row>
        <row r="10">
          <cell r="D10" t="str">
            <v xml:space="preserve">    (Unaudited - In millions, except as noted)</v>
          </cell>
        </row>
        <row r="11">
          <cell r="D11">
            <v>37894</v>
          </cell>
          <cell r="M11" t="str">
            <v>Year-to-date</v>
          </cell>
        </row>
        <row r="12">
          <cell r="D12" t="str">
            <v>Actual</v>
          </cell>
          <cell r="E12" t="str">
            <v>Budget</v>
          </cell>
          <cell r="F12">
            <v>2002</v>
          </cell>
          <cell r="L12" t="str">
            <v>Actual</v>
          </cell>
          <cell r="M12" t="str">
            <v>Budget</v>
          </cell>
          <cell r="N12">
            <v>2002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PL for BBJC"/>
      <sheetName val="PAR Cons PL"/>
      <sheetName val="PAR PL by Coy"/>
      <sheetName val="SS_CORT_ PL"/>
      <sheetName val="SS_AFIN_ PL"/>
      <sheetName val="PAR CapWork"/>
      <sheetName val="PAR BS by Coy"/>
      <sheetName val="PAR Cashflow"/>
      <sheetName val="HR&amp;SAFETY KPI"/>
      <sheetName val="SHARE KPI"/>
      <sheetName val="DataGraph"/>
      <sheetName val="DataAct"/>
      <sheetName val="DataBud"/>
      <sheetName val="DataActCORT"/>
      <sheetName val="DataBudCORT"/>
      <sheetName val="DataActAFIN"/>
      <sheetName val="DataBudAFIN"/>
      <sheetName val="DataAct Capex"/>
      <sheetName val="DataBud Capex"/>
      <sheetName val="Date"/>
      <sheetName val="PAR PL by Coy (copy)"/>
      <sheetName val="PAR Cashflow (co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cenario Input"/>
      <sheetName val="Unit input"/>
      <sheetName val="Default parameters"/>
      <sheetName val="Well count"/>
      <sheetName val="Fac Algorithms"/>
      <sheetName val="Dummy Link"/>
      <sheetName val="Revised BBC Long Term Forecasts"/>
      <sheetName val="CERA 2008 Q4 results"/>
      <sheetName val="Macro"/>
      <sheetName val="USGC"/>
      <sheetName val="280000 Crud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y"/>
      <sheetName val="Control"/>
      <sheetName val="SUMMARY"/>
      <sheetName val="OUTPUT"/>
      <sheetName val="Scenario"/>
      <sheetName val="Inputs I"/>
      <sheetName val="Inputs II"/>
      <sheetName val="Cons PL"/>
      <sheetName val="PL Proof"/>
      <sheetName val="Co塅䕃⹌塅E"/>
      <sheetName val="CF Proof"/>
      <sheetName val="Cons BS"/>
      <sheetName val="BS Proof"/>
      <sheetName val="ANH Cons PL"/>
      <sheetName val="ANH PL Proof"/>
      <sheetName val="ANH Cons BS"/>
      <sheetName val="ANH Proof BS"/>
      <sheetName val="ANH Cons CF"/>
      <sheetName val="ANH CF Proof"/>
      <sheetName val="ALN"/>
      <sheetName val="AFI"/>
      <sheetName val="AGS"/>
      <sheetName val="AGN"/>
      <sheetName val="ANH"/>
      <sheetName val="ANS"/>
      <sheetName val="ACO"/>
      <sheetName val="UEC"/>
      <sheetName val="ALN BS"/>
      <sheetName val="AFI BS"/>
      <sheetName val="AGS BS"/>
      <sheetName val="AGN BS"/>
      <sheetName val="ANH BS"/>
      <sheetName val="ANW BS"/>
      <sheetName val="ANS BS"/>
      <sheetName val="ACO BS"/>
      <sheetName val="NPS"/>
      <sheetName val="NPSWA"/>
      <sheetName val="WAGH BS"/>
      <sheetName val="NPS BS"/>
      <sheetName val="NPSWA BS"/>
      <sheetName val="UEC BS"/>
      <sheetName val="Fees"/>
      <sheetName val="Allocation NDA"/>
      <sheetName val="Assumptions Book"/>
      <sheetName val="Sub PL"/>
      <sheetName val="Sub BS"/>
      <sheetName val="Sub CF"/>
      <sheetName val="Sub PL Proof"/>
      <sheetName val="Sub BS Proof"/>
      <sheetName val="Sub CF Proof"/>
      <sheetName val="Share Split"/>
      <sheetName val="ANSAGS"/>
      <sheetName val="Bank"/>
      <sheetName val="Payments Matrix"/>
      <sheetName val="Cons CF"/>
    </sheetNames>
    <sheetDataSet>
      <sheetData sheetId="0" refreshError="1"/>
      <sheetData sheetId="1" refreshError="1"/>
      <sheetData sheetId="2" refreshError="1"/>
      <sheetData sheetId="3" refreshError="1"/>
      <sheetData sheetId="4" refreshError="1"/>
      <sheetData sheetId="5" refreshError="1"/>
      <sheetData sheetId="6" refreshError="1">
        <row r="3">
          <cell r="D3" t="str">
            <v>Months</v>
          </cell>
        </row>
        <row r="4">
          <cell r="D4">
            <v>37622</v>
          </cell>
          <cell r="E4">
            <v>37653</v>
          </cell>
          <cell r="F4">
            <v>37681</v>
          </cell>
          <cell r="G4">
            <v>37712</v>
          </cell>
          <cell r="H4">
            <v>37742</v>
          </cell>
          <cell r="I4">
            <v>37773</v>
          </cell>
        </row>
        <row r="66">
          <cell r="D66">
            <v>0.19574522</v>
          </cell>
          <cell r="E66">
            <v>0.20021327999999999</v>
          </cell>
          <cell r="F66">
            <v>0.21542022</v>
          </cell>
          <cell r="G66">
            <v>0.22216348000000002</v>
          </cell>
          <cell r="H66">
            <v>0.20868173000000001</v>
          </cell>
          <cell r="I66">
            <v>0.24229541000000002</v>
          </cell>
        </row>
        <row r="67">
          <cell r="D67">
            <v>6.6526274999999986</v>
          </cell>
          <cell r="E67">
            <v>5.6483580200000008</v>
          </cell>
          <cell r="F67">
            <v>6.5873309299999994</v>
          </cell>
          <cell r="G67">
            <v>7.6297353499999989</v>
          </cell>
          <cell r="H67">
            <v>8.5977521999999986</v>
          </cell>
          <cell r="I67">
            <v>13.40591893</v>
          </cell>
        </row>
        <row r="68">
          <cell r="D68">
            <v>0.10084497000000001</v>
          </cell>
          <cell r="E68">
            <v>0.45071291999999996</v>
          </cell>
          <cell r="F68">
            <v>0.33245094999999997</v>
          </cell>
          <cell r="G68">
            <v>0.12253295</v>
          </cell>
          <cell r="H68">
            <v>0.43522712999999996</v>
          </cell>
          <cell r="I68">
            <v>0.34255707000000002</v>
          </cell>
        </row>
        <row r="69">
          <cell r="D69">
            <v>0.11761000000000001</v>
          </cell>
          <cell r="E69">
            <v>0.10989400000000001</v>
          </cell>
          <cell r="F69">
            <v>0.12453220000000001</v>
          </cell>
          <cell r="G69">
            <v>0.10846739999999999</v>
          </cell>
          <cell r="H69">
            <v>0.108533</v>
          </cell>
          <cell r="I69">
            <v>0.10716500000000001</v>
          </cell>
        </row>
        <row r="72">
          <cell r="D72">
            <v>1.45327703</v>
          </cell>
          <cell r="E72">
            <v>1.80779125</v>
          </cell>
          <cell r="F72">
            <v>1.4405014000000003</v>
          </cell>
          <cell r="G72">
            <v>1.65200587</v>
          </cell>
          <cell r="H72">
            <v>2.0616600699999998</v>
          </cell>
          <cell r="I72">
            <v>1.8285125200000005</v>
          </cell>
        </row>
        <row r="75">
          <cell r="D75">
            <v>0.16472487000000002</v>
          </cell>
          <cell r="E75">
            <v>0.15130452</v>
          </cell>
          <cell r="F75">
            <v>0.16847494000000002</v>
          </cell>
          <cell r="G75">
            <v>0.17660049999999999</v>
          </cell>
          <cell r="H75">
            <v>0.29827707000000003</v>
          </cell>
          <cell r="I75">
            <v>0.30686773000000001</v>
          </cell>
        </row>
        <row r="76">
          <cell r="D76">
            <v>0.76559107999999987</v>
          </cell>
          <cell r="E76">
            <v>0.76095891000000004</v>
          </cell>
          <cell r="F76">
            <v>0.76504378999999989</v>
          </cell>
          <cell r="G76">
            <v>0.76026196000000001</v>
          </cell>
          <cell r="H76">
            <v>0.76876995999999997</v>
          </cell>
          <cell r="I76">
            <v>0.8503343699999999</v>
          </cell>
        </row>
        <row r="78">
          <cell r="D78">
            <v>2.3835929799999995</v>
          </cell>
          <cell r="E78">
            <v>2.7200546800000001</v>
          </cell>
          <cell r="F78">
            <v>2.3740201300000003</v>
          </cell>
          <cell r="G78">
            <v>2.5888683299999999</v>
          </cell>
          <cell r="H78">
            <v>3.1287070999999997</v>
          </cell>
          <cell r="I78">
            <v>2.9857146200000004</v>
          </cell>
        </row>
        <row r="80">
          <cell r="D80">
            <v>1.4763949999999999</v>
          </cell>
          <cell r="E80">
            <v>1.4818950000000002</v>
          </cell>
          <cell r="F80">
            <v>1.4872270000000001</v>
          </cell>
          <cell r="G80">
            <v>1.4934500000000002</v>
          </cell>
          <cell r="H80">
            <v>1.4979420000000003</v>
          </cell>
          <cell r="I80">
            <v>1.5037787900000004</v>
          </cell>
        </row>
        <row r="81">
          <cell r="D81">
            <v>6.8099999999999994E-2</v>
          </cell>
          <cell r="E81">
            <v>6.8099999999999994E-2</v>
          </cell>
          <cell r="F81">
            <v>6.8099999999999994E-2</v>
          </cell>
          <cell r="G81">
            <v>6.8099999999999994E-2</v>
          </cell>
          <cell r="H81">
            <v>6.8099999999999994E-2</v>
          </cell>
          <cell r="I81">
            <v>6.8099999999999994E-2</v>
          </cell>
        </row>
        <row r="82">
          <cell r="D82">
            <v>0</v>
          </cell>
          <cell r="E82">
            <v>0</v>
          </cell>
          <cell r="F82">
            <v>0</v>
          </cell>
          <cell r="G82">
            <v>0</v>
          </cell>
          <cell r="H82">
            <v>0</v>
          </cell>
          <cell r="I82">
            <v>0</v>
          </cell>
        </row>
        <row r="83">
          <cell r="D83">
            <v>2.5569472599999998</v>
          </cell>
          <cell r="E83">
            <v>2.30045156</v>
          </cell>
          <cell r="F83">
            <v>2.5469285199999998</v>
          </cell>
          <cell r="G83">
            <v>2.4114196400000001</v>
          </cell>
          <cell r="H83">
            <v>2.4762618700000001</v>
          </cell>
          <cell r="I83">
            <v>2.28719589</v>
          </cell>
        </row>
        <row r="84">
          <cell r="D84">
            <v>0.26204100000000002</v>
          </cell>
          <cell r="E84">
            <v>3.2655999999999998E-2</v>
          </cell>
          <cell r="F84">
            <v>0.32258600000000004</v>
          </cell>
          <cell r="G84">
            <v>0.54174500000000003</v>
          </cell>
          <cell r="H84">
            <v>0.74151300000000009</v>
          </cell>
          <cell r="I84">
            <v>2.41694349</v>
          </cell>
        </row>
        <row r="86">
          <cell r="D86">
            <v>0.31975144999999899</v>
          </cell>
          <cell r="E86">
            <v>-0.19397901999999936</v>
          </cell>
          <cell r="F86">
            <v>0.46087264999999911</v>
          </cell>
          <cell r="G86">
            <v>0.97931620999999891</v>
          </cell>
          <cell r="H86">
            <v>1.4376700899999979</v>
          </cell>
          <cell r="I86">
            <v>4.8362036199999983</v>
          </cell>
        </row>
        <row r="87">
          <cell r="D87">
            <v>0.3197514499999991</v>
          </cell>
          <cell r="E87">
            <v>-0.19397901999999975</v>
          </cell>
          <cell r="F87">
            <v>0.46087265000000044</v>
          </cell>
          <cell r="G87">
            <v>0.9793162099999978</v>
          </cell>
          <cell r="H87">
            <v>1.4376700899999977</v>
          </cell>
          <cell r="I87">
            <v>4.8362036200000009</v>
          </cell>
        </row>
        <row r="88">
          <cell r="D88">
            <v>0</v>
          </cell>
          <cell r="E88">
            <v>3.8857805861880479E-16</v>
          </cell>
          <cell r="F88">
            <v>-1.3322676295501878E-15</v>
          </cell>
          <cell r="G88">
            <v>1.1102230246251565E-15</v>
          </cell>
          <cell r="H88">
            <v>0</v>
          </cell>
          <cell r="I88">
            <v>0</v>
          </cell>
        </row>
        <row r="90">
          <cell r="D90">
            <v>0</v>
          </cell>
          <cell r="E90">
            <v>0</v>
          </cell>
          <cell r="F90">
            <v>0</v>
          </cell>
          <cell r="G90">
            <v>0</v>
          </cell>
          <cell r="H90">
            <v>0</v>
          </cell>
          <cell r="I90">
            <v>0</v>
          </cell>
        </row>
        <row r="92">
          <cell r="E92">
            <v>2.6322251999999997</v>
          </cell>
        </row>
        <row r="95">
          <cell r="F95">
            <v>1.524</v>
          </cell>
          <cell r="G95">
            <v>0</v>
          </cell>
          <cell r="H95">
            <v>0</v>
          </cell>
          <cell r="I95">
            <v>1.8110029999999999</v>
          </cell>
        </row>
        <row r="96">
          <cell r="F96">
            <v>19.241</v>
          </cell>
          <cell r="G96">
            <v>0</v>
          </cell>
          <cell r="H96">
            <v>0</v>
          </cell>
          <cell r="I96">
            <v>29.960605000000001</v>
          </cell>
        </row>
        <row r="99">
          <cell r="F99">
            <v>-6.14</v>
          </cell>
          <cell r="G99">
            <v>0</v>
          </cell>
          <cell r="H99">
            <v>0</v>
          </cell>
          <cell r="I99">
            <v>-6.8271939999999995</v>
          </cell>
        </row>
        <row r="101">
          <cell r="F101">
            <v>-0.48499999999999999</v>
          </cell>
          <cell r="G101">
            <v>0</v>
          </cell>
          <cell r="H101">
            <v>0</v>
          </cell>
          <cell r="I101">
            <v>-0.83881300000000014</v>
          </cell>
        </row>
        <row r="102">
          <cell r="F102">
            <v>-2.2650000000000001</v>
          </cell>
          <cell r="G102">
            <v>0</v>
          </cell>
          <cell r="H102">
            <v>0</v>
          </cell>
          <cell r="I102">
            <v>-2.2985972600000024</v>
          </cell>
        </row>
        <row r="105">
          <cell r="F105">
            <v>-7.4039999999999999</v>
          </cell>
          <cell r="G105">
            <v>0</v>
          </cell>
          <cell r="H105">
            <v>0</v>
          </cell>
          <cell r="I105">
            <v>-7.1752047400000016</v>
          </cell>
        </row>
        <row r="107">
          <cell r="F107">
            <v>-1.9E-2</v>
          </cell>
          <cell r="G107">
            <v>0</v>
          </cell>
          <cell r="H107">
            <v>0</v>
          </cell>
          <cell r="I107">
            <v>-7.1293350000000002</v>
          </cell>
        </row>
        <row r="108">
          <cell r="F108">
            <v>1.1319999999999999</v>
          </cell>
          <cell r="G108">
            <v>0</v>
          </cell>
          <cell r="H108">
            <v>0</v>
          </cell>
          <cell r="I108">
            <v>0.8099320000000001</v>
          </cell>
        </row>
        <row r="109">
          <cell r="F109">
            <v>-6.13</v>
          </cell>
          <cell r="G109">
            <v>0</v>
          </cell>
          <cell r="H109">
            <v>0</v>
          </cell>
          <cell r="I109">
            <v>-5.9832560000000017</v>
          </cell>
        </row>
        <row r="111">
          <cell r="F111">
            <v>0</v>
          </cell>
          <cell r="G111">
            <v>0</v>
          </cell>
          <cell r="H111">
            <v>0</v>
          </cell>
          <cell r="I111">
            <v>4.0016259999999999</v>
          </cell>
        </row>
        <row r="112">
          <cell r="F112">
            <v>0</v>
          </cell>
          <cell r="G112">
            <v>0</v>
          </cell>
          <cell r="H112">
            <v>0</v>
          </cell>
          <cell r="I112">
            <v>0</v>
          </cell>
        </row>
        <row r="113">
          <cell r="F113">
            <v>0.03</v>
          </cell>
          <cell r="G113">
            <v>0</v>
          </cell>
          <cell r="H113">
            <v>0</v>
          </cell>
          <cell r="I113">
            <v>2.1567000000000003E-2</v>
          </cell>
        </row>
        <row r="118">
          <cell r="F118">
            <v>-0.51599599999999968</v>
          </cell>
          <cell r="G118">
            <v>0</v>
          </cell>
          <cell r="H118">
            <v>0</v>
          </cell>
          <cell r="I118">
            <v>6.3525889999999965</v>
          </cell>
        </row>
        <row r="119">
          <cell r="D119">
            <v>0</v>
          </cell>
          <cell r="E119">
            <v>0</v>
          </cell>
          <cell r="F119">
            <v>-0.51600000000000024</v>
          </cell>
          <cell r="G119">
            <v>0</v>
          </cell>
          <cell r="H119">
            <v>0</v>
          </cell>
          <cell r="I119">
            <v>6.3523329999999962</v>
          </cell>
        </row>
        <row r="120">
          <cell r="D120">
            <v>0</v>
          </cell>
          <cell r="E120">
            <v>0</v>
          </cell>
          <cell r="F120">
            <v>4.0000000005591119E-6</v>
          </cell>
          <cell r="G120">
            <v>0</v>
          </cell>
          <cell r="H120">
            <v>0</v>
          </cell>
          <cell r="I120">
            <v>2.5600000000025602E-4</v>
          </cell>
        </row>
        <row r="124">
          <cell r="D124">
            <v>2.8582734614946603E-2</v>
          </cell>
          <cell r="E124">
            <v>3.4232852731059291E-2</v>
          </cell>
          <cell r="F124">
            <v>3.1666632403568082E-2</v>
          </cell>
          <cell r="G124">
            <v>2.8294236185414531E-2</v>
          </cell>
          <cell r="H124">
            <v>2.3696507764522572E-2</v>
          </cell>
          <cell r="I124">
            <v>1.7752901878884182E-2</v>
          </cell>
        </row>
        <row r="215">
          <cell r="D215">
            <v>9.854281799999999</v>
          </cell>
          <cell r="E215">
            <v>8.9825889300000004</v>
          </cell>
          <cell r="F215">
            <v>9.8308480300000003</v>
          </cell>
          <cell r="G215">
            <v>10.177830830000001</v>
          </cell>
          <cell r="H215">
            <v>11.018244780000002</v>
          </cell>
          <cell r="I215">
            <v>9.4764652499999986</v>
          </cell>
        </row>
        <row r="216">
          <cell r="D216">
            <v>5.9971599000000007</v>
          </cell>
          <cell r="E216">
            <v>8.4497309999999999</v>
          </cell>
          <cell r="F216">
            <v>7.2008519100000008</v>
          </cell>
          <cell r="G216">
            <v>6.5356442999999995</v>
          </cell>
          <cell r="H216">
            <v>7.853317370000001</v>
          </cell>
          <cell r="I216">
            <v>7.3989395300000007</v>
          </cell>
        </row>
        <row r="217">
          <cell r="D217">
            <v>5.3051068497332965</v>
          </cell>
          <cell r="E217">
            <v>4.6650009692545984</v>
          </cell>
          <cell r="F217">
            <v>4.9094742415818136</v>
          </cell>
          <cell r="G217">
            <v>4.8225569312808965</v>
          </cell>
          <cell r="H217">
            <v>4.031710205642514</v>
          </cell>
          <cell r="I217">
            <v>4.6463238306589396</v>
          </cell>
        </row>
        <row r="218">
          <cell r="D218">
            <v>0.16472486999999997</v>
          </cell>
          <cell r="E218">
            <v>0.15130452</v>
          </cell>
          <cell r="F218">
            <v>0.16847494000000002</v>
          </cell>
          <cell r="G218">
            <v>0.17660050000000002</v>
          </cell>
          <cell r="H218">
            <v>0.29827706999999998</v>
          </cell>
          <cell r="I218">
            <v>0.30686773000000001</v>
          </cell>
        </row>
        <row r="219">
          <cell r="D219">
            <v>0.16472486999999997</v>
          </cell>
          <cell r="E219">
            <v>0.15130452</v>
          </cell>
          <cell r="F219">
            <v>0.16847494000000002</v>
          </cell>
          <cell r="G219">
            <v>0.17660050000000002</v>
          </cell>
          <cell r="H219">
            <v>0.29827706999999998</v>
          </cell>
          <cell r="I219">
            <v>0.30686773000000001</v>
          </cell>
        </row>
        <row r="220">
          <cell r="D220">
            <v>10.626437710000001</v>
          </cell>
          <cell r="E220">
            <v>8.8445519400000006</v>
          </cell>
          <cell r="F220">
            <v>10.040015199999999</v>
          </cell>
          <cell r="G220">
            <v>11.51082774</v>
          </cell>
          <cell r="H220">
            <v>14.343634590000001</v>
          </cell>
          <cell r="I220">
            <v>24.047649740000001</v>
          </cell>
        </row>
        <row r="221">
          <cell r="D221">
            <v>3.0374959999999999E-2</v>
          </cell>
          <cell r="E221">
            <v>5.8234379999999995E-2</v>
          </cell>
          <cell r="F221">
            <v>0.10089484</v>
          </cell>
          <cell r="G221">
            <v>0.11951416000000001</v>
          </cell>
          <cell r="H221">
            <v>5.4791379999999994E-2</v>
          </cell>
          <cell r="I221">
            <v>0.11821836000000001</v>
          </cell>
        </row>
        <row r="222">
          <cell r="D222">
            <v>11.757473156856772</v>
          </cell>
          <cell r="E222">
            <v>10.621675542931829</v>
          </cell>
          <cell r="F222">
            <v>8.0101553197087476</v>
          </cell>
          <cell r="G222">
            <v>8.4008517198620858</v>
          </cell>
          <cell r="H222">
            <v>11.451933140090585</v>
          </cell>
          <cell r="I222">
            <v>12.389795310404889</v>
          </cell>
        </row>
        <row r="223">
          <cell r="D223">
            <v>4.2779999999999996</v>
          </cell>
          <cell r="E223">
            <v>3.7509999999999999</v>
          </cell>
          <cell r="F223">
            <v>4.1820000000000004</v>
          </cell>
          <cell r="G223">
            <v>4.1415800000000003</v>
          </cell>
          <cell r="H223">
            <v>5.2730560000000004</v>
          </cell>
          <cell r="I223">
            <v>5.3670069999999992</v>
          </cell>
        </row>
        <row r="224">
          <cell r="D224">
            <v>6.7702375000000004</v>
          </cell>
          <cell r="E224">
            <v>5.7582520199999996</v>
          </cell>
          <cell r="F224">
            <v>6.7118631299999993</v>
          </cell>
          <cell r="G224">
            <v>7.7382027500000001</v>
          </cell>
          <cell r="H224">
            <v>8.7062851999999982</v>
          </cell>
          <cell r="I224">
            <v>13.513083929999999</v>
          </cell>
        </row>
        <row r="225">
          <cell r="D225">
            <v>6.7702375000000004</v>
          </cell>
          <cell r="E225">
            <v>5.7582520199999996</v>
          </cell>
          <cell r="F225">
            <v>6.7118631299999993</v>
          </cell>
          <cell r="G225">
            <v>7.7382027500000001</v>
          </cell>
          <cell r="H225">
            <v>8.7062851999999982</v>
          </cell>
          <cell r="I225">
            <v>13.513083929999999</v>
          </cell>
        </row>
        <row r="226">
          <cell r="D226">
            <v>0.38730850000000006</v>
          </cell>
          <cell r="E226">
            <v>0.37649360000000004</v>
          </cell>
          <cell r="F226">
            <v>0.39768987999999994</v>
          </cell>
          <cell r="G226">
            <v>0.34015878000000005</v>
          </cell>
          <cell r="H226">
            <v>0.37642578000000004</v>
          </cell>
          <cell r="I226">
            <v>0.39305464000000001</v>
          </cell>
        </row>
        <row r="227">
          <cell r="D227">
            <v>0.14559234000000001</v>
          </cell>
          <cell r="E227">
            <v>0.14559234000000001</v>
          </cell>
          <cell r="F227">
            <v>0.14559234000000001</v>
          </cell>
          <cell r="G227">
            <v>0.14559234000000001</v>
          </cell>
          <cell r="H227">
            <v>0.14559234000000001</v>
          </cell>
          <cell r="I227">
            <v>0.14559234000000001</v>
          </cell>
        </row>
        <row r="228">
          <cell r="D228">
            <v>0.53979997999999996</v>
          </cell>
          <cell r="E228">
            <v>0.48565089</v>
          </cell>
          <cell r="F228">
            <v>0.42448808999999998</v>
          </cell>
          <cell r="G228">
            <v>0.37510971999999998</v>
          </cell>
          <cell r="H228">
            <v>0.38519629</v>
          </cell>
          <cell r="I228">
            <v>0.35578603000000003</v>
          </cell>
        </row>
        <row r="229">
          <cell r="D229">
            <v>-1.8637500000000236E-3</v>
          </cell>
          <cell r="E229">
            <v>-0.11354050000000007</v>
          </cell>
          <cell r="F229">
            <v>-8.2957100000000238E-3</v>
          </cell>
          <cell r="G229">
            <v>4.0189699999999993E-3</v>
          </cell>
          <cell r="H229">
            <v>-3.896650000000008E-3</v>
          </cell>
          <cell r="I229">
            <v>-6.2350200000000373E-3</v>
          </cell>
        </row>
        <row r="230">
          <cell r="D230">
            <v>0</v>
          </cell>
          <cell r="E230">
            <v>0</v>
          </cell>
          <cell r="F230">
            <v>0</v>
          </cell>
          <cell r="G230">
            <v>0</v>
          </cell>
          <cell r="H230">
            <v>0</v>
          </cell>
          <cell r="I230">
            <v>5.7563999999999997E-2</v>
          </cell>
        </row>
        <row r="232">
          <cell r="D232">
            <v>0.23880679000000002</v>
          </cell>
          <cell r="E232">
            <v>0.22840154000000001</v>
          </cell>
          <cell r="F232">
            <v>0.49530427999999993</v>
          </cell>
          <cell r="G232">
            <v>0.18176017000000005</v>
          </cell>
          <cell r="H232">
            <v>0.22227309000000006</v>
          </cell>
          <cell r="I232">
            <v>0.14132816000000001</v>
          </cell>
        </row>
        <row r="233">
          <cell r="D233">
            <v>0.60916539999999997</v>
          </cell>
          <cell r="E233">
            <v>0.8092743200000001</v>
          </cell>
          <cell r="F233">
            <v>0.56662335000000008</v>
          </cell>
          <cell r="G233">
            <v>0.82676479999999986</v>
          </cell>
          <cell r="H233">
            <v>0.78780936999999995</v>
          </cell>
          <cell r="I233">
            <v>0.90530736999999983</v>
          </cell>
        </row>
        <row r="234">
          <cell r="D234">
            <v>0.9627529199999999</v>
          </cell>
          <cell r="E234">
            <v>0.93647306000000008</v>
          </cell>
          <cell r="F234">
            <v>0.97488092000000004</v>
          </cell>
          <cell r="G234">
            <v>0.93767449000000003</v>
          </cell>
          <cell r="H234">
            <v>0.97674641999999989</v>
          </cell>
          <cell r="I234">
            <v>0.91344458000000006</v>
          </cell>
        </row>
        <row r="235">
          <cell r="D235">
            <v>1.1519999999999998E-3</v>
          </cell>
          <cell r="E235">
            <v>1.15E-3</v>
          </cell>
          <cell r="F235">
            <v>1.1510000000000001E-3</v>
          </cell>
          <cell r="G235">
            <v>1.15E-3</v>
          </cell>
          <cell r="H235">
            <v>8.7000000000000001E-4</v>
          </cell>
          <cell r="I235">
            <v>8.7199999999999995E-4</v>
          </cell>
        </row>
        <row r="236">
          <cell r="D236">
            <v>0</v>
          </cell>
          <cell r="E236">
            <v>0</v>
          </cell>
          <cell r="F236">
            <v>0</v>
          </cell>
          <cell r="G236">
            <v>0</v>
          </cell>
          <cell r="H236">
            <v>0</v>
          </cell>
          <cell r="I236">
            <v>0</v>
          </cell>
        </row>
        <row r="237">
          <cell r="D237">
            <v>0.93833</v>
          </cell>
          <cell r="E237">
            <v>1.5826300000000002</v>
          </cell>
          <cell r="F237">
            <v>2.2081360000000001</v>
          </cell>
          <cell r="G237">
            <v>2.1488100000000001</v>
          </cell>
          <cell r="H237">
            <v>2.1172840000000002</v>
          </cell>
          <cell r="I237">
            <v>2.7228546200000001</v>
          </cell>
        </row>
        <row r="238">
          <cell r="D238">
            <v>0</v>
          </cell>
          <cell r="E238">
            <v>0</v>
          </cell>
          <cell r="F238">
            <v>0</v>
          </cell>
          <cell r="G238">
            <v>0</v>
          </cell>
          <cell r="H238">
            <v>0</v>
          </cell>
          <cell r="I238">
            <v>0</v>
          </cell>
        </row>
        <row r="241">
          <cell r="D241">
            <v>0</v>
          </cell>
          <cell r="E241">
            <v>0</v>
          </cell>
          <cell r="F241">
            <v>77.745999999999995</v>
          </cell>
          <cell r="G241">
            <v>0</v>
          </cell>
          <cell r="H241">
            <v>0</v>
          </cell>
          <cell r="I241">
            <v>81.060345999999996</v>
          </cell>
        </row>
        <row r="242">
          <cell r="D242">
            <v>0</v>
          </cell>
          <cell r="E242">
            <v>0</v>
          </cell>
          <cell r="F242">
            <v>0.48399999999999999</v>
          </cell>
          <cell r="G242">
            <v>0</v>
          </cell>
          <cell r="H242">
            <v>0</v>
          </cell>
          <cell r="I242">
            <v>0.83981300000000014</v>
          </cell>
        </row>
        <row r="243">
          <cell r="D243">
            <v>0</v>
          </cell>
          <cell r="E243">
            <v>0</v>
          </cell>
          <cell r="F243">
            <v>-52.593000000000004</v>
          </cell>
          <cell r="G243">
            <v>0</v>
          </cell>
          <cell r="H243">
            <v>0</v>
          </cell>
          <cell r="I243">
            <v>-45.805410999999992</v>
          </cell>
        </row>
        <row r="244">
          <cell r="D244">
            <v>0</v>
          </cell>
          <cell r="E244">
            <v>0</v>
          </cell>
          <cell r="F244">
            <v>-18.888000000000002</v>
          </cell>
          <cell r="G244">
            <v>0</v>
          </cell>
          <cell r="H244">
            <v>0</v>
          </cell>
          <cell r="I244">
            <v>-29.6337229999999</v>
          </cell>
        </row>
        <row r="245">
          <cell r="D245">
            <v>0</v>
          </cell>
          <cell r="E245">
            <v>0</v>
          </cell>
          <cell r="F245">
            <v>-3.2280000000000002</v>
          </cell>
          <cell r="G245">
            <v>0</v>
          </cell>
          <cell r="H245">
            <v>0</v>
          </cell>
          <cell r="I245">
            <v>-3.1539870000000954</v>
          </cell>
        </row>
        <row r="246">
          <cell r="D246">
            <v>0</v>
          </cell>
          <cell r="E246">
            <v>0</v>
          </cell>
          <cell r="F246">
            <v>0</v>
          </cell>
          <cell r="G246">
            <v>0</v>
          </cell>
          <cell r="H246">
            <v>0</v>
          </cell>
          <cell r="I246">
            <v>0</v>
          </cell>
        </row>
        <row r="247">
          <cell r="D247">
            <v>0</v>
          </cell>
          <cell r="E247">
            <v>0</v>
          </cell>
          <cell r="F247">
            <v>1.45</v>
          </cell>
          <cell r="G247">
            <v>0</v>
          </cell>
          <cell r="H247">
            <v>0</v>
          </cell>
          <cell r="I247">
            <v>1.1160309999999998</v>
          </cell>
        </row>
        <row r="248">
          <cell r="D248">
            <v>0</v>
          </cell>
          <cell r="E248">
            <v>0</v>
          </cell>
          <cell r="F248">
            <v>-2.6560000000000001</v>
          </cell>
          <cell r="G248">
            <v>0</v>
          </cell>
          <cell r="H248">
            <v>0</v>
          </cell>
          <cell r="I248">
            <v>-3.3349259999999998</v>
          </cell>
        </row>
        <row r="249">
          <cell r="D249">
            <v>0</v>
          </cell>
          <cell r="E249">
            <v>0</v>
          </cell>
          <cell r="F249">
            <v>-4.8239999999999998</v>
          </cell>
          <cell r="G249">
            <v>0</v>
          </cell>
          <cell r="H249">
            <v>0</v>
          </cell>
          <cell r="I249">
            <v>-5.8389720000000001</v>
          </cell>
        </row>
        <row r="250">
          <cell r="D250">
            <v>0</v>
          </cell>
          <cell r="E250">
            <v>0</v>
          </cell>
          <cell r="F250">
            <v>1.9999999999999999E-6</v>
          </cell>
          <cell r="G250">
            <v>0</v>
          </cell>
          <cell r="H250">
            <v>0</v>
          </cell>
          <cell r="I250">
            <v>-1.9999999999999999E-6</v>
          </cell>
        </row>
        <row r="251">
          <cell r="D251">
            <v>0</v>
          </cell>
          <cell r="E251">
            <v>0</v>
          </cell>
          <cell r="F251">
            <v>4.0000000000000001E-3</v>
          </cell>
          <cell r="G251">
            <v>0</v>
          </cell>
          <cell r="H251">
            <v>0</v>
          </cell>
          <cell r="I251">
            <v>2.9273000000000004E-2</v>
          </cell>
        </row>
        <row r="252">
          <cell r="D252">
            <v>0</v>
          </cell>
          <cell r="E252">
            <v>0</v>
          </cell>
          <cell r="F252">
            <v>20</v>
          </cell>
          <cell r="G252">
            <v>0</v>
          </cell>
          <cell r="H252">
            <v>0</v>
          </cell>
          <cell r="I252">
            <v>5</v>
          </cell>
        </row>
        <row r="253">
          <cell r="D253">
            <v>0</v>
          </cell>
          <cell r="E253">
            <v>0</v>
          </cell>
          <cell r="F253">
            <v>1.9999999999999999E-6</v>
          </cell>
          <cell r="G253">
            <v>0</v>
          </cell>
          <cell r="H253">
            <v>0</v>
          </cell>
          <cell r="I253">
            <v>-1.9999999999999999E-6</v>
          </cell>
        </row>
        <row r="254">
          <cell r="D254">
            <v>0</v>
          </cell>
          <cell r="E254">
            <v>0</v>
          </cell>
          <cell r="F254">
            <v>-22.4</v>
          </cell>
          <cell r="G254">
            <v>0</v>
          </cell>
          <cell r="H254">
            <v>0</v>
          </cell>
          <cell r="I254">
            <v>0</v>
          </cell>
        </row>
        <row r="255">
          <cell r="D255">
            <v>0</v>
          </cell>
          <cell r="E255">
            <v>0</v>
          </cell>
          <cell r="F255">
            <v>-4.9049960000000148</v>
          </cell>
          <cell r="G255">
            <v>0</v>
          </cell>
          <cell r="H255">
            <v>0</v>
          </cell>
          <cell r="I255">
            <v>0.27844000000001429</v>
          </cell>
        </row>
        <row r="263">
          <cell r="D263">
            <v>0.1136421</v>
          </cell>
          <cell r="E263">
            <v>0.10224229</v>
          </cell>
          <cell r="F263">
            <v>0.11319682</v>
          </cell>
          <cell r="G263">
            <v>0.10717421000000001</v>
          </cell>
          <cell r="H263">
            <v>0.21230173000000002</v>
          </cell>
          <cell r="I263">
            <v>0.25413288000000001</v>
          </cell>
        </row>
        <row r="264">
          <cell r="D264">
            <v>1.7683440000000001</v>
          </cell>
          <cell r="E264">
            <v>1.73743197</v>
          </cell>
          <cell r="F264">
            <v>1.77992471</v>
          </cell>
          <cell r="G264">
            <v>1.7379364500000001</v>
          </cell>
          <cell r="H264">
            <v>1.78551638</v>
          </cell>
          <cell r="I264">
            <v>1.7462149500000002</v>
          </cell>
        </row>
        <row r="266">
          <cell r="D266">
            <v>0</v>
          </cell>
          <cell r="E266">
            <v>0</v>
          </cell>
          <cell r="F266">
            <v>0</v>
          </cell>
          <cell r="G266">
            <v>0</v>
          </cell>
          <cell r="H266">
            <v>0</v>
          </cell>
          <cell r="I266">
            <v>0</v>
          </cell>
        </row>
        <row r="267">
          <cell r="D267">
            <v>0.37806241000000002</v>
          </cell>
          <cell r="E267">
            <v>0.387264</v>
          </cell>
          <cell r="F267">
            <v>0.38883475000000001</v>
          </cell>
          <cell r="G267">
            <v>0.38465199999999999</v>
          </cell>
          <cell r="H267">
            <v>0.38871909000000004</v>
          </cell>
          <cell r="I267">
            <v>0.51356221000000002</v>
          </cell>
        </row>
        <row r="268">
          <cell r="D268">
            <v>0.6375906699999998</v>
          </cell>
          <cell r="E268">
            <v>0.71307552999999979</v>
          </cell>
          <cell r="F268">
            <v>0.38082792999999998</v>
          </cell>
          <cell r="G268">
            <v>0.54555745999999983</v>
          </cell>
          <cell r="H268">
            <v>0.66379633000000005</v>
          </cell>
          <cell r="I268">
            <v>0.97709790000000019</v>
          </cell>
        </row>
        <row r="269">
          <cell r="D269">
            <v>1.54221031</v>
          </cell>
          <cell r="E269">
            <v>3.4342427100000004</v>
          </cell>
          <cell r="F269">
            <v>2.31216891</v>
          </cell>
          <cell r="G269">
            <v>3.2908031999999996</v>
          </cell>
          <cell r="H269">
            <v>3.2501553900000002</v>
          </cell>
          <cell r="I269">
            <v>-0.20899783999999971</v>
          </cell>
        </row>
        <row r="271">
          <cell r="D271">
            <v>0.32660400000000001</v>
          </cell>
          <cell r="E271">
            <v>0.32676100000000002</v>
          </cell>
          <cell r="F271">
            <v>0.32700699999999999</v>
          </cell>
          <cell r="G271">
            <v>0.327407</v>
          </cell>
          <cell r="H271">
            <v>0.32808499999999996</v>
          </cell>
          <cell r="I271">
            <v>0.32866073999999995</v>
          </cell>
        </row>
        <row r="272">
          <cell r="D272">
            <v>9.0783999999999993E-4</v>
          </cell>
          <cell r="E272">
            <v>8.6903999999999996E-4</v>
          </cell>
          <cell r="F272">
            <v>8.3001000000000006E-4</v>
          </cell>
          <cell r="G272">
            <v>8.5921999999999995E-4</v>
          </cell>
          <cell r="H272">
            <v>8.1632000000000004E-4</v>
          </cell>
          <cell r="I272">
            <v>7.7316999999999989E-4</v>
          </cell>
        </row>
        <row r="273">
          <cell r="D273">
            <v>0.14845</v>
          </cell>
          <cell r="E273">
            <v>7.0004000000000011E-2</v>
          </cell>
          <cell r="F273">
            <v>4.5050000000000003E-3</v>
          </cell>
          <cell r="G273">
            <v>0.229798</v>
          </cell>
          <cell r="H273">
            <v>4.9337000000000006E-2</v>
          </cell>
          <cell r="I273">
            <v>-0.27622079999999999</v>
          </cell>
        </row>
        <row r="274">
          <cell r="F274">
            <v>0</v>
          </cell>
          <cell r="G274">
            <v>0</v>
          </cell>
          <cell r="H274">
            <v>0</v>
          </cell>
          <cell r="I274">
            <v>0</v>
          </cell>
        </row>
        <row r="277">
          <cell r="F277">
            <v>1.389</v>
          </cell>
          <cell r="G277">
            <v>0</v>
          </cell>
          <cell r="H277">
            <v>0</v>
          </cell>
          <cell r="I277">
            <v>0.42813699999999999</v>
          </cell>
        </row>
        <row r="278">
          <cell r="F278">
            <v>5.2610000000000001</v>
          </cell>
          <cell r="G278">
            <v>0</v>
          </cell>
          <cell r="H278">
            <v>0</v>
          </cell>
          <cell r="I278">
            <v>5.245309999999999</v>
          </cell>
        </row>
        <row r="279">
          <cell r="F279">
            <v>-10.426</v>
          </cell>
          <cell r="G279">
            <v>0</v>
          </cell>
          <cell r="H279">
            <v>0</v>
          </cell>
          <cell r="I279">
            <v>0.4529999999999994</v>
          </cell>
        </row>
        <row r="280">
          <cell r="F280">
            <v>0.32900000000000001</v>
          </cell>
          <cell r="G280">
            <v>0</v>
          </cell>
          <cell r="H280">
            <v>0</v>
          </cell>
          <cell r="I280">
            <v>0.57369000000000003</v>
          </cell>
        </row>
        <row r="281">
          <cell r="F281">
            <v>-3.0000000000000001E-3</v>
          </cell>
          <cell r="G281">
            <v>0</v>
          </cell>
          <cell r="H281">
            <v>0</v>
          </cell>
          <cell r="I281">
            <v>-2E-3</v>
          </cell>
        </row>
        <row r="282">
          <cell r="F282">
            <v>0.309</v>
          </cell>
          <cell r="G282">
            <v>0</v>
          </cell>
          <cell r="H282">
            <v>0</v>
          </cell>
          <cell r="I282">
            <v>0.192</v>
          </cell>
        </row>
        <row r="283">
          <cell r="F283">
            <v>-8.0000000000000002E-3</v>
          </cell>
          <cell r="G283">
            <v>0</v>
          </cell>
          <cell r="H283">
            <v>0</v>
          </cell>
          <cell r="I283">
            <v>-3.1579999999999999</v>
          </cell>
        </row>
        <row r="284">
          <cell r="F284">
            <v>22.4</v>
          </cell>
          <cell r="G284">
            <v>0</v>
          </cell>
          <cell r="H284">
            <v>0</v>
          </cell>
          <cell r="I284">
            <v>0</v>
          </cell>
        </row>
        <row r="285">
          <cell r="F285">
            <v>-0.38300000000000001</v>
          </cell>
          <cell r="G285">
            <v>0</v>
          </cell>
          <cell r="H285">
            <v>0</v>
          </cell>
          <cell r="I285">
            <v>-0.51400000000000001</v>
          </cell>
        </row>
        <row r="286">
          <cell r="F286">
            <v>0</v>
          </cell>
          <cell r="G286">
            <v>0</v>
          </cell>
          <cell r="H286">
            <v>0</v>
          </cell>
          <cell r="I286">
            <v>0</v>
          </cell>
        </row>
        <row r="287">
          <cell r="F287">
            <v>0</v>
          </cell>
          <cell r="G287">
            <v>0</v>
          </cell>
          <cell r="H287">
            <v>0</v>
          </cell>
          <cell r="I287">
            <v>0</v>
          </cell>
        </row>
        <row r="288">
          <cell r="F288">
            <v>0</v>
          </cell>
          <cell r="G288">
            <v>0</v>
          </cell>
          <cell r="H288">
            <v>0</v>
          </cell>
          <cell r="I288">
            <v>-34.001626000000002</v>
          </cell>
        </row>
        <row r="289">
          <cell r="F289">
            <v>0</v>
          </cell>
          <cell r="G289">
            <v>0</v>
          </cell>
          <cell r="H289">
            <v>0</v>
          </cell>
          <cell r="I289">
            <v>36</v>
          </cell>
        </row>
        <row r="290">
          <cell r="F290">
            <v>-22.4</v>
          </cell>
          <cell r="G290">
            <v>0</v>
          </cell>
          <cell r="H290">
            <v>0</v>
          </cell>
          <cell r="I290">
            <v>0</v>
          </cell>
        </row>
        <row r="291">
          <cell r="E291">
            <v>0</v>
          </cell>
          <cell r="F291">
            <v>-3.532</v>
          </cell>
          <cell r="G291">
            <v>0</v>
          </cell>
          <cell r="H291">
            <v>0</v>
          </cell>
          <cell r="I291">
            <v>5.216510999999997</v>
          </cell>
        </row>
        <row r="293">
          <cell r="D293">
            <v>6.6130320000000005</v>
          </cell>
        </row>
        <row r="301">
          <cell r="D301">
            <v>5.7229260000000004E-2</v>
          </cell>
          <cell r="E301">
            <v>5.0932180000000001E-2</v>
          </cell>
          <cell r="F301">
            <v>3.5628550000000002E-2</v>
          </cell>
          <cell r="G301">
            <v>3.464851E-2</v>
          </cell>
          <cell r="H301">
            <v>8.5922149999999989E-2</v>
          </cell>
          <cell r="I301">
            <v>3.9065289999999996E-2</v>
          </cell>
        </row>
        <row r="302">
          <cell r="D302">
            <v>2.4433051600000004</v>
          </cell>
          <cell r="E302">
            <v>2.19820927</v>
          </cell>
          <cell r="F302">
            <v>2.4337317000000001</v>
          </cell>
          <cell r="G302">
            <v>2.3042454299999999</v>
          </cell>
          <cell r="H302">
            <v>2.36620579</v>
          </cell>
          <cell r="I302">
            <v>2.1855427400000003</v>
          </cell>
        </row>
        <row r="303">
          <cell r="D303">
            <v>1.37203E-3</v>
          </cell>
          <cell r="E303">
            <v>1.53268E-3</v>
          </cell>
          <cell r="F303">
            <v>1.4462100000000001E-3</v>
          </cell>
          <cell r="G303">
            <v>6.6048800000000005E-3</v>
          </cell>
          <cell r="H303">
            <v>1.8685000000000002E-3</v>
          </cell>
          <cell r="I303">
            <v>1.45772E-3</v>
          </cell>
        </row>
        <row r="304">
          <cell r="D304">
            <v>0.04</v>
          </cell>
          <cell r="E304">
            <v>0.04</v>
          </cell>
          <cell r="F304">
            <v>0.04</v>
          </cell>
          <cell r="G304">
            <v>0.04</v>
          </cell>
          <cell r="H304">
            <v>0.04</v>
          </cell>
          <cell r="I304">
            <v>0.04</v>
          </cell>
        </row>
        <row r="305">
          <cell r="D305">
            <v>1.9113914400000003</v>
          </cell>
          <cell r="E305">
            <v>1.7260774000000001</v>
          </cell>
          <cell r="F305">
            <v>1.9614394999999996</v>
          </cell>
          <cell r="G305">
            <v>1.9349308700000003</v>
          </cell>
          <cell r="H305">
            <v>1.8802489599999999</v>
          </cell>
          <cell r="I305">
            <v>3.9797834900000004</v>
          </cell>
        </row>
        <row r="306">
          <cell r="D306">
            <v>0.53979997999999996</v>
          </cell>
          <cell r="E306">
            <v>0.48565088999999989</v>
          </cell>
          <cell r="F306">
            <v>0.42448809000000004</v>
          </cell>
          <cell r="G306">
            <v>0.37510971999999998</v>
          </cell>
          <cell r="H306">
            <v>0.48744193999999996</v>
          </cell>
          <cell r="I306">
            <v>0.50826576000000001</v>
          </cell>
        </row>
        <row r="307">
          <cell r="D307">
            <v>2.3909999999999999E-3</v>
          </cell>
          <cell r="E307">
            <v>-1.2359999999999999E-3</v>
          </cell>
          <cell r="F307">
            <v>1.2596E-2</v>
          </cell>
          <cell r="G307">
            <v>-5.3249999999999999E-3</v>
          </cell>
          <cell r="H307">
            <v>1.2771000000000001E-2</v>
          </cell>
          <cell r="I307">
            <v>-0.69147000000000003</v>
          </cell>
        </row>
        <row r="308">
          <cell r="D308">
            <v>0.10481</v>
          </cell>
        </row>
        <row r="311">
          <cell r="F311">
            <v>0.21</v>
          </cell>
          <cell r="G311">
            <v>0</v>
          </cell>
          <cell r="H311">
            <v>0</v>
          </cell>
          <cell r="I311">
            <v>0.19050900000000001</v>
          </cell>
        </row>
        <row r="312">
          <cell r="F312">
            <v>-0.123</v>
          </cell>
          <cell r="G312">
            <v>0</v>
          </cell>
          <cell r="H312">
            <v>0</v>
          </cell>
          <cell r="I312">
            <v>-0.11699999999999999</v>
          </cell>
        </row>
        <row r="313">
          <cell r="F313">
            <v>0.14399999999999999</v>
          </cell>
          <cell r="G313">
            <v>0</v>
          </cell>
          <cell r="H313">
            <v>0</v>
          </cell>
          <cell r="I313">
            <v>0.15942599999999998</v>
          </cell>
        </row>
        <row r="314">
          <cell r="F314">
            <v>7.0750000000000002</v>
          </cell>
          <cell r="G314">
            <v>0</v>
          </cell>
          <cell r="H314">
            <v>0</v>
          </cell>
          <cell r="I314">
            <v>6.8562399999999988</v>
          </cell>
        </row>
        <row r="315">
          <cell r="F315">
            <v>-2.8959999999999999</v>
          </cell>
          <cell r="G315">
            <v>0</v>
          </cell>
          <cell r="H315">
            <v>0</v>
          </cell>
          <cell r="I315">
            <v>-10.132197999999999</v>
          </cell>
        </row>
        <row r="316">
          <cell r="F316">
            <v>-1.4470000000000001</v>
          </cell>
          <cell r="G316">
            <v>0</v>
          </cell>
          <cell r="H316">
            <v>0</v>
          </cell>
          <cell r="I316">
            <v>-1.3737559999999998</v>
          </cell>
        </row>
        <row r="317">
          <cell r="F317">
            <v>2.8000000000000001E-2</v>
          </cell>
          <cell r="G317">
            <v>0</v>
          </cell>
          <cell r="H317">
            <v>0</v>
          </cell>
          <cell r="I317">
            <v>2.1011999999999999E-2</v>
          </cell>
        </row>
        <row r="318">
          <cell r="F318">
            <v>-1.2E-2</v>
          </cell>
          <cell r="G318">
            <v>0</v>
          </cell>
          <cell r="H318">
            <v>0</v>
          </cell>
          <cell r="I318">
            <v>0.21314500000000003</v>
          </cell>
        </row>
        <row r="319">
          <cell r="F319">
            <v>20</v>
          </cell>
          <cell r="G319">
            <v>0</v>
          </cell>
          <cell r="H319">
            <v>0</v>
          </cell>
          <cell r="I319">
            <v>-25</v>
          </cell>
        </row>
        <row r="321">
          <cell r="F321">
            <v>-20</v>
          </cell>
          <cell r="G321">
            <v>0</v>
          </cell>
          <cell r="H321">
            <v>0</v>
          </cell>
          <cell r="I321">
            <v>25</v>
          </cell>
        </row>
        <row r="384">
          <cell r="G384">
            <v>0</v>
          </cell>
          <cell r="H384">
            <v>0</v>
          </cell>
          <cell r="I384">
            <v>0</v>
          </cell>
        </row>
        <row r="428">
          <cell r="G428">
            <v>0</v>
          </cell>
          <cell r="H428">
            <v>0</v>
          </cell>
          <cell r="I42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ons Summary"/>
      <sheetName val="Site Detailed"/>
      <sheetName val="TRIR"/>
      <sheetName val="Hazards"/>
      <sheetName val="Key Cost Centre Comparo"/>
      <sheetName val="Output Data"/>
      <sheetName val="Results Comparo"/>
      <sheetName val="Input Production"/>
      <sheetName val="Power Table 2"/>
      <sheetName val="Power Table 1"/>
      <sheetName val="Input Costs"/>
      <sheetName val="Input Capital"/>
      <sheetName val="Mill Unit Costs"/>
      <sheetName val="Jarek"/>
      <sheetName val="Graph data"/>
      <sheetName val="Waihi Setup"/>
      <sheetName val="Instructions"/>
      <sheetName val="Waihi Forecast"/>
      <sheetName val="FS"/>
      <sheetName val="Site Detailed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Factor"/>
      <sheetName val="공문"/>
      <sheetName val="갑지"/>
    </sheetNames>
    <sheetDataSet>
      <sheetData sheetId="0"/>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집계표(OPTION)"/>
      <sheetName val="OPTION 2"/>
      <sheetName val="OPTION 3"/>
      <sheetName val="Sheet2"/>
      <sheetName val="Sheet3"/>
      <sheetName val="2002년 현장공사비 국내 실적"/>
      <sheetName val="2003년국내현장공사비 실적"/>
      <sheetName val="_REF"/>
      <sheetName val="집계표_OPTION_"/>
      <sheetName val="당초"/>
      <sheetName val="단가(자재)"/>
      <sheetName val="단가(노임)"/>
      <sheetName val="기초목록"/>
      <sheetName val="노임단가"/>
      <sheetName val="???"/>
      <sheetName val="예산"/>
      <sheetName val="KP1590_E"/>
      <sheetName val="VC2 10.99"/>
      <sheetName val="영업3"/>
      <sheetName val="영업2"/>
      <sheetName val="1월"/>
      <sheetName val="BQMPALOC"/>
      <sheetName val="공문"/>
      <sheetName val="inter"/>
      <sheetName val="Sheet1"/>
      <sheetName val="연돌일위집계"/>
      <sheetName val="금액내역서"/>
      <sheetName val="ERECIN"/>
      <sheetName val="INPUT DATA"/>
      <sheetName val="BQ_Utl_Off"/>
      <sheetName val="Final(1)summary"/>
      <sheetName val="집계표 (25,26ဩ"/>
      <sheetName val="수입"/>
      <sheetName val="Form 0"/>
      <sheetName val="COVER"/>
      <sheetName val="??"/>
      <sheetName val="12CGOU"/>
      <sheetName val="경영혁신본부"/>
      <sheetName val="»ê±Ù"/>
      <sheetName val="갑지"/>
      <sheetName val="BD集計用"/>
      <sheetName val="___"/>
      <sheetName val="95삼성급(본사)"/>
      <sheetName val="DESCRIPTION"/>
      <sheetName val="Form D-1"/>
      <sheetName val="Form B-1"/>
      <sheetName val="Form F-1"/>
      <sheetName val="Assist(B-1)"/>
      <sheetName val="Form A"/>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세금자료"/>
      <sheetName val="__"/>
      <sheetName val="General Data"/>
      <sheetName val="DRUM"/>
      <sheetName val="eq_data"/>
      <sheetName val="SANDAN"/>
      <sheetName val="LABOR &amp; 자재"/>
      <sheetName val="제작도"/>
      <sheetName val="입출재고현황 (2)"/>
      <sheetName val="뜃맟뭁돽띿맟?-BLDG"/>
      <sheetName val="INPUT_DATA"/>
      <sheetName val="General_Data"/>
      <sheetName val="집계표_(25,26ဩ"/>
      <sheetName val="Form_0"/>
      <sheetName val="ESCON"/>
      <sheetName val="SALA-002"/>
      <sheetName val="TTL"/>
      <sheetName val="CB"/>
      <sheetName val="DHEQSUPT"/>
      <sheetName val="기성내역"/>
      <sheetName val="뜃맟뭁돽띿맟_-BLDG"/>
      <sheetName val="M-EQPT-Z"/>
      <sheetName val="Price Schedule"/>
      <sheetName val="간접비내역-1"/>
      <sheetName val="Lup2"/>
      <sheetName val="당진1,2호기전선관설치및접지4차공사내역서-을지"/>
      <sheetName val="POWER"/>
      <sheetName val="간접비 총괄"/>
      <sheetName val="노임단가표"/>
      <sheetName val="3.공통공사대비"/>
      <sheetName val="주간기성"/>
      <sheetName val="B"/>
      <sheetName val="내역서 耰&quot;_x0000__x0000_"/>
      <sheetName val="_x0008_"/>
      <sheetName val="비교검토"/>
      <sheetName val="???(OPTION)"/>
      <sheetName val="내역ࠜĀ_x0000_M4)"/>
      <sheetName val="h-013211-2"/>
      <sheetName val="BOROUGE2"/>
      <sheetName val="PRICES"/>
      <sheetName val="INSTR"/>
      <sheetName val="EQT-ESTN"/>
      <sheetName val="合成単価作成表-BLDG"/>
      <sheetName val="CAL."/>
      <sheetName val="???¡§????"/>
      <sheetName val="????¢ç¢®¡¿????"/>
      <sheetName val="??????????¢ç??????"/>
      <sheetName val="???????¢ç¢®¢¯????"/>
      <sheetName val="???????®¡¿????"/>
      <sheetName val="??????????????????"/>
      <sheetName val="Rate Analysis"/>
      <sheetName val="F4-F7"/>
      <sheetName val="IN"/>
      <sheetName val="Q&amp;pl-V"/>
      <sheetName val="물량"/>
      <sheetName val="WEIGHT LIST"/>
      <sheetName val="산#2-1 (2)"/>
      <sheetName val="POL6차-PIPING"/>
      <sheetName val="산#3-1"/>
      <sheetName val="BEND LOSS"/>
      <sheetName val="표지"/>
      <sheetName val="Cash2"/>
      <sheetName val="Z"/>
      <sheetName val="WE'T"/>
      <sheetName val="공사비 내역 (가)"/>
      <sheetName val="찍기"/>
      <sheetName val="실행"/>
      <sheetName val="내역서 耰&quot;??"/>
      <sheetName val="24V"/>
      <sheetName val="EQUIPMENT -2"/>
      <sheetName val="CTEMCOST"/>
      <sheetName val="EQUIP"/>
      <sheetName val="내역"/>
      <sheetName val="단면 (2)"/>
      <sheetName val="A"/>
      <sheetName val="6PILE  (돌출)"/>
      <sheetName val="Static Equip"/>
      <sheetName val="CAT_5"/>
      <sheetName val="Form A "/>
      <sheetName val="내역ࠜĀ?M4)"/>
      <sheetName val="LEGEND"/>
      <sheetName val="내역ࠜĀ_x005f_x0000_M4)"/>
      <sheetName val="PBS"/>
      <sheetName val="내역서 耰&quot;_x005f_x0000__x005f_x0000_"/>
      <sheetName val="_x005f_x0008_"/>
      <sheetName val="내역ࠜĀ_x005f_x005f_x005f_x0000_M4)"/>
      <sheetName val="PI"/>
      <sheetName val="EQUIP LIST"/>
      <sheetName val="SOURCE"/>
      <sheetName val="국내"/>
      <sheetName val="내역ࠜĀ"/>
      <sheetName val="jobhist"/>
      <sheetName val="PROCURE"/>
      <sheetName val="___(OPTION)"/>
      <sheetName val="___¡§____"/>
      <sheetName val="____¢ç¢®¡¿____"/>
      <sheetName val="__________¢ç______"/>
      <sheetName val="_______¢ç¢®¢¯____"/>
      <sheetName val="_______®¡¿____"/>
      <sheetName val="__________________"/>
      <sheetName val="내역서 耰&quot;__"/>
      <sheetName val="경영혁신본뷀"/>
      <sheetName val="electrical"/>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OPTION_21"/>
      <sheetName val="OPTION_31"/>
      <sheetName val="KUWATI(Total)_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D-1"/>
      <sheetName val="Form_B-1"/>
      <sheetName val="Form_F-1"/>
      <sheetName val="Form_A"/>
      <sheetName val="Form_01"/>
      <sheetName val="입출재고현황_(2)"/>
      <sheetName val="General_Data1"/>
      <sheetName val="LABOR_&amp;_자재"/>
      <sheetName val="간접비_총괄"/>
      <sheetName val="Price_Schedule"/>
      <sheetName val="3_공통공사대비"/>
      <sheetName val="내역서_耰&quot;"/>
      <sheetName val=""/>
      <sheetName val="EQUIPMENT_-2"/>
      <sheetName val="CAL_"/>
      <sheetName val="Rate_Analysis"/>
      <sheetName val="내역서_耰&quot;??"/>
      <sheetName val="DATA"/>
      <sheetName val="당초내역서"/>
      <sheetName val="Sheet6"/>
      <sheetName val="갑지(추정)"/>
      <sheetName val="ELEC_DCI"/>
      <sheetName val="INST_DCI"/>
      <sheetName val="Compare"/>
      <sheetName val="3.Breakdown Direct Paint"/>
      <sheetName val="Spl"/>
      <sheetName val="BID"/>
      <sheetName val="Quantity"/>
      <sheetName val="Summary Sheets"/>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7. 월별투입내역서"/>
      <sheetName val="갑지1"/>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Sheet1 (2)"/>
      <sheetName val="수로보호공"/>
      <sheetName val="데이타"/>
      <sheetName val="식재인부"/>
      <sheetName val="입력시트"/>
      <sheetName val="9906"/>
      <sheetName val="계측 내역서"/>
      <sheetName val="내역서 耰&quot;_x005f_x005f_x005f_x0000__x005f_x005f_x0000"/>
      <sheetName val="_x005f_x005f_x005f_x0008_"/>
      <sheetName val="EQUIPOS"/>
      <sheetName val="견적"/>
      <sheetName val="CIVIL"/>
      <sheetName val="ERECT"/>
      <sheetName val="PROSUM"/>
      <sheetName val="직재"/>
      <sheetName val="I一般比"/>
      <sheetName val="내역ࠜĀ_M4)"/>
      <sheetName val="2.2 STAFF Scedule"/>
      <sheetName val="내역서_耰&quot;__"/>
      <sheetName val="기계내역서"/>
      <sheetName val="내역ࠜĀ_x005f_x005f_x005f_x005f_x005f_x005f_x005f_x0000_M4"/>
      <sheetName val="내역서 耰&quot;_x005f_x005f_x005f_x005f_x005f_x005f_x005f_x0000_"/>
      <sheetName val="_x005f_x005f_x005f_x005f_x005f_x005f_x005f_x0008_"/>
      <sheetName val="고압수량(철거)"/>
      <sheetName val="인부신상자료"/>
      <sheetName val="Z- GENERAL PRICE SUMMARY"/>
      <sheetName val=" Estimate  "/>
      <sheetName val="배관내역"/>
      <sheetName val="cable-data"/>
      <sheetName val="T 3"/>
      <sheetName val="HORI. VESSEL"/>
      <sheetName val="내역서"/>
      <sheetName val="criteria"/>
      <sheetName val="AILC004"/>
      <sheetName val="cable"/>
      <sheetName val="SummaryC"/>
      <sheetName val="Detail"/>
      <sheetName val="Sheet4"/>
      <sheetName val="Form B"/>
      <sheetName val="Resumen"/>
      <sheetName val="Precios Unitarios"/>
      <sheetName val="Insts"/>
      <sheetName val="Vind - BtB"/>
      <sheetName val="LV induction motors"/>
      <sheetName val="인원계획"/>
      <sheetName val="BSD (2)"/>
      <sheetName val="BCPAB"/>
      <sheetName val="Administrative Prices"/>
      <sheetName val="Calc"/>
      <sheetName val="WBS 44"/>
      <sheetName val="WBS 41"/>
      <sheetName val="Precios por Administración"/>
      <sheetName val="Subcon A"/>
      <sheetName val="MP MOB"/>
      <sheetName val="실행집계"/>
      <sheetName val="breakdown of wage rate"/>
      <sheetName val="Indirect Cost"/>
      <sheetName val="Unit"/>
      <sheetName val="breakdown_of_wage_rate"/>
      <sheetName val="Indirect_Cost"/>
      <sheetName val="생산계획"/>
      <sheetName val="97 사업추정(WEKI)"/>
      <sheetName val="상반기손익차2총괄"/>
      <sheetName val="VLOOKUP"/>
      <sheetName val="cal-foamglass"/>
      <sheetName val="정부노임단가"/>
      <sheetName val="연습"/>
      <sheetName val="운반"/>
      <sheetName val="Eq. Mobilization"/>
      <sheetName val="DB@Acess"/>
      <sheetName val="trf(36%)"/>
      <sheetName val="경제지표"/>
      <sheetName val="1100-1200-1300-1910-2140-LEV 2"/>
      <sheetName val="집계표"/>
      <sheetName val="BM DATA SHEET"/>
      <sheetName val="입찰품의서"/>
      <sheetName val="변경집계표"/>
      <sheetName val="수주추정"/>
      <sheetName val="Q-7100-001"/>
      <sheetName val="_x0002__x0000_뻘N_x0000__x0000__x0001_ࠀ역서"/>
      <sheetName val="All_2"/>
      <sheetName val="내역ࠜĀ_x005f_x005f_x005f_x005f_x005f_x005f_x005f_x005f_x0"/>
      <sheetName val="내역서 耰&quot;_x005f_x005f_x005f_x005f_x005f_x005f_x005f_x005f_"/>
      <sheetName val="_x005f_x005f_x005f_x005f_x005f_x005f_x005f_x005f_x005f_x005f_"/>
      <sheetName val="BATCH"/>
      <sheetName val="Monthly Load"/>
      <sheetName val="Weekly Load"/>
      <sheetName val="DCS"/>
      <sheetName val="FWBS7000,8000"/>
      <sheetName val="ANALYSER"/>
      <sheetName val="출금실적"/>
      <sheetName val="경영현황"/>
      <sheetName val="sum"/>
      <sheetName val="Summary"/>
      <sheetName val="[SANDAN.XLS??"/>
      <sheetName val="Lstsub"/>
      <sheetName val="RFP002"/>
      <sheetName val="내역서 耰&quot;"/>
      <sheetName val="총괄표"/>
      <sheetName val="Material Selections"/>
      <sheetName val="1350-A"/>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M_DB"/>
      <sheetName val="Hot"/>
      <sheetName val="Direct"/>
      <sheetName val="FORM-12"/>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VC2_10_993"/>
      <sheetName val="일일총괄"/>
      <sheetName val="내역서 (∮ἀ嘆ɶ_x0000_᠀㬁_x0000_"/>
      <sheetName val="당초_xd8b4_∸ἀ"/>
      <sheetName val="Piping BQ for one turbine"/>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7422CW00"/>
      <sheetName val="Utility and Fire flange"/>
      <sheetName val="Basic_Rate"/>
      <sheetName val="appendix_2_5_final_accounts"/>
      <sheetName val="Format"/>
      <sheetName val="Labour"/>
      <sheetName val="Material"/>
      <sheetName val="Sheet1_(2)"/>
      <sheetName val="금융"/>
      <sheetName val="Heavy Equipments"/>
      <sheetName val="AG Pipe Qty Analysis"/>
      <sheetName val="BM-Elec"/>
      <sheetName val="BM-Inst"/>
      <sheetName val="General"/>
      <sheetName val="Menus"/>
      <sheetName val="수량집계"/>
      <sheetName val="총괄집계표"/>
      <sheetName val="HP-Steamdrum"/>
      <sheetName val="Cal"/>
      <sheetName val="목표세부명세"/>
      <sheetName val="중기일위대가"/>
      <sheetName val="_x0002_?뻘N??_x0001_ࠀ역서"/>
      <sheetName val="_SANDAN.XLS__"/>
      <sheetName val="입찰내역 발주처 양식"/>
      <sheetName val="BREAKDOWN(철거설치)"/>
      <sheetName val="BREAKDOWN(신규설치)"/>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TDTKP"/>
      <sheetName val="DK-KH"/>
      <sheetName val="_x0004__x0000__x000d__x0000__x0003__x0000__x0004__x0000__x0016__x0000__x000d__x0000__x0004_"/>
      <sheetName val="_x000a__x0000__x001b__x0000__x0006__x0000__x0006__x0000__x0008__x0000__x000a__x0000__x0000_"/>
      <sheetName val="Resource table"/>
      <sheetName val="원가"/>
      <sheetName val="중기"/>
      <sheetName val="Total"/>
      <sheetName val="97"/>
      <sheetName val="MANP"/>
      <sheetName val="C"/>
      <sheetName val="Equipment List"/>
      <sheetName val="info"/>
      <sheetName val="TP"/>
      <sheetName val="Form1.SQP"/>
      <sheetName val="Resource"/>
      <sheetName val="공정계획(내부계획25%,내부w.f)"/>
      <sheetName val="COVER-P"/>
      <sheetName val="품셈"/>
      <sheetName val="VIZ4"/>
      <sheetName val="VIZ7"/>
      <sheetName val="UZ"/>
      <sheetName val="실행내역"/>
      <sheetName val="_x0002_"/>
      <sheetName val="FWBS 1530"/>
      <sheetName val="Preliminaries"/>
      <sheetName val="piping"/>
      <sheetName val="Mech"/>
      <sheetName val="Fire Protection"/>
      <sheetName val="Buildings"/>
      <sheetName val="Instrument"/>
      <sheetName val="K_SURFACES"/>
      <sheetName val="SFN ORIG"/>
      <sheetName val="SFN"/>
      <sheetName val="R2564AHDTS"/>
      <sheetName val="CPS"/>
      <sheetName val="내역서 (∮ἀ嘆ɶ"/>
      <sheetName val="Dir Manpower Other Exp."/>
      <sheetName val="D-623D"/>
      <sheetName val="SCHEDD TAMBAHAN"/>
      <sheetName val="결과조달"/>
      <sheetName val="SS2"/>
      <sheetName val="w't table"/>
      <sheetName val="도"/>
      <sheetName val="Administrative_Prices"/>
      <sheetName val="WBS_44"/>
      <sheetName val="WBS_41"/>
      <sheetName val="Precios_por_Administración"/>
      <sheetName val="Precios_Unitarios"/>
      <sheetName val="Subcon_A"/>
      <sheetName val="사급자재집계표"/>
      <sheetName val="HVAC(사급자재)"/>
      <sheetName val="U-W"/>
      <sheetName val="수량산출서"/>
      <sheetName val="LOB"/>
      <sheetName val="Proposal"/>
      <sheetName val="실행예산 MM"/>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D-12"/>
      <sheetName val="Form_B-12"/>
      <sheetName val="Form_F-12"/>
      <sheetName val="Form_A2"/>
      <sheetName val="Form_03"/>
      <sheetName val="General_Data3"/>
      <sheetName val="LABOR_&amp;_자재2"/>
      <sheetName val="입출재고현황_(2)2"/>
      <sheetName val="Price_Schedule2"/>
      <sheetName val="간접비_총괄2"/>
      <sheetName val="3_공통공사대비2"/>
      <sheetName val="Rate_Analysis2"/>
      <sheetName val="EQUIPMENT_-22"/>
      <sheetName val="CAL_2"/>
      <sheetName val="내역서_耰&quot;_x005f_x0000__x005f_x0000_1"/>
      <sheetName val="Static_Equip1"/>
      <sheetName val="WEIGHT_LIST1"/>
      <sheetName val="산#2-1_(2)1"/>
      <sheetName val="BEND_LOSS1"/>
      <sheetName val="공사비_내역_(가)1"/>
      <sheetName val="6PILE__(돌출)1"/>
      <sheetName val="내역서_耰&quot;??2"/>
      <sheetName val="단면_(2)1"/>
      <sheetName val="Form_A_1"/>
      <sheetName val="3_Breakdown_Direct_Paint1"/>
      <sheetName val="Man_Hole"/>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Civil_11"/>
      <sheetName val="Civil_21"/>
      <sheetName val="Civil_31"/>
      <sheetName val="Site_11"/>
      <sheetName val="Site_21"/>
      <sheetName val="Site_31"/>
      <sheetName val="Site_Faci1"/>
      <sheetName val="내역서_耰&quot;__2"/>
      <sheetName val="Summary_Sheets1"/>
      <sheetName val="Sheet1_(2)1"/>
      <sheetName val="내역서_耰&quot;_x005f_x005f_x005f_x0000__x005f_x005f_x0000"/>
      <sheetName val="계측_내역서"/>
      <sheetName val="2_2_STAFF_Scedule"/>
      <sheetName val="7__월별투입내역서"/>
      <sheetName val="내역서_耰&quot;_x005f_x005f_x005f_x005f_x005f_x005f_x005f_x0000_"/>
      <sheetName val="Z-_GENERAL_PRICE_SUMMARY"/>
      <sheetName val="_Estimate__"/>
      <sheetName val="T_3"/>
      <sheetName val="HORI__VESSEL"/>
      <sheetName val="내역서_耰&quot;_x005f_x005f_x005f_x005f_x005f_x005f_x005f_x005f_"/>
      <sheetName val="Vind_-_BtB"/>
      <sheetName val="LV_induction_motors"/>
      <sheetName val="BSD_(2)"/>
      <sheetName val="EQUIP_LIST"/>
      <sheetName val="MP_MOB"/>
      <sheetName val="Form_B"/>
      <sheetName val="뻘Nࠀ역서"/>
      <sheetName val="Monthly_Load"/>
      <sheetName val="Weekly_Load"/>
      <sheetName val="Material_Selections"/>
      <sheetName val="97_사업추정(WEKI)"/>
      <sheetName val="내역서_(∮ἀ嘆ɶ᠀㬁"/>
      <sheetName val="[SANDAN_XLS??"/>
      <sheetName val="Piping_BQ_for_one_turbine"/>
      <sheetName val="Eq__Mobilization"/>
      <sheetName val="Utility_and_Fire_flange"/>
      <sheetName val="Heavy_Equipments"/>
      <sheetName val="AG_Pipe_Qty_Analysis"/>
      <sheetName val="Costo-MO"/>
      <sheetName val="mto-rev0B"/>
      <sheetName val="BOQ-B.DOWN"/>
      <sheetName val="단가 (2)"/>
      <sheetName val="4-3LEVEL-5 epic.4"/>
      <sheetName val="부대비율"/>
      <sheetName val="ITB COST"/>
      <sheetName val="한강운반비"/>
      <sheetName val="강재"/>
      <sheetName val="OD5000"/>
      <sheetName val="BM_DATA_SHEET1"/>
      <sheetName val="내역서_耰&quot;1"/>
      <sheetName val="_x000a__x000a_"/>
      <sheetName val="Resource_table"/>
      <sheetName val="SFN_ORIG"/>
      <sheetName val="?뻘N??ࠀ역서"/>
      <sheetName val="_SANDAN_XLS__"/>
      <sheetName val="Equipment_List"/>
      <sheetName val="Form1_SQP"/>
      <sheetName val="공정계획(내부계획25%,내부w_f)"/>
      <sheetName val="MODULE CONFIRM"/>
      <sheetName val="분전반계산서(석관)"/>
      <sheetName val="이자율"/>
      <sheetName val="WIND"/>
      <sheetName val="노임9월"/>
      <sheetName val="SCHEDD_TAMBAHAN"/>
      <sheetName val="Dir_Manpower_Other_Exp_"/>
      <sheetName val="w't_table"/>
      <sheetName val="Fire_Protection"/>
      <sheetName val="입찰내역_발주처_양식"/>
      <sheetName val="CHANNEL"/>
      <sheetName val="PROTECTION "/>
      <sheetName val="CIBATU5OO"/>
      <sheetName val="CÓDIGOS"/>
      <sheetName val="MTP"/>
      <sheetName val="PROGRESS"/>
      <sheetName val="Cash In-Cash Out Actual"/>
      <sheetName val="Database"/>
      <sheetName val="Unit Price "/>
      <sheetName val="SILICATE"/>
      <sheetName val="_x0004_"/>
      <sheetName val="_x000a_"/>
      <sheetName val="Labor"/>
      <sheetName val="INPUT"/>
      <sheetName val="견적대비표"/>
      <sheetName val="FWBS"/>
      <sheetName val="설계명세1-1"/>
      <sheetName val="실행(ALT1)"/>
      <sheetName val="내역서1999.8최종"/>
      <sheetName val="실행철강하도"/>
      <sheetName val="전기"/>
      <sheetName val="plan&amp;section of foundation"/>
      <sheetName val="DESIGN CRITERIA"/>
      <sheetName val="CUADRO DE PRECIOS"/>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c1"/>
      <sheetName val="REDUCER"/>
      <sheetName val="DESIGN"/>
      <sheetName val="Checklist-Parameters"/>
      <sheetName val="Fillermetal"/>
      <sheetName val="Updating Form-Oct 2011"/>
      <sheetName val="Weld Consumable"/>
      <sheetName val="WQT"/>
      <sheetName val="NDE Cost-Summary"/>
      <sheetName val="9July Above Ground Pipe"/>
      <sheetName val="M 11"/>
      <sheetName val="Process Data 1"/>
      <sheetName val="배수내역"/>
      <sheetName val="판가반영"/>
      <sheetName val="공사내역"/>
      <sheetName val="일위대가(계측기설치)"/>
      <sheetName val="EP0618"/>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첨부1-집행내역(요약)"/>
      <sheetName val="Closeout Control"/>
      <sheetName val="Site Findings Status Sheet"/>
      <sheetName val="Hoja2"/>
      <sheetName val="master"/>
      <sheetName val="MTO"/>
      <sheetName val="Elect_BOM"/>
      <sheetName val="Elect"/>
      <sheetName val="BQ"/>
      <sheetName val="aa_piping"/>
      <sheetName val="CABLE_DATA"/>
      <sheetName val="CIVIL_UP"/>
      <sheetName val="ETUDE_de_Prix__(2)"/>
      <sheetName val="選單"/>
      <sheetName val="BOQ"/>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내역ࠜĀM4)"/>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CONFIG"/>
      <sheetName val="Datos"/>
      <sheetName val="SEX"/>
      <sheetName val="Currency Rate"/>
      <sheetName val="Personnel"/>
      <sheetName val="ANALISA"/>
      <sheetName val="PNT"/>
      <sheetName val="D7(1)"/>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Engineering&amp;Management"/>
      <sheetName val="Tools &amp; Settings"/>
      <sheetName val="Data Summary"/>
      <sheetName val="Resources"/>
      <sheetName val="FFA"/>
      <sheetName val="Currencies"/>
      <sheetName val="Crew Costs"/>
      <sheetName val="Spread Costs"/>
      <sheetName val="Unique List_Misc"/>
      <sheetName val="SCH"/>
      <sheetName val="7422CW_x0013__x0000_"/>
      <sheetName val=" _x0000__x001b__x0000__x0006__x0000__x0006__x0000__x0008__x0000_ _x0000__x0000_"/>
      <sheetName val="할증 "/>
      <sheetName val="영업소실적"/>
      <sheetName val="PROJECT BRIEF"/>
      <sheetName val="tggwan(mac)"/>
      <sheetName val="Sum (Case-3)"/>
      <sheetName val="예산-내부"/>
      <sheetName val="Library"/>
      <sheetName val="Weekl_x0004__x0000__x0016__x0000__x000d__x0000_"/>
      <sheetName val="_x0000__x000e__x0000__x0005_"/>
      <sheetName val="내역서_(N_x0009__x000e__x000e__x000e__x0009__x0009__x0012__x0010__x000a_"/>
      <sheetName val="ഀࠀကЀЀԀЀԀ̀ᤀഀ؀Ѐༀ"/>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RAB AR&amp;STR"/>
      <sheetName val="I-KAMAR"/>
      <sheetName val="UP MINOR"/>
      <sheetName val="내역서_(N _x000e__x000e__x000e_  _x0012__x0010__x000a_"/>
      <sheetName val="ANX3A11"/>
      <sheetName val="5.) Time Delays"/>
      <sheetName val="KP_List"/>
      <sheetName val="Material code"/>
      <sheetName val="_x0002__x0000_뻘N_x0000__x0000__"/>
      <sheetName val="_x0004__x0000__x000d__x0000__x0"/>
      <sheetName val="_x000a__x0000__x001b__x0000__x0"/>
      <sheetName val="_x0002__뻘N___x0001_ࠀ역서"/>
      <sheetName val="내역서_耰&quot;_x005f_x0000__x0000"/>
      <sheetName val="경비실"/>
      <sheetName val="Ocean Transporation Charge"/>
      <sheetName val="Codes.Pers"/>
      <sheetName val="In-House Summary"/>
      <sheetName val="Direct PMS"/>
      <sheetName val="OPT_x0012__x0000__x0010__x0000__x000a__x0000_"/>
      <sheetName val="_x0000__x0013__x0000__x0014_"/>
      <sheetName val="AUX"/>
      <sheetName val="Aux."/>
      <sheetName val="DB"/>
      <sheetName val="실행집_x0005_"/>
      <sheetName val="실행집聈"/>
      <sheetName val="Unt rate"/>
      <sheetName val="??-BLDG"/>
      <sheetName val="장산"/>
      <sheetName val="Process Data (2)"/>
      <sheetName val="Equipment_List1"/>
      <sheetName val="Form1_SQP1"/>
      <sheetName val="공정계획(내부계획25%,내부w_f)1"/>
      <sheetName val="Heavy_Equipments1"/>
      <sheetName val="AG_Pipe_Qty_Analysis1"/>
      <sheetName val="SFN_ORIG1"/>
      <sheetName val="w't_table1"/>
      <sheetName val="SCHEDD_TAMBAHAN1"/>
      <sheetName val="Fire_Protection1"/>
      <sheetName val="입찰내역_발주처_양식1"/>
      <sheetName val="Dir_Manpower_Other_Exp_1"/>
      <sheetName val="PROTECTION_"/>
      <sheetName val="ITB_COST1"/>
      <sheetName val="CUADRO_DE_PRECIOS"/>
      <sheetName val="Cash_In-Cash_Out_Actual"/>
      <sheetName val="Equipment_List2"/>
      <sheetName val="Form1_SQP2"/>
      <sheetName val="공정계획(내부계획25%,내부w_f)2"/>
      <sheetName val="Heavy_Equipments2"/>
      <sheetName val="AG_Pipe_Qty_Analysis2"/>
      <sheetName val="SFN_ORIG2"/>
      <sheetName val="w't_table2"/>
      <sheetName val="SCHEDD_TAMBAHAN2"/>
      <sheetName val="Fire_Protection2"/>
      <sheetName val="입찰내역_발주처_양식2"/>
      <sheetName val="Dir_Manpower_Other_Exp_2"/>
      <sheetName val="FWBS_15301"/>
      <sheetName val="내역서_(∮ἀ嘆ɶ1"/>
      <sheetName val="4-3LEVEL-5_epic_41"/>
      <sheetName val="단가_(2)1"/>
      <sheetName val="실행예산_MM1"/>
      <sheetName val="MODULE_CONFIRM1"/>
      <sheetName val="PROTECTION_1"/>
      <sheetName val="BOQ-B_DOWN1"/>
      <sheetName val="ITB_COST2"/>
      <sheetName val="CUADRO_DE_PRECIOS1"/>
      <sheetName val="Cash_In-Cash_Out_Actual1"/>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입출재고현황_(2)5"/>
      <sheetName val="Form_06"/>
      <sheetName val="Form_D-15"/>
      <sheetName val="Form_B-15"/>
      <sheetName val="Form_F-15"/>
      <sheetName val="Form_A5"/>
      <sheetName val="General_Data6"/>
      <sheetName val="LABOR_&amp;_자재5"/>
      <sheetName val="Price_Schedule5"/>
      <sheetName val="간접비_총괄5"/>
      <sheetName val="3_공통공사대비5"/>
      <sheetName val="Rate_Analysis5"/>
      <sheetName val="CAL_5"/>
      <sheetName val="WEIGHT_LIST4"/>
      <sheetName val="산#2-1_(2)4"/>
      <sheetName val="BEND_LOSS4"/>
      <sheetName val="공사비_내역_(가)4"/>
      <sheetName val="내역서_耰&quot;??5"/>
      <sheetName val="EQUIPMENT_-25"/>
      <sheetName val="6PILE__(돌출)4"/>
      <sheetName val="Static_Equip4"/>
      <sheetName val="단면_(2)4"/>
      <sheetName val="Form_A_4"/>
      <sheetName val="내역서_耰&quot;_x005f_x0000__x005f_x0000_4"/>
      <sheetName val="3_Breakdown_Direct_Paint4"/>
      <sheetName val="내역서_耰&quot;__5"/>
      <sheetName val="Summary_Sheets4"/>
      <sheetName val="Civil_14"/>
      <sheetName val="Civil_24"/>
      <sheetName val="Civil_34"/>
      <sheetName val="Site_14"/>
      <sheetName val="Site_24"/>
      <sheetName val="Site_34"/>
      <sheetName val="Site_Faci4"/>
      <sheetName val="Administrative_Prices3"/>
      <sheetName val="WBS_443"/>
      <sheetName val="WBS_413"/>
      <sheetName val="Precios_por_Administración3"/>
      <sheetName val="Precios_Unitarios3"/>
      <sheetName val="Subcon_A3"/>
      <sheetName val="BM_DATA_SHEET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EQUIP_LIST3"/>
      <sheetName val="Z-_GENERAL_PRICE_SUMMARY3"/>
      <sheetName val="_Estimate__3"/>
      <sheetName val="2_2_STAFF_Scedule3"/>
      <sheetName val="내역서_耰&quot;_x005f_x005f_x005f_x0000__x005f_x005f_x0003"/>
      <sheetName val="계측_내역서3"/>
      <sheetName val="Man_Hole3"/>
      <sheetName val="Sheet1_(2)4"/>
      <sheetName val="내역서_耰&quot;_x005f_x005f_x005f_x005f_x005f_x005f_x00003"/>
      <sheetName val="7__월별투입내역서3"/>
      <sheetName val="T_33"/>
      <sheetName val="HORI__VESSEL3"/>
      <sheetName val="Vind_-_BtB3"/>
      <sheetName val="LV_induction_motors3"/>
      <sheetName val="BSD_(2)3"/>
      <sheetName val="Monthly_Load3"/>
      <sheetName val="Weekly_Load3"/>
      <sheetName val="MP_MOB3"/>
      <sheetName val="Form_B3"/>
      <sheetName val="Material_Selections3"/>
      <sheetName val="내역서_耰&quot;_x005f_x005f_x005f_x005f_x005f_x005f_x005f3"/>
      <sheetName val="97_사업추정(WEKI)3"/>
      <sheetName val="breakdown_of_wage_rate3"/>
      <sheetName val="Indirect_Cost3"/>
      <sheetName val="[SANDAN_XLS??3"/>
      <sheetName val="Eq__Mobilization3"/>
      <sheetName val="Resource_table3"/>
      <sheetName val="Piping_BQ_for_one_turbine3"/>
      <sheetName val="Utility_and_Fire_flange3"/>
      <sheetName val="Equipment_List3"/>
      <sheetName val="Form1_SQP3"/>
      <sheetName val="공정계획(내부계획25%,내부w_f)3"/>
      <sheetName val="Heavy_Equipments3"/>
      <sheetName val="AG_Pipe_Qty_Analysis3"/>
      <sheetName val="_SANDAN_XLS__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입출재고현황_(2)6"/>
      <sheetName val="Form_07"/>
      <sheetName val="Form_D-16"/>
      <sheetName val="Form_B-16"/>
      <sheetName val="Form_F-16"/>
      <sheetName val="Form_A6"/>
      <sheetName val="General_Data7"/>
      <sheetName val="LABOR_&amp;_자재6"/>
      <sheetName val="Price_Schedule6"/>
      <sheetName val="간접비_총괄6"/>
      <sheetName val="3_공통공사대비6"/>
      <sheetName val="Rate_Analysis6"/>
      <sheetName val="CAL_6"/>
      <sheetName val="WEIGHT_LIST5"/>
      <sheetName val="산#2-1_(2)5"/>
      <sheetName val="BEND_LOSS5"/>
      <sheetName val="공사비_내역_(가)5"/>
      <sheetName val="내역서_耰&quot;??6"/>
      <sheetName val="EQUIPMENT_-26"/>
      <sheetName val="6PILE__(돌출)5"/>
      <sheetName val="Static_Equip5"/>
      <sheetName val="단면_(2)5"/>
      <sheetName val="Form_A_5"/>
      <sheetName val="내역서_耰&quot;_x005f_x0000__x005f_x0000_5"/>
      <sheetName val="3_Breakdown_Direct_Paint5"/>
      <sheetName val="내역서_耰&quot;__6"/>
      <sheetName val="Summary_Sheets5"/>
      <sheetName val="Civil_15"/>
      <sheetName val="Civil_25"/>
      <sheetName val="Civil_35"/>
      <sheetName val="Site_15"/>
      <sheetName val="Site_25"/>
      <sheetName val="Site_35"/>
      <sheetName val="Site_Faci5"/>
      <sheetName val="Administrative_Prices4"/>
      <sheetName val="WBS_444"/>
      <sheetName val="WBS_414"/>
      <sheetName val="Precios_por_Administración4"/>
      <sheetName val="Precios_Unitarios4"/>
      <sheetName val="Subcon_A4"/>
      <sheetName val="BM_DATA_SHEET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EQUIP_LIST4"/>
      <sheetName val="Z-_GENERAL_PRICE_SUMMARY4"/>
      <sheetName val="_Estimate__4"/>
      <sheetName val="2_2_STAFF_Scedule4"/>
      <sheetName val="내역서_耰&quot;_x005f_x005f_x005f_x0000__x005f_x005f_x0004"/>
      <sheetName val="계측_내역서4"/>
      <sheetName val="Man_Hole4"/>
      <sheetName val="Sheet1_(2)5"/>
      <sheetName val="내역서_耰&quot;_x005f_x005f_x005f_x005f_x005f_x005f_x00004"/>
      <sheetName val="7__월별투입내역서4"/>
      <sheetName val="T_34"/>
      <sheetName val="HORI__VESSEL4"/>
      <sheetName val="Vind_-_BtB4"/>
      <sheetName val="LV_induction_motors4"/>
      <sheetName val="BSD_(2)4"/>
      <sheetName val="Monthly_Load4"/>
      <sheetName val="Weekly_Load4"/>
      <sheetName val="MP_MOB4"/>
      <sheetName val="Form_B4"/>
      <sheetName val="Material_Selections4"/>
      <sheetName val="내역서_耰&quot;_x005f_x005f_x005f_x005f_x005f_x005f_x005f4"/>
      <sheetName val="97_사업추정(WEKI)4"/>
      <sheetName val="breakdown_of_wage_rate4"/>
      <sheetName val="Indirect_Cost4"/>
      <sheetName val="[SANDAN_XLS??4"/>
      <sheetName val="Eq__Mobilization4"/>
      <sheetName val="Resource_table4"/>
      <sheetName val="Piping_BQ_for_one_turbine4"/>
      <sheetName val="Utility_and_Fire_flange4"/>
      <sheetName val="Equipment_List4"/>
      <sheetName val="Form1_SQP4"/>
      <sheetName val="공정계획(내부계획25%,내부w_f)4"/>
      <sheetName val="Heavy_Equipments4"/>
      <sheetName val="AG_Pipe_Qty_Analysis4"/>
      <sheetName val="_SANDAN_XLS__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내역서_(∮ἀ嘆ɶ"/>
      <sheetName val="99. FWBS(Ref)"/>
      <sheetName val="99. Change Rate"/>
      <sheetName val="골조시행"/>
      <sheetName val="Discounted Cash Flow"/>
      <sheetName val="HVAC"/>
      <sheetName val="경상"/>
      <sheetName val="예가표"/>
      <sheetName val="Cash Flow bulanan"/>
      <sheetName val="schalt"/>
      <sheetName val="schtng"/>
      <sheetName val="schbhn"/>
      <sheetName val="H.Satuan"/>
      <sheetName val="I_KAMAR"/>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  "/>
      <sheetName val=" "/>
      <sheetName val="breakdown of wage ra`f"/>
      <sheetName val="breakdown of wage ra"/>
      <sheetName val="breakdown of wage rað-"/>
      <sheetName val="00-Summary Information-ABB"/>
      <sheetName val="Updating_Form-Oct_2011"/>
      <sheetName val="Weld_Consumable"/>
      <sheetName val="NDE_Cost-Summary"/>
      <sheetName val="9July_Above_Ground_Pipe"/>
      <sheetName val="Tools_&amp;_Settings"/>
      <sheetName val="Data_Summary"/>
      <sheetName val="Crew_Costs"/>
      <sheetName val="Spread_Costs"/>
      <sheetName val="Unique_List_Misc"/>
      <sheetName val="M_11"/>
      <sheetName val="Process_Data_(2)"/>
      <sheetName val="plan&amp;section_of_foundation1"/>
      <sheetName val="Unit_Price_"/>
      <sheetName val="내역서1999_8최종"/>
      <sheetName val="working_load_at_the_btm_ft_1"/>
      <sheetName val="stability_check1"/>
      <sheetName val="design_load1"/>
      <sheetName val="1100-1200-1300-1910-2140-LEV_2"/>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Site_Findings_Status_Sheet"/>
      <sheetName val="내역서_耰&quot;_x005f_x005f_x005f_x0000_"/>
      <sheetName val="내역서_耰&quot;_x005f_x005f_x005f_x005f_"/>
      <sheetName val="Currency_Rate"/>
      <sheetName val="4-Basic_Price"/>
      <sheetName val="Evaluasi_Penw"/>
      <sheetName val="Man_Power_&amp;_Comp"/>
      <sheetName val="Data_List"/>
      <sheetName val="Material_Price"/>
      <sheetName val="Codes_Pers"/>
      <sheetName val="Sum_(Case-3)"/>
      <sheetName val="PROJECT_BRIEF"/>
      <sheetName val="In-House_Summary"/>
      <sheetName val="7422CW"/>
      <sheetName val="Pengesahan "/>
      <sheetName val="BILL"/>
      <sheetName val="배수공"/>
      <sheetName val="시행분석"/>
      <sheetName val="OCT.FDN"/>
      <sheetName val="D-3109"/>
      <sheetName val="내역서_耰&quot;5"/>
      <sheetName val="내역서_耰&quot;4"/>
      <sheetName val="검측서"/>
      <sheetName val="노임이"/>
      <sheetName val="Item code"/>
      <sheetName val="업체코드"/>
      <sheetName val="Chart_Cable"/>
      <sheetName val="Exchange Rate"/>
      <sheetName val="예산실적전체당월"/>
      <sheetName val="BD"/>
      <sheetName val="Pipe-Hot"/>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Weekl_x0004_"/>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2.Overall Summary "/>
      <sheetName val="0. Resource　Code"/>
      <sheetName val="당초?∸ἀ"/>
      <sheetName val="breakdown of wage rap"/>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breakdown of wage ra"/>
      <sheetName val="Bill rekap"/>
      <sheetName val="Harga Satuan"/>
      <sheetName val="LISTRIK"/>
      <sheetName val="F ALARM"/>
      <sheetName val="General Notes"/>
      <sheetName val="물량표"/>
      <sheetName val="PABS,Site info"/>
      <sheetName val="Direct_PMS"/>
      <sheetName val="5_)_Time_Delays"/>
      <sheetName val="OPT_x000a_"/>
      <sheetName val="Weekl_x000a_"/>
      <sheetName val="Aux_"/>
      <sheetName val="내역서_耰&quot;6"/>
      <sheetName val="내역서_耰&quot;_x005f_x0000__x00001"/>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RAB_AR&amp;STR"/>
      <sheetName val="할증_"/>
      <sheetName val="내역서_(N____x000a_"/>
      <sheetName val="뻘N_"/>
      <sheetName val="_x000a__x0"/>
      <sheetName val="99__FWBS(Ref)"/>
      <sheetName val="99__Change_Rate"/>
      <sheetName val="2_Overall_Summary_"/>
      <sheetName val="_뻘N__ࠀ역서"/>
      <sheetName val="Grafico"/>
      <sheetName val="Raw data"/>
      <sheetName val="2. 현장 자금투입 집계표"/>
      <sheetName val="도면자료제출일정"/>
      <sheetName val="DROP DOWN"/>
      <sheetName val="Action Item"/>
      <sheetName val="Rating"/>
      <sheetName val="유림골조"/>
      <sheetName val="ID.CD"/>
      <sheetName val="_도면 및 도서 제출목록 및 일정_170202.xlsx"/>
      <sheetName val="Rates &amp; Legend"/>
      <sheetName val="9_1차이내역"/>
      <sheetName val="pipeline-1"/>
      <sheetName val="BQMP"/>
      <sheetName val="Equipment Spec List"/>
      <sheetName val="개시대사 (2)"/>
      <sheetName val="TYPE"/>
      <sheetName val="수량산출"/>
      <sheetName val="CAL1"/>
      <sheetName val="BQ_IMPORT"/>
      <sheetName val="용접품"/>
      <sheetName val="절단품"/>
      <sheetName val="대운산출"/>
      <sheetName val="차트 (2)"/>
      <sheetName val="Header"/>
      <sheetName val="SPEC LIST(EQUP, SYS)"/>
      <sheetName val="PWA"/>
      <sheetName val="Sheet5"/>
      <sheetName val="Distribution Table"/>
      <sheetName val="BA1047集約"/>
      <sheetName val="__x0000__x001b__x0000__x0006__x"/>
      <sheetName val="_"/>
      <sheetName val="Air Cooler-E"/>
      <sheetName val="LEGENDA"/>
      <sheetName val="손익차9월2"/>
      <sheetName val="EE-PROP"/>
      <sheetName val="DATA MENTAH"/>
      <sheetName val="design_criteria1"/>
      <sheetName val="MD"/>
      <sheetName val="HO_Site Rates-2011"/>
      <sheetName val="Al Taweelah"/>
      <sheetName val="TJ1Q47"/>
      <sheetName val="Particular Sch"/>
      <sheetName val="EVA-004-MEC"/>
      <sheetName val="drg"/>
      <sheetName val="BM"/>
      <sheetName val="구분"/>
      <sheetName val="Others"/>
      <sheetName val="2003상반기노임기준"/>
      <sheetName val="SUM "/>
      <sheetName val="Multi-currency"/>
      <sheetName val="BO䁑-B_䁄OWN"/>
      <sheetName val="UP_MINOR"/>
      <sheetName val="Cash_Flow_bulanan"/>
      <sheetName val="H_Satuan"/>
      <sheetName val="Bill_rekap"/>
      <sheetName val="Harga_Satuan"/>
      <sheetName val="F_ALARM"/>
      <sheetName val="내역서_(N   _x000a_"/>
      <sheetName val="Discounted_Cash_Flow"/>
      <sheetName val="Ocean_Transporation_Charge"/>
      <sheetName val="차트_(2)"/>
      <sheetName val="Pengesahan_"/>
      <sheetName val="Exchange_Rate"/>
      <sheetName val="Unt_rate"/>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DISCIPLINE"/>
      <sheetName val="Analysis"/>
      <sheetName val="208"/>
      <sheetName val="Linelist LNGC Process"/>
      <sheetName val="내역서_耰&quot;_x0000__x0000_6"/>
      <sheetName val="USDKRW"/>
      <sheetName val="Inquiry"/>
      <sheetName val="품셈TABLE"/>
      <sheetName val="환율"/>
      <sheetName val="7422CW_x0013_"/>
      <sheetName val="Attach 4-18"/>
      <sheetName val="定额"/>
      <sheetName val="11.자재단가"/>
      <sheetName val="기기리스트"/>
      <sheetName val="내역서_(N _x000e__x000e__x000e_  _x0012__x0010_ "/>
      <sheetName val="TQ Format"/>
      <sheetName val="Pulldown"/>
      <sheetName val="14-Eng rate"/>
      <sheetName val="Cashflow Analysis"/>
      <sheetName val="CONST"/>
      <sheetName val="Données"/>
      <sheetName val="GraphData"/>
      <sheetName val="BHANDUP"/>
      <sheetName val="Register"/>
      <sheetName val="INPUT DATA OF SCHEDULE"/>
      <sheetName val="{}"/>
      <sheetName val=" _x0000__x001b__x0000__x0006__x"/>
      <sheetName val="Weekl_x0004__x0000__x0016__x000"/>
      <sheetName val="내역서_(N_x0009__x000e__x000e__x00"/>
      <sheetName val="내역서_(N _x000e__x000e__x000e_  _"/>
      <sheetName val="__-BLDG"/>
      <sheetName val="C1C2"/>
      <sheetName val="LIFE &amp; REP PROVN"/>
      <sheetName val="O&amp;M CREW"/>
      <sheetName val="내역서_(N _x000e__x000e__x00"/>
      <sheetName val="Tender data"/>
      <sheetName val="breakdown of wage raÐ¾"/>
      <sheetName val="热力"/>
      <sheetName val="PHSB"/>
      <sheetName val="AN"/>
      <sheetName val="EQUIPMENT_-_x0000_"/>
      <sheetName val="Additional data"/>
      <sheetName val="공사비SUM"/>
      <sheetName val="백분율"/>
      <sheetName val="33628-Rev. A"/>
      <sheetName val="내역(한신APT)"/>
      <sheetName val="ABUT수량-A1"/>
      <sheetName val="Finansal tamamlanma Eğrisi"/>
      <sheetName val="SIVA"/>
      <sheetName val="인산"/>
      <sheetName val="Benchmark"/>
      <sheetName val="바닥판_x0000_⽷_x0000_"/>
      <sheetName val="Codes"/>
      <sheetName val="Orçamento"/>
      <sheetName val="내역서 (∮ἀ嘆ɶ?᠀㬁?"/>
      <sheetName val="당초_xd8b4_➴ȭ"/>
      <sheetName val="서부산시설"/>
      <sheetName val="손익차총괄2"/>
      <sheetName val="SUPTMTO"/>
      <sheetName val="BSD ᯷㧓_x0001_"/>
      <sheetName val="공사비집계"/>
      <sheetName val="Drop-Downs"/>
      <sheetName val="EXPAN-1"/>
      <sheetName val="Basic"/>
      <sheetName val="B_Down"/>
      <sheetName val="Scheme Area Details_Block__ C2"/>
      <sheetName val="Values"/>
      <sheetName val="내역서 ᢐ_x001f__x0000__x0000_"/>
      <sheetName val="리스크 분류체계"/>
      <sheetName val="Risk"/>
      <sheetName val="광통신 견적내역서1"/>
      <sheetName val="Cash Flow"/>
      <sheetName val="Yield"/>
      <sheetName val="날개벽"/>
      <sheetName val="Precios Unitariԯ_x0000_"/>
      <sheetName val="KUWATI(Total)_10"/>
      <sheetName val="OPTION_210"/>
      <sheetName val="OPTION_3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2002년_현장공사비_국내_실적10"/>
      <sheetName val="2003년국내현장공사비_실적10"/>
      <sheetName val="VC2_10_9910"/>
      <sheetName val="INPUT_DATA9"/>
      <sheetName val="집계표_(25,26ဩ9"/>
      <sheetName val="Form_09"/>
      <sheetName val="Form_D-18"/>
      <sheetName val="Form_B-18"/>
      <sheetName val="Form_F-18"/>
      <sheetName val="Form_A8"/>
      <sheetName val="General_Data9"/>
      <sheetName val="LABOR_&amp;_자재8"/>
      <sheetName val="Rate_Analysis8"/>
      <sheetName val="입출재고현황_(2)8"/>
      <sheetName val="3_공통공사대비8"/>
      <sheetName val="간접비_총괄8"/>
      <sheetName val="Price_Schedule8"/>
      <sheetName val="CAL_8"/>
      <sheetName val="EQUIPMENT_-28"/>
      <sheetName val="공사비_내역_(가)7"/>
      <sheetName val="WEIGHT_LIST7"/>
      <sheetName val="산#2-1_(2)7"/>
      <sheetName val="BEND_LOSS7"/>
      <sheetName val="내역서_耰&quot;??8"/>
      <sheetName val="6PILE__(돌출)7"/>
      <sheetName val="Static_Equip7"/>
      <sheetName val="단면_(2)7"/>
      <sheetName val="Form_A_7"/>
      <sheetName val="내역서_耰&quot;_x005f_x0000__x005f_x0000_7"/>
      <sheetName val="3_Breakdown_Direct_Paint7"/>
      <sheetName val="내역서_耰&quot;__8"/>
      <sheetName val="Summary_Sheets7"/>
      <sheetName val="Civil_17"/>
      <sheetName val="Civil_27"/>
      <sheetName val="Civil_37"/>
      <sheetName val="Site_17"/>
      <sheetName val="Site_27"/>
      <sheetName val="Site_37"/>
      <sheetName val="Site_Faci7"/>
      <sheetName val="7__월별투입내역서6"/>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2_2_STAFF_Scedule6"/>
      <sheetName val="내역서_耰&quot;_x005f_x005f_x005f_x0000__x005f_x005f_x0006"/>
      <sheetName val="계측_내역서6"/>
      <sheetName val="Man_Hole6"/>
      <sheetName val="내역서_耰&quot;_x005f_x005f_x005f_x005f_x005f_x005f_x00006"/>
      <sheetName val="Z-_GENERAL_PRICE_SUMMARY6"/>
      <sheetName val="_Estimate__6"/>
      <sheetName val="T_36"/>
      <sheetName val="Sheet1_(2)7"/>
      <sheetName val="HORI__VESSEL6"/>
      <sheetName val="EQUIP_LIST6"/>
      <sheetName val="Form_B6"/>
      <sheetName val="Precios_Unitarios6"/>
      <sheetName val="MP_MOB6"/>
      <sheetName val="BM_DATA_SHEET7"/>
      <sheetName val="Vind_-_BtB6"/>
      <sheetName val="LV_induction_motors6"/>
      <sheetName val="BSD_(2)6"/>
      <sheetName val="Administrative_Prices6"/>
      <sheetName val="WBS_446"/>
      <sheetName val="WBS_416"/>
      <sheetName val="Precios_por_Administración6"/>
      <sheetName val="Subcon_A6"/>
      <sheetName val="내역서_耰&quot;_x005f_x005f_x005f_x005f_x005f_x005f_x005f6"/>
      <sheetName val="97_사업추정(WEKI)6"/>
      <sheetName val="Monthly_Load6"/>
      <sheetName val="Weekly_Load6"/>
      <sheetName val="breakdown_of_wage_rate6"/>
      <sheetName val="Indirect_Cost6"/>
      <sheetName val="Material_Selections6"/>
      <sheetName val="Eq__Mobilization6"/>
      <sheetName val="[SANDAN_XLS??6"/>
      <sheetName val="Piping_BQ_for_one_turbine6"/>
      <sheetName val="Resource_table6"/>
      <sheetName val="Utility_and_Fire_flange6"/>
      <sheetName val="Equipment_List6"/>
      <sheetName val="Form1_SQP6"/>
      <sheetName val="공정계획(내부계획25%,내부w_f)6"/>
      <sheetName val="Heavy_Equipments6"/>
      <sheetName val="AG_Pipe_Qty_Analysis6"/>
      <sheetName val="4-3LEVEL-5_epic_45"/>
      <sheetName val="단가_(2)5"/>
      <sheetName val="w't_table6"/>
      <sheetName val="SCHEDD_TAMBAHAN6"/>
      <sheetName val="_SANDAN_XLS__6"/>
      <sheetName val="SFN_ORIG6"/>
      <sheetName val="Fire_Protection6"/>
      <sheetName val="입찰내역_발주처_양식6"/>
      <sheetName val="MODULE_CONFIRM5"/>
      <sheetName val="ITB_COST6"/>
      <sheetName val="내역서_(∮ἀ嘆ɶ5"/>
      <sheetName val="Dir_Manpower_Other_Exp_6"/>
      <sheetName val="Cash_In-Cash_Out_Actual5"/>
      <sheetName val="BOQ-B_DOWN5"/>
      <sheetName val="FWBS_15305"/>
      <sheetName val="실행예산_MM5"/>
      <sheetName val="PROTECTION_5"/>
      <sheetName val="내역서1999_8최종1"/>
      <sheetName val="plan&amp;section_of_foundation2"/>
      <sheetName val="working_load_at_the_btm_ft_2"/>
      <sheetName val="stability_check2"/>
      <sheetName val="design_load2"/>
      <sheetName val="Updating_Form-Oct_20111"/>
      <sheetName val="Weld_Consumable1"/>
      <sheetName val="NDE_Cost-Summary1"/>
      <sheetName val="9July_Above_Ground_Pipe1"/>
      <sheetName val="M_111"/>
      <sheetName val="Process_Data_11"/>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4-Basic_Price1"/>
      <sheetName val="Evaluasi_Penw1"/>
      <sheetName val="Sum_(Case-3)1"/>
      <sheetName val="Man_Power_&amp;_Comp1"/>
      <sheetName val="Data_List1"/>
      <sheetName val="Currency_Rate1"/>
      <sheetName val="Closeout_Control1"/>
      <sheetName val="PROJECT_BRIEF1"/>
      <sheetName val="CUADRO_DE_PRECIOS5"/>
      <sheetName val="Site_Findings_Status_Sheet1"/>
      <sheetName val="1100-1200-1300-1910-2140-LEV_21"/>
      <sheetName val="5_)_Time_Delays1"/>
      <sheetName val="Material_Price1"/>
      <sheetName val="내역서_耰&quot;_x005f_x005f_x005f_x0000_1"/>
      <sheetName val="내역서_耰&quot;_x005f_x005f_x005f_x005f_1"/>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Tools_&amp;_Settings1"/>
      <sheetName val="Data_Summary1"/>
      <sheetName val="Crew_Costs1"/>
      <sheetName val="Spread_Costs1"/>
      <sheetName val="Unique_List_Misc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In-House_Summary1"/>
      <sheetName val="Unt_rate1"/>
      <sheetName val="2__현장_자금투입_집계표1"/>
      <sheetName val="_도면_및_도서_제출목록_및_일정_170202_xlsx1"/>
      <sheetName val="Direct_PMS1"/>
      <sheetName val="Aux_1"/>
      <sheetName val="Codes_Pers1"/>
      <sheetName val="Rates_&amp;_Legend1"/>
      <sheetName val="Cash_Flow_bulanan1"/>
      <sheetName val="H_Satuan1"/>
      <sheetName val="Discounted_Cash_Flow1"/>
      <sheetName val="Ocean_Transporation_Charge1"/>
      <sheetName val="Pengesahan_1"/>
      <sheetName val="__1"/>
      <sheetName val="_1"/>
      <sheetName val="breakdown_of_wage_ra`f"/>
      <sheetName val="breakdown_of_wage_ra"/>
      <sheetName val="breakdown_of_wage_rað-"/>
      <sheetName val="00-Summary_Information-ABB"/>
      <sheetName val="OCT_FDN1"/>
      <sheetName val="General_Notes1"/>
      <sheetName val="BO䁑-B_䁄OWN1"/>
      <sheetName val="PABS,Site_info"/>
      <sheetName val="0__Resource　Code"/>
      <sheetName val="Exchange_Rate1"/>
      <sheetName val="Material_code"/>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__x"/>
      <sheetName val="Distribution_Table"/>
      <sheetName val="HO_Site_Rates-2011"/>
      <sheetName val="내역서_(N____"/>
      <sheetName val="C-301E~305E"/>
      <sheetName val="터파기및재료"/>
      <sheetName val="5. 월별투입내역서"/>
      <sheetName val="#¡REF"/>
      <sheetName val="WIP"/>
      <sheetName val="Rate"/>
      <sheetName val="Graph"/>
      <sheetName val="Master List"/>
      <sheetName val="Admin Manu 2-Equipment Type ID"/>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E-160"/>
      <sheetName val="CASH"/>
      <sheetName val="Basis(site)"/>
      <sheetName val="Itembalance Report (18-sep-18)"/>
      <sheetName val="BUDGET SUMMARY "/>
      <sheetName val="Leyenda"/>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耰&quot;_"/>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내역서_耰&quot;_x005f_x0000_1"/>
      <sheetName val="내역서_耰&quot;_x005f_x005f_1"/>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Precios Unitariԯ"/>
      <sheetName val="EQUIPMENT_-"/>
      <sheetName val="Activity Form"/>
      <sheetName val="Tables 3.1 to 3.5 EXH G"/>
      <sheetName val="Depreciation"/>
      <sheetName val="Validation"/>
      <sheetName val="Demand"/>
      <sheetName val="Occ"/>
      <sheetName val="Fig 4-14"/>
      <sheetName val="TABELE"/>
      <sheetName val="GM 000"/>
      <sheetName val="design_criteria2"/>
      <sheetName val="OPT"/>
      <sheetName val="SUM_"/>
      <sheetName val="Equipment_Spec_List"/>
      <sheetName val="SPEC_LIST(EQUP,_SYS)"/>
      <sheetName val="合成単価作成表_BLDG"/>
      <sheetName val="ADMON"/>
      <sheetName val="EQUIPOS DE SEGURIDAD"/>
      <sheetName val="MATERIALES CONSUMIBLES"/>
      <sheetName val="PERSONAL INDIRECTO "/>
      <sheetName val="내역서_耰&quot;_x0000__x0000_"/>
      <sheetName val="내역서_耰&quot;_x0000__x0000_1"/>
      <sheetName val="내역서_耰&quot;_x0000__x0000_2"/>
      <sheetName val="내역서_耰&quot;_x0000__x0000_3"/>
      <sheetName val="내역서_耰&quot;_x0000__x0000_4"/>
      <sheetName val="내역서_耰&quot;_x0000__x0000_5"/>
      <sheetName val="내역서 耰&quot;_x0000_"/>
      <sheetName val="내역서_耰&quot;_x0000__x00001"/>
      <sheetName val="내역서_耰&quot;_x0000_"/>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내역서_耰&quot;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x0000"/>
      <sheetName val="내역ࠜĀM4"/>
      <sheetName val="내역서_耰&quot;_1"/>
      <sheetName val="내역서_耰&quot;_x0001"/>
      <sheetName val="내역서_耰&quot;_x0002"/>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16"/>
      <sheetName val="50"/>
      <sheetName val="Drop"/>
      <sheetName val="Dropdown"/>
      <sheetName val="2857Q&amp;PL"/>
      <sheetName val="단가"/>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SECL 리스크 분류체계 (2)"/>
      <sheetName val="목록"/>
      <sheetName val="MC-1"/>
      <sheetName val="95TOTREV"/>
      <sheetName val="내역서 ᢐ_x001f_"/>
      <sheetName val="SPT vs PHI"/>
      <sheetName val="CONCRETE TYPE"/>
      <sheetName val="List register"/>
      <sheetName val="1.설계기준"/>
      <sheetName val="FORM-0"/>
      <sheetName val="REF for VV"/>
      <sheetName val="REF"/>
      <sheetName val=" _x0000__x001b__x0000__x0"/>
      <sheetName val="OPT_x0012__x0000__x0010__x0000_ _x0000_"/>
      <sheetName val="Weekl "/>
      <sheetName val="내역서_(N___ "/>
      <sheetName val="내역서_(N    "/>
      <sheetName val=" _x0"/>
      <sheetName val="OPT "/>
      <sheetName val="단가대비표"/>
      <sheetName val="일위대가 "/>
      <sheetName val="98수문일위"/>
      <sheetName val="인원聈2"/>
      <sheetName val="인사자료총집계"/>
      <sheetName val="간접비"/>
      <sheetName val="조명시설"/>
      <sheetName val="달력"/>
      <sheetName val="급여"/>
      <sheetName val="견적서"/>
      <sheetName val="간접노무비"/>
      <sheetName val="BM #1"/>
      <sheetName val="설산1.나"/>
      <sheetName val="본사S"/>
      <sheetName val="건축내역"/>
      <sheetName val="TABLAS"/>
      <sheetName val="Cost Code"/>
      <sheetName val="Data Ref"/>
      <sheetName val="Interdept Rate"/>
      <sheetName val="입찰안"/>
      <sheetName val="전표분개장(공종별)"/>
      <sheetName val="노무비집계"/>
      <sheetName val="공통가설"/>
      <sheetName val="자재비"/>
      <sheetName val="감모비"/>
      <sheetName val="Index"/>
      <sheetName val="TESİSAT"/>
      <sheetName val="1.11.b"/>
      <sheetName val="Perm. Test"/>
      <sheetName val="配管単価"/>
      <sheetName val="Mat"/>
      <sheetName val="제출계산서"/>
      <sheetName val="Direct Histogram Rev. A (f)"/>
      <sheetName val="Folha1"/>
      <sheetName val="Att-1 CTCI MH rate"/>
      <sheetName val="공사"/>
      <sheetName val="LOADDAT"/>
      <sheetName val="Galian 1"/>
      <sheetName val="Analisa-Harga"/>
      <sheetName val="Analisa Lump sum"/>
      <sheetName val="data-pendukung"/>
      <sheetName val="Normalisasi"/>
      <sheetName val="CH-RANC"/>
      <sheetName val="351BQMCN"/>
      <sheetName val="rap"/>
      <sheetName val="As"/>
      <sheetName val="Sec I ML"/>
      <sheetName val="SoW"/>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Tgh JGC-Inv I clp"/>
      <sheetName val="PCS "/>
      <sheetName val="Progress Statement-SI"/>
      <sheetName val="Progress Payment-3110"/>
      <sheetName val="Har_mat"/>
      <sheetName val="chitimc"/>
      <sheetName val="dongia (2)"/>
      <sheetName val="LKVL-CK-HT-GD1"/>
      <sheetName val="本体取纏"/>
      <sheetName val="鉄骨纏め"/>
      <sheetName val="34"/>
      <sheetName val="35"/>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Wellhrs"/>
      <sheetName val="37"/>
      <sheetName val="64.4"/>
      <sheetName val="64.5"/>
      <sheetName val="22"/>
      <sheetName val="36.2"/>
      <sheetName val="36.1"/>
      <sheetName val="NP"/>
      <sheetName val="INSTLIST 1"/>
      <sheetName val="총괄"/>
      <sheetName val="P-Ins &amp; Bonds"/>
      <sheetName val="Land Dev't. Ph-1"/>
      <sheetName val="4300 UTILITY BLDG (2)"/>
      <sheetName val="0000"/>
      <sheetName val="tifico"/>
      <sheetName val="Enron Form"/>
      <sheetName val="表三甲"/>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PI-18031-M3-BOQ"/>
      <sheetName val="Void"/>
      <sheetName val="05. Curva S"/>
      <sheetName val="회사99"/>
      <sheetName val="7-2"/>
      <sheetName val="최종(1)사용"/>
      <sheetName val="Offer"/>
      <sheetName val="TR Rev vs Commit"/>
      <sheetName val="TR +MMHE PL report"/>
      <sheetName val="P23P2724 _ Commitment "/>
      <sheetName val="SPEC(RECEPTACLE)"/>
      <sheetName val="SPEC(CABLE &amp; WIRE)"/>
      <sheetName val="_x005f_x005f_x005f_x005f_x005f_x005f_x00ည톐ឮ"/>
      <sheetName val="F&amp;C"/>
      <sheetName val="Settings"/>
      <sheetName val="Lookup"/>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05__Curva_S"/>
      <sheetName val="Other data"/>
      <sheetName val="MOD-MOI-DOT"/>
      <sheetName val="주차구획선수량"/>
      <sheetName val="6.공정표"/>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Budget"/>
      <sheetName val="내역서_(N___ 1"/>
      <sheetName val="품의서(지출)"/>
      <sheetName val="공통부대비"/>
      <sheetName val="금융비용"/>
      <sheetName val="을지"/>
      <sheetName val="부재치수입력"/>
      <sheetName val="OPT_x0012__x0000__x0010__x0000_"/>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Up"/>
      <sheetName val="0.품의서(전체)"/>
      <sheetName val="LAST UPDATE"/>
      <sheetName val="External Issues"/>
      <sheetName val="name"/>
      <sheetName val="tblg denda"/>
      <sheetName val="304-06"/>
      <sheetName val="F1.4"/>
      <sheetName val="손익합산"/>
      <sheetName val="5. Work load(현재원기준)"/>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CCL"/>
      <sheetName val="Welder"/>
      <sheetName val="기준표"/>
      <sheetName val="BazaEL"/>
      <sheetName val="eqpmad2"/>
      <sheetName val="PROGRAM"/>
      <sheetName val="CASHFLOW"/>
      <sheetName val="_x0000__x0004_"/>
      <sheetName val="P Staff fac"/>
      <sheetName val="concrete"/>
      <sheetName val="beam-reinft-IIInd floor"/>
      <sheetName val="P-Site fac"/>
      <sheetName val="P-Clients fac"/>
      <sheetName val="Instrumentation&amp;Automation"/>
      <sheetName val="Sch.6"/>
      <sheetName val="6BPRO"/>
      <sheetName val="2013电气概算 价目表 (营改增调整)"/>
      <sheetName val="06定额"/>
      <sheetName val="RefG"/>
      <sheetName val="IRR sponsor"/>
      <sheetName val="4-Lane bridge"/>
      <sheetName val="Insulation_Utl_Off"/>
      <sheetName val="Note_Piping"/>
      <sheetName val="List Equip"/>
      <sheetName val="MatCost"/>
      <sheetName val="Process C (1-166)"/>
      <sheetName val="TRUCK HAUL CYCLE-waste"/>
      <sheetName val="Existing PC Pavement"/>
      <sheetName val="Subgrade"/>
      <sheetName val="GAE8'97"/>
      <sheetName val="LLEGADA"/>
      <sheetName val="DESBASTE"/>
      <sheetName val="Cash-Flow"/>
      <sheetName val="Master Data"/>
      <sheetName val="ind'l cp"/>
      <sheetName val="coutprod"/>
      <sheetName val="author_spending"/>
      <sheetName val="3.부제O호표"/>
      <sheetName val="5.소모재료비"/>
      <sheetName val="8.시멘트제원표"/>
      <sheetName val="2.품제O호표"/>
      <sheetName val="광통신_견적내역서1"/>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BSD_᯷㧓"/>
      <sheetName val="Tender_data"/>
      <sheetName val="Scheme_Area_Details_Block___C2"/>
      <sheetName val="Cash_Flow"/>
      <sheetName val="5__월별투입내역서"/>
      <sheetName val="GM_000"/>
      <sheetName val="1_설계기준"/>
      <sheetName val="일위대가_"/>
      <sheetName val="SD_Trains_2019"/>
      <sheetName val="Manpower Categories"/>
      <sheetName val="내역서_耰&quot;_x0000__x0006"/>
      <sheetName val="5.Cennik"/>
      <sheetName val="5_Cennik"/>
      <sheetName val="Powierzchnie"/>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Map"/>
      <sheetName val="내역서(실행)"/>
      <sheetName val="당초�ἀ"/>
      <sheetName val="EQUI-CONS"/>
      <sheetName val="내역서_耰&quot;_x0000__x0000_8"/>
      <sheetName val="내역서_耰&quot;_x00006"/>
      <sheetName val="내역서_耰&quot;_x005f6"/>
      <sheetName val="내역서_耰&quot;_x005f_x0000__x0007"/>
      <sheetName val="내역서_耰&quot;_x005f_x005f_x00007"/>
      <sheetName val="내역서_耰&quot;_x005f_x005f_x005f7"/>
      <sheetName val="내역서_耰&quot;_2"/>
      <sheetName val="당초_∸ἀ"/>
      <sheetName val="내역서 (∮ἀ嘆ɶ_᠀㬁_"/>
      <sheetName val="내역서_(∮ἀ嘆ɶ_᠀㬁_"/>
      <sheetName val="Vehicle Log"/>
      <sheetName val="M&amp;E Summary"/>
      <sheetName val="rev summary"/>
      <sheetName val="M&amp;E Prelims"/>
      <sheetName val="A-ELECT&amp;ELV"/>
      <sheetName val="B-FP (2)"/>
      <sheetName val="C-ACMV"/>
      <sheetName val="D-P&amp;S"/>
      <sheetName val="equiplist"/>
      <sheetName val="Sch.1"/>
      <sheetName val="KUWATI(Total)_12"/>
      <sheetName val="OPTION_212"/>
      <sheetName val="OPTION_3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EQUIPMENT_-210"/>
      <sheetName val="CAL_10"/>
      <sheetName val="내역서_耰&quot;_x005f_x0000__x005f_x0000_9"/>
      <sheetName val="Administrative_Prices8"/>
      <sheetName val="WBS_448"/>
      <sheetName val="WBS_418"/>
      <sheetName val="Precios_por_Administración8"/>
      <sheetName val="Precios_Unitarios8"/>
      <sheetName val="Static_Equip9"/>
      <sheetName val="Subcon_A8"/>
      <sheetName val="공사비_내역_(가)9"/>
      <sheetName val="WEIGHT_LIST9"/>
      <sheetName val="산#2-1_(2)9"/>
      <sheetName val="BEND_LOSS9"/>
      <sheetName val="내역서_耰&quot;??10"/>
      <sheetName val="단면_(2)9"/>
      <sheetName val="6PILE__(돌출)9"/>
      <sheetName val="Form_A_9"/>
      <sheetName val="3_Breakdown_Direct_Paint9"/>
      <sheetName val="내역서_耰&quot;__10"/>
      <sheetName val="Summary_Sheets9"/>
      <sheetName val="Civil_19"/>
      <sheetName val="Civil_29"/>
      <sheetName val="Civil_39"/>
      <sheetName val="Site_19"/>
      <sheetName val="Site_29"/>
      <sheetName val="Site_39"/>
      <sheetName val="Site_Faci9"/>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2_2_STAFF_Scedule8"/>
      <sheetName val="EQUIP_LIST8"/>
      <sheetName val="BM_DATA_SHEET9"/>
      <sheetName val="Man_Hole8"/>
      <sheetName val="Sheet1_(2)9"/>
      <sheetName val="내역서_耰&quot;_x005f_x005f_x005f_x0000__x005f_x005f_x0008"/>
      <sheetName val="7__월별투입내역서8"/>
      <sheetName val="계측_내역서8"/>
      <sheetName val="내역서_耰&quot;_x005f_x005f_x005f_x005f_x005f_x005f_x00008"/>
      <sheetName val="Z-_GENERAL_PRICE_SUMMARY8"/>
      <sheetName val="_Estimate__8"/>
      <sheetName val="T_38"/>
      <sheetName val="HORI__VESSEL8"/>
      <sheetName val="MP_MOB8"/>
      <sheetName val="Form_B8"/>
      <sheetName val="Vind_-_BtB8"/>
      <sheetName val="LV_induction_motors8"/>
      <sheetName val="BSD_(2)8"/>
      <sheetName val="내역서_耰&quot;_x005f_x005f_x005f_x005f_x005f_x005f_x005f8"/>
      <sheetName val="Material_Selections8"/>
      <sheetName val="Monthly_Load8"/>
      <sheetName val="Weekly_Load8"/>
      <sheetName val="breakdown_of_wage_rate8"/>
      <sheetName val="Indirect_Cost8"/>
      <sheetName val="97_사업추정(WEKI)8"/>
      <sheetName val="[SANDAN_XLS??8"/>
      <sheetName val="Eq__Mobilization8"/>
      <sheetName val="Piping_BQ_for_one_turbine8"/>
      <sheetName val="Resource_table8"/>
      <sheetName val="Utility_and_Fire_flange8"/>
      <sheetName val="Heavy_Equipments8"/>
      <sheetName val="AG_Pipe_Qty_Analysis8"/>
      <sheetName val="_SANDAN_XLS__8"/>
      <sheetName val="입찰내역_발주처_양식8"/>
      <sheetName val="BOQ-B_DOWN7"/>
      <sheetName val="Equipment_List8"/>
      <sheetName val="Form1_SQP8"/>
      <sheetName val="공정계획(내부계획25%,내부w_f)8"/>
      <sheetName val="SFN_ORIG8"/>
      <sheetName val="w't_table8"/>
      <sheetName val="SCHEDD_TAMBAHAN8"/>
      <sheetName val="Fire_Protection8"/>
      <sheetName val="Dir_Manpower_Other_Exp_8"/>
      <sheetName val="실행예산_MM7"/>
      <sheetName val="MODULE_CONFIRM7"/>
      <sheetName val="FWBS_15307"/>
      <sheetName val="Unit_Price_3"/>
      <sheetName val="단가_(2)7"/>
      <sheetName val="4-3LEVEL-5_epic_47"/>
      <sheetName val="Sum_(Case-3)3"/>
      <sheetName val="내역서_(∮ἀ嘆ɶ7"/>
      <sheetName val="ITB_COST8"/>
      <sheetName val="PROTECTION_7"/>
      <sheetName val="Cash_In-Cash_Out_Actual7"/>
      <sheetName val="CUADRO_DE_PRECIOS7"/>
      <sheetName val="Currency_Rate3"/>
      <sheetName val="내역서_耰&quot;_x005f_x005f_x005f_x0000_3"/>
      <sheetName val="내역서_耰&quot;_x005f_x005f_x005f_x005f_3"/>
      <sheetName val="내역서_耰&quot;_x005f_x0000__x00004"/>
      <sheetName val="plan&amp;section_of_foundation4"/>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내역서1999_8최종3"/>
      <sheetName val="working_load_at_the_btm_ft_4"/>
      <sheetName val="stability_check4"/>
      <sheetName val="design_load4"/>
      <sheetName val="Updating_Form-Oct_20113"/>
      <sheetName val="Weld_Consumable3"/>
      <sheetName val="NDE_Cost-Summary3"/>
      <sheetName val="9July_Above_Ground_Pipe3"/>
      <sheetName val="M_113"/>
      <sheetName val="Process_Data_13"/>
      <sheetName val="Closeout_Control3"/>
      <sheetName val="4-Basic_Price3"/>
      <sheetName val="Evaluasi_Penw3"/>
      <sheetName val="Man_Power_&amp;_Comp3"/>
      <sheetName val="Data_List3"/>
      <sheetName val="PROJECT_BRIEF3"/>
      <sheetName val="5_)_Time_Delays3"/>
      <sheetName val="Site_Findings_Status_Sheet3"/>
      <sheetName val="Aux_3"/>
      <sheetName val="Direct_PMS3"/>
      <sheetName val="1100-1200-1300-1910-2140-LEV_23"/>
      <sheetName val="Material_Price3"/>
      <sheetName val="Tools_&amp;_Settings3"/>
      <sheetName val="Data_Summary3"/>
      <sheetName val="Crew_Costs3"/>
      <sheetName val="Spread_Costs3"/>
      <sheetName val="Unique_List_Misc3"/>
      <sheetName val="In-House_Summary3"/>
      <sheetName val="99__FWBS(Ref)3"/>
      <sheetName val="99__Change_Rate3"/>
      <sheetName val="RAB_AR&amp;STR3"/>
      <sheetName val="Discounted_Cash_Flow3"/>
      <sheetName val="할증_3"/>
      <sheetName val="Ocean_Transporation_Charg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Cash_Flow_bulanan3"/>
      <sheetName val="H_Satuan3"/>
      <sheetName val="Unt_rate3"/>
      <sheetName val="Codes_Pers3"/>
      <sheetName val="Pengesahan_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Item_code3"/>
      <sheetName val="2_Overall_Summary_2"/>
      <sheetName val="BO䁑-B_䁄OWN3"/>
      <sheetName val="UP_MINOR3"/>
      <sheetName val="Bill_rekap3"/>
      <sheetName val="Harga_Satuan3"/>
      <sheetName val="F_ALARM3"/>
      <sheetName val="__3"/>
      <sheetName val="_3"/>
      <sheetName val="breakdown_of_wage_ra`f2"/>
      <sheetName val="breakdown_of_wage_ra2"/>
      <sheetName val="breakdown_of_wage_rað-2"/>
      <sheetName val="OCT_FDN3"/>
      <sheetName val="Exchange_Rate3"/>
      <sheetName val="00-Summary_Information-ABB2"/>
      <sheetName val="내역서_耰&quot;_x005f_x0000_3"/>
      <sheetName val="내역서_耰&quot;_x005f_x005f_3"/>
      <sheetName val="Raw_data2"/>
      <sheetName val="2__현장_자금투입_집계표3"/>
      <sheetName val="General_Notes3"/>
      <sheetName val="DROP_DOWN2"/>
      <sheetName val="Material_code2"/>
      <sheetName val="Action_Item2"/>
      <sheetName val="ID_CD2"/>
      <sheetName val="개시대사_(2)2"/>
      <sheetName val="Distribution_Table2"/>
      <sheetName val="_도면_및_도서_제출목록_및_일정_170202_xlsx3"/>
      <sheetName val="Rates_&amp;_Legend3"/>
      <sheetName val="DATA_MENTAH2"/>
      <sheetName val="차트_(2)3"/>
      <sheetName val="PABS,Site_info2"/>
      <sheetName val="0__Resource　Code2"/>
      <sheetName val="Process_Data_(2)3"/>
      <sheetName val="Particular_Sch2"/>
      <sheetName val="breakdown_of_wage_rap2"/>
      <sheetName val="breakdown_of_wage_ra2"/>
      <sheetName val="HO_Site_Rates-20112"/>
      <sheetName val="11_자재단가1"/>
      <sheetName val="Equipment_Spec_List2"/>
      <sheetName val="Al_Taweelah2"/>
      <sheetName val="Air_Cooler-E2"/>
      <sheetName val="SPEC_LIST(EQUP,_SYS)2"/>
      <sheetName val="내역서_(N____x000a_3"/>
      <sheetName val="Linelist_LNGC_Process2"/>
      <sheetName val="LIFE_&amp;_REP_PROVN1"/>
      <sheetName val="O&amp;M_CREW1"/>
      <sheetName val="SUM_1"/>
      <sheetName val="Cashflow_Analysis1"/>
      <sheetName val="TQ_Format2"/>
      <sheetName val="breakdown_of_wage_raÐ¾2"/>
      <sheetName val="Additional_data2"/>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리스크_분류체계1"/>
      <sheetName val="SECL_리스크_분류체계_(2)"/>
      <sheetName val="Finansal_tamamlanma_Eğrisi1"/>
      <sheetName val="Attach_4-181"/>
      <sheetName val="33628-Rev__A1"/>
      <sheetName val="INPUT_DATA_OF_SCHEDULE1"/>
      <sheetName val="Master_List1"/>
      <sheetName val="설산1_나"/>
      <sheetName val="Tables_3_1_to_3_5_EXH_G"/>
      <sheetName val="내역서_(∮ἀ嘆ɶ?᠀㬁?1"/>
      <sheetName val="Admin_Manu_2-Equipment_Type_ID1"/>
      <sheetName val="14-Eng_rate1"/>
      <sheetName val="Activity_Form1"/>
      <sheetName val="Itembalance_Report_(18-sep-18)1"/>
      <sheetName val="BUDGET_SUMMARY_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EQUIPOS_DE_SEGURIDAD"/>
      <sheetName val="MATERIALES_CONSUMIBLES"/>
      <sheetName val="PERSONAL_INDIRECTO_"/>
      <sheetName val="List_register"/>
      <sheetName val="REF_for_VV"/>
      <sheetName val="Analisa_Fave"/>
      <sheetName val="Harsat_Bahan"/>
      <sheetName val="Harsat_Subkon"/>
      <sheetName val="Harsat_Upah"/>
      <sheetName val="Master_1_0"/>
      <sheetName val="Agregat_Halus_&amp;_Kasar"/>
      <sheetName val="HARGA_MATERIAL"/>
      <sheetName val="Harga_Sat_APP"/>
      <sheetName val="Tgh_JGC-Inv_I_clp"/>
      <sheetName val="PCS_"/>
      <sheetName val="Progress_Statement-SI"/>
      <sheetName val="Progress_Payment-3110"/>
      <sheetName val="Perm__Test"/>
      <sheetName val="Galian_1"/>
      <sheetName val="Analisa_Lump_sum"/>
      <sheetName val="Sec_I_ML"/>
      <sheetName val="dongia_(2)"/>
      <sheetName val="Fig_4-14"/>
      <sheetName val="Cost_Code"/>
      <sheetName val="Data_Ref"/>
      <sheetName val="Interdept_Rate"/>
      <sheetName val="INSTLIST_1"/>
      <sheetName val="BM_#1"/>
      <sheetName val="Direct_Histogram_Rev__A_(f)"/>
      <sheetName val="Att-1_CTCI_MH_rate"/>
      <sheetName val="SPT_vs_PHI"/>
      <sheetName val="SUMMARY_MTO_02_2_35"/>
      <sheetName val="N_G_METERING_CALC_"/>
      <sheetName val="N_G_METERING"/>
      <sheetName val="N_G_METERING_(2)"/>
      <sheetName val="CUMENE_METERING"/>
      <sheetName val="N2_METERING_"/>
      <sheetName val="H2_METERING__"/>
      <sheetName val="CO_METERING"/>
      <sheetName val="__x0"/>
      <sheetName val="Weekl_1"/>
      <sheetName val="내역서_(N____2"/>
      <sheetName val="내역서_(N____3"/>
      <sheetName val="OPT_1"/>
      <sheetName val="내역서_(N__x001"/>
      <sheetName val="64_4"/>
      <sheetName val="64_5"/>
      <sheetName val="36_2"/>
      <sheetName val="36_1"/>
      <sheetName val="Enron_Form"/>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P-Ins_&amp;_Bonds"/>
      <sheetName val="Land_Dev't__Ph-1"/>
      <sheetName val="4300_UTILITY_BLDG_(2)"/>
      <sheetName val="TR_Rev_vs_Commit"/>
      <sheetName val="TR_+MMHE_PL_report"/>
      <sheetName val="P23P2724___Commitment_"/>
      <sheetName val="SPEC(CABLE_&amp;_WIRE)"/>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MFG &amp; DEL"/>
      <sheetName val="Equipt Rental"/>
      <sheetName val="CFA"/>
      <sheetName val="EQ"/>
      <sheetName val="EQ USED (CORRECTED)"/>
      <sheetName val="CERTIFICATE"/>
      <sheetName val="Rebar Constant"/>
      <sheetName val="재공품기초자료"/>
      <sheetName val="하치장수불부"/>
      <sheetName val="산수배수"/>
      <sheetName val="CodeSheet"/>
      <sheetName val="CodeSheet(신2)"/>
      <sheetName val="Equip_Mstr"/>
      <sheetName val="Costing"/>
      <sheetName val="Equip_Mstr FOR 3A1"/>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실행대비"/>
      <sheetName val="FAB별"/>
      <sheetName val="Sheet"/>
      <sheetName val="Statprod gab"/>
      <sheetName val="L 1"/>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 토목 처리장도급내역서 "/>
      <sheetName val="내역서_耰&quot;8"/>
      <sheetName val="광통신_견적내역서11"/>
      <sheetName val="Kodlamalar"/>
      <sheetName val="Kod_Location"/>
      <sheetName val="Option"/>
      <sheetName val="Garph Work-Cost"/>
      <sheetName val="견적의뢰"/>
      <sheetName val="InsertListDrawing 1 "/>
      <sheetName val="InD Mpower"/>
      <sheetName val="ANAL"/>
      <sheetName val="영동(D)"/>
      <sheetName val="동상부 Tact 기준 반입일정 및 수량_0217"/>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MSP-Operator Building-Area C"/>
      <sheetName val="Statprod_gab"/>
      <sheetName val="L_1"/>
      <sheetName val="design_criteria3"/>
      <sheetName val="64_41"/>
      <sheetName val="64_51"/>
      <sheetName val="36_21"/>
      <sheetName val="36_11"/>
      <sheetName val="Statprod_gab1"/>
      <sheetName val="L_11"/>
      <sheetName val="Ana. PU"/>
      <sheetName val="tr-28202"/>
      <sheetName val="내역서_耰&quot;9"/>
      <sheetName val="design_criteria4"/>
      <sheetName val="64_42"/>
      <sheetName val="64_52"/>
      <sheetName val="36_22"/>
      <sheetName val="36_12"/>
      <sheetName val="Statprod_gab2"/>
      <sheetName val="L_12"/>
      <sheetName val="Analisa_(ok_punya)"/>
      <sheetName val="Perhit.Alat"/>
      <sheetName val="CF"/>
      <sheetName val="Insulation 150108"/>
      <sheetName val="breakdown of FA113"/>
      <sheetName val="P2-Project Data"/>
      <sheetName val="구매DWG-정산용"/>
      <sheetName val="SKEDULmaterial"/>
      <sheetName val="lab_eng"/>
      <sheetName val="eqp"/>
      <sheetName val="lab"/>
      <sheetName val="UPAH"/>
      <sheetName val="pricelist"/>
      <sheetName val="HAL-1"/>
      <sheetName val="a.h ars sum"/>
      <sheetName val="a.h ars"/>
      <sheetName val="3"/>
      <sheetName val="DAF.HRG"/>
      <sheetName val="Urai _Resap pengikat"/>
      <sheetName val="Kolom UT"/>
      <sheetName val="HB "/>
      <sheetName val="7.공정표"/>
      <sheetName val="EXR"/>
      <sheetName val="PERSONNELIST"/>
      <sheetName val="내역서(전체)"/>
      <sheetName val="Rekap Biaya"/>
      <sheetName val="Kuantitas &amp; Harga"/>
      <sheetName val="Nopember (2)"/>
      <sheetName val="Nopember"/>
      <sheetName val="SI-1"/>
      <sheetName val="Eng_Hrs (HO)"/>
      <sheetName val="-0.5 TABLA PRESUPUESTOS"/>
      <sheetName val="Sithe-PPL"/>
      <sheetName val="ﾄﾞﾊﾞｲFUEL GAS追見"/>
      <sheetName val="見積書"/>
      <sheetName val="Units"/>
      <sheetName val="Chap 2- Page 4 "/>
      <sheetName val="Sheet 14"/>
      <sheetName val="1234"/>
      <sheetName val="05__Curva_S1"/>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RESUMEN_CD"/>
      <sheetName val="BOQ_REV6"/>
      <sheetName val="Maliyet_Ozet"/>
      <sheetName val="1_1-1_2"/>
      <sheetName val="1_3-_1_4"/>
      <sheetName val="3_1"/>
      <sheetName val="3_2"/>
      <sheetName val="4_1(a)"/>
      <sheetName val="4_1(b)"/>
      <sheetName val="4_1_(c)"/>
      <sheetName val="5_1"/>
      <sheetName val="Other_data"/>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6_공정표"/>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1_11_b"/>
      <sheetName val="Tubing"/>
      <sheetName val="VAT TU DIEN"/>
      <sheetName val="bldg list"/>
      <sheetName val="FC04_2030"/>
      <sheetName val="FC04_203099"/>
      <sheetName val="SWALE (구산)"/>
      <sheetName val="철거산출근거"/>
      <sheetName val="Drop-Down"/>
      <sheetName val="Tabla"/>
      <sheetName val="REF.ONLY"/>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0_품의서(전체)"/>
      <sheetName val="LAST_UPDATE"/>
      <sheetName val="External_Issues"/>
      <sheetName val="G_R300경비"/>
      <sheetName val="AS포장복구_"/>
      <sheetName val="중기조종사_단위단가"/>
      <sheetName val="설_계"/>
      <sheetName val="대비"/>
      <sheetName val="빙장비사양"/>
      <sheetName val="장비사양"/>
      <sheetName val="배합비(99-05-25)"/>
      <sheetName val="Mobilisasi"/>
      <sheetName val="Default"/>
      <sheetName val="harga"/>
      <sheetName val="4-MVAC"/>
      <sheetName val="G_SUMMARY"/>
      <sheetName val="Memb Schd"/>
      <sheetName val="PPC"/>
      <sheetName val="Tableau"/>
      <sheetName val="Coef et données"/>
      <sheetName val="SAP"/>
      <sheetName val="Pag_hal"/>
      <sheetName val="SAT-BHN"/>
      <sheetName val="Condition"/>
      <sheetName val="Setup"/>
      <sheetName val="@"/>
      <sheetName val="09월"/>
      <sheetName val="10월"/>
      <sheetName val="경영상태"/>
      <sheetName val="MOTORDATA"/>
      <sheetName val="ENE-CAL"/>
      <sheetName val="원가조정 내역"/>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INPUT_DATA12"/>
      <sheetName val="집계표_(25,26ဩ12"/>
      <sheetName val="입출재고현황_(2)11"/>
      <sheetName val="Form_012"/>
      <sheetName val="Form_D-111"/>
      <sheetName val="Form_B-111"/>
      <sheetName val="Form_F-111"/>
      <sheetName val="Form_A11"/>
      <sheetName val="General_Data12"/>
      <sheetName val="LABOR_&amp;_자재11"/>
      <sheetName val="간접비_총괄11"/>
      <sheetName val="Price_Schedule11"/>
      <sheetName val="3_공통공사대비11"/>
      <sheetName val="Rate_Analysis11"/>
      <sheetName val="내역서_耰&quot;??11"/>
      <sheetName val="EQUIPMENT_-211"/>
      <sheetName val="CAL_11"/>
      <sheetName val="WEIGHT_LIST10"/>
      <sheetName val="산#2-1_(2)10"/>
      <sheetName val="BEND_LOSS10"/>
      <sheetName val="공사비_내역_(가)10"/>
      <sheetName val="Form_A_10"/>
      <sheetName val="단면_(2)10"/>
      <sheetName val="Static_Equip10"/>
      <sheetName val="3_Breakdown_Direct_Paint10"/>
      <sheetName val="6PILE__(돌출)10"/>
      <sheetName val="내역서_耰&quot;_x005f_x0000__x005f_x0000_10"/>
      <sheetName val="Civil_110"/>
      <sheetName val="Civil_210"/>
      <sheetName val="Civil_310"/>
      <sheetName val="Site_110"/>
      <sheetName val="Site_210"/>
      <sheetName val="Site_310"/>
      <sheetName val="Site_Faci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Man_Hole9"/>
      <sheetName val="Administrative_Prices9"/>
      <sheetName val="WBS_449"/>
      <sheetName val="WBS_419"/>
      <sheetName val="Precios_por_Administración9"/>
      <sheetName val="Precios_Unitarios9"/>
      <sheetName val="Subcon_A9"/>
      <sheetName val="내역서_耰&quot;__11"/>
      <sheetName val="Summary_Sheets10"/>
      <sheetName val="2_2_STAFF_Scedule9"/>
      <sheetName val="내역서_耰&quot;_x005f_x005f_x005f_x0000__x005f_x005f_x0009"/>
      <sheetName val="내역서_耰&quot;_x005f_x005f_x005f_x005f_x005f_x005f_x00009"/>
      <sheetName val="Z-_GENERAL_PRICE_SUMMARY9"/>
      <sheetName val="_Estimate__9"/>
      <sheetName val="내역서_耰&quot;_x005f_x005f_x005f_x005f_x005f_x005f_x005f9"/>
      <sheetName val="7__월별투입내역서9"/>
      <sheetName val="계측_내역서9"/>
      <sheetName val="Vind_-_BtB9"/>
      <sheetName val="LV_induction_motors9"/>
      <sheetName val="BSD_(2)9"/>
      <sheetName val="BM_DATA_SHEET10"/>
      <sheetName val="Sheet1_(2)10"/>
      <sheetName val="T_39"/>
      <sheetName val="HORI__VESSEL9"/>
      <sheetName val="EQUIP_LIST9"/>
      <sheetName val="MP_MOB9"/>
      <sheetName val="Form_B9"/>
      <sheetName val="Monthly_Load9"/>
      <sheetName val="Weekly_Load9"/>
      <sheetName val="97_사업추정(WEKI)9"/>
      <sheetName val="breakdown_of_wage_rate9"/>
      <sheetName val="Indirect_Cost9"/>
      <sheetName val="Material_Selections9"/>
      <sheetName val="[SANDAN_XLS??9"/>
      <sheetName val="Piping_BQ_for_one_turbine9"/>
      <sheetName val="Eq__Mobilization9"/>
      <sheetName val="Utility_and_Fire_flange9"/>
      <sheetName val="Heavy_Equipments9"/>
      <sheetName val="AG_Pipe_Qty_Analysis9"/>
      <sheetName val="_SANDAN_XLS__9"/>
      <sheetName val="입찰내역_발주처_양식9"/>
      <sheetName val="Resource_table9"/>
      <sheetName val="Equipment_List9"/>
      <sheetName val="Form1_SQP9"/>
      <sheetName val="공정계획(내부계획25%,내부w_f)9"/>
      <sheetName val="SCHEDD_TAMBAHAN9"/>
      <sheetName val="w't_table9"/>
      <sheetName val="SFN_ORIG9"/>
      <sheetName val="Fire_Protection9"/>
      <sheetName val="FWBS_15308"/>
      <sheetName val="내역서_(∮ἀ嘆ɶ8"/>
      <sheetName val="Dir_Manpower_Other_Exp_9"/>
      <sheetName val="ITB_COST9"/>
      <sheetName val="4-3LEVEL-5_epic_48"/>
      <sheetName val="단가_(2)8"/>
      <sheetName val="BOQ-B_DOWN8"/>
      <sheetName val="실행예산_MM8"/>
      <sheetName val="MODULE_CONFIRM8"/>
      <sheetName val="PROTECTION_8"/>
      <sheetName val="Cash_In-Cash_Out_Actual8"/>
      <sheetName val="내역서1999_8최종4"/>
      <sheetName val="Unit_Price_4"/>
      <sheetName val="CUADRO_DE_PRECIOS8"/>
      <sheetName val="plan&amp;section_of_foundation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Updating_Form-Oct_20114"/>
      <sheetName val="Weld_Consumable4"/>
      <sheetName val="NDE_Cost-Summary4"/>
      <sheetName val="9July_Above_Ground_Pipe4"/>
      <sheetName val="M_114"/>
      <sheetName val="Process_Data_14"/>
      <sheetName val="working_load_at_the_btm_ft_5"/>
      <sheetName val="stability_check5"/>
      <sheetName val="design_load5"/>
      <sheetName val="Currency_Rate4"/>
      <sheetName val="4-Basic_Price4"/>
      <sheetName val="Evaluasi_Penw4"/>
      <sheetName val="Man_Power_&amp;_Comp4"/>
      <sheetName val="Data_List4"/>
      <sheetName val="Closeout_Control4"/>
      <sheetName val="Site_Findings_Status_Sheet4"/>
      <sheetName val="Tools_&amp;_Settings4"/>
      <sheetName val="Data_Summary4"/>
      <sheetName val="Crew_Costs4"/>
      <sheetName val="Spread_Costs4"/>
      <sheetName val="Unique_List_Misc4"/>
      <sheetName val="내역서_耰&quot;_x005f_x005f_x005f_x0000_4"/>
      <sheetName val="내역서_耰&quot;_x005f_x005f_x005f_x005f_4"/>
      <sheetName val="내역서_耰&quot;_x005f_x0000__x00005"/>
      <sheetName val="할증_4"/>
      <sheetName val="99__FWBS(Ref)4"/>
      <sheetName val="99__Change_Rate4"/>
      <sheetName val="PROJECT_BRIEF4"/>
      <sheetName val="RAB_AR&amp;STR4"/>
      <sheetName val="Discounted_Cash_Flow4"/>
      <sheetName val="Sum_(Case-3)4"/>
      <sheetName val="Ocean_Transporation_Charg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5_)_Time_Delays4"/>
      <sheetName val="Cash_Flow_bulanan4"/>
      <sheetName val="H_Satuan4"/>
      <sheetName val="In-House_Summary4"/>
      <sheetName val="Direct_PMS4"/>
      <sheetName val="Codes_Pers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Pengesahan_4"/>
      <sheetName val="00-Summary_Information-ABB3"/>
      <sheetName val="Unt_rate4"/>
      <sheetName val="__4"/>
      <sheetName val="_4"/>
      <sheetName val="breakdown_of_wage_ra`f3"/>
      <sheetName val="breakdown_of_wage_ra3"/>
      <sheetName val="breakdown_of_wage_rað-3"/>
      <sheetName val="UP_MINOR4"/>
      <sheetName val="Aux_4"/>
      <sheetName val="Item_code4"/>
      <sheetName val="BO䁑-B_䁄OWN4"/>
      <sheetName val="OCT_FDN4"/>
      <sheetName val="2__현장_자금투입_집계표4"/>
      <sheetName val="_도면_및_도서_제출목록_및_일정_170202_xlsx4"/>
      <sheetName val="2_Overall_Summary_3"/>
      <sheetName val="General_Notes4"/>
      <sheetName val="Exchange_Rate4"/>
      <sheetName val="내역서_耰&quot;_x005f_x0000_4"/>
      <sheetName val="내역서_耰&quot;_x005f_x005f_4"/>
      <sheetName val="Process_Data_(2)4"/>
      <sheetName val="내역서_耰&quot;_3"/>
      <sheetName val="Bill_rekap4"/>
      <sheetName val="Harga_Satuan4"/>
      <sheetName val="F_ALARM4"/>
      <sheetName val="PABS,Site_info3"/>
      <sheetName val="0__Resource　Code3"/>
      <sheetName val="breakdown_of_wage_rap3"/>
      <sheetName val="breakdown_of_wage_ra3"/>
      <sheetName val="Rates_&amp;_Legend4"/>
      <sheetName val="차트_(2)4"/>
      <sheetName val="DATA_MENTAH3"/>
      <sheetName val="Material_code3"/>
      <sheetName val="Raw_data3"/>
      <sheetName val="Distribution_Table3"/>
      <sheetName val="DROP_DOWN3"/>
      <sheetName val="개시대사_(2)3"/>
      <sheetName val="Action_Item3"/>
      <sheetName val="ID_CD3"/>
      <sheetName val="Equipment_Spec_List3"/>
      <sheetName val="SPEC_LIST(EQUP,_SYS)3"/>
      <sheetName val="Cashflow_Analysis2"/>
      <sheetName val="Finansal_tamamlanma_Eğrisi2"/>
      <sheetName val="내역서_(N____x000a_4"/>
      <sheetName val="EQUIPOS_DE_SEGURIDAD1"/>
      <sheetName val="MATERIALES_CONSUMIBLES1"/>
      <sheetName val="PERSONAL_INDIRECTO_1"/>
      <sheetName val="HO_Site_Rates-20113"/>
      <sheetName val="TQ_Format3"/>
      <sheetName val="breakdown_of_wage_raÐ¾3"/>
      <sheetName val="Additional_data3"/>
      <sheetName val="Linelist_LNGC_Process3"/>
      <sheetName val="Air_Cooler-E3"/>
      <sheetName val="Al_Taweelah3"/>
      <sheetName val="Particular_Sch3"/>
      <sheetName val="SUM_2"/>
      <sheetName val="11_자재단가2"/>
      <sheetName val="LIFE_&amp;_REP_PROVN2"/>
      <sheetName val="O&amp;M_CREW2"/>
      <sheetName val="Attach_4-182"/>
      <sheetName val="INPUT_DATA_OF_SCHEDULE2"/>
      <sheetName val="내역서_(∮ἀ嘆ɶ?᠀㬁?2"/>
      <sheetName val="Master_List2"/>
      <sheetName val="33628-Rev__A2"/>
      <sheetName val="Fig_4-141"/>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14-Eng_rate2"/>
      <sheetName val="리스크_분류체계2"/>
      <sheetName val="GM_0001"/>
      <sheetName val="Tender_data1"/>
      <sheetName val="Itembalance_Report_(18-sep-18)2"/>
      <sheetName val="BUDGET_SUMMARY_2"/>
      <sheetName val="Activity_Form2"/>
      <sheetName val="SECL_리스크_분류체계_(2)1"/>
      <sheetName val="Tables_3_1_to_3_5_EXH_G1"/>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Scheme_Area_Details_Block___C21"/>
      <sheetName val="SPT_vs_PHI1"/>
      <sheetName val="Cash_Flow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1_설계기준1"/>
      <sheetName val="5__월별투입내역서1"/>
      <sheetName val="REF_for_VV1"/>
      <sheetName val="설산1_나1"/>
      <sheetName val="05__Curva_S2"/>
      <sheetName val="List_register1"/>
      <sheetName val="Direct_Histogram_Rev__A_(f)1"/>
      <sheetName val="일위대가_1"/>
      <sheetName val="P-Ins_&amp;_Bonds1"/>
      <sheetName val="INSTLIST_11"/>
      <sheetName val="Weekl_2"/>
      <sheetName val="내역서_(N____4"/>
      <sheetName val="내역서_(N____5"/>
      <sheetName val="__x01"/>
      <sheetName val="OPT_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Att-1_CTCI_MH_rate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BM_#1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Cost_Code1"/>
      <sheetName val="Data_Ref1"/>
      <sheetName val="Interdept_Rate1"/>
      <sheetName val="Perm__Test1"/>
      <sheetName val="Galian_11"/>
      <sheetName val="Analisa_Lump_sum1"/>
      <sheetName val="Sec_I_ML1"/>
      <sheetName val="Land_Dev't__Ph-11"/>
      <sheetName val="4300_UTILITY_BLDG_(2)1"/>
      <sheetName val="dongia_(2)1"/>
      <sheetName val="SPEC(CABLE_&amp;_WIRE)1"/>
      <sheetName val="내역서_(N__x002"/>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Data Ref."/>
      <sheetName val="KKS System Codes"/>
      <sheetName val="Price Schedule Code"/>
      <sheetName val="Definitions"/>
      <sheetName val="2013电气概算_价目表_(营改增调整)"/>
      <sheetName val="내역서_耰&quot;_x0003"/>
      <sheetName val="내역서_耰&quot;_x0004"/>
      <sheetName val="내역서_耰&quot;_x0005"/>
      <sheetName val="Addition-ProtectionSummary"/>
      <sheetName val="Project D"/>
      <sheetName val="ARCH"/>
      <sheetName val="Tender Summary"/>
      <sheetName val="Accountingword"/>
      <sheetName val="Main Control"/>
      <sheetName val="1) COMMON FACILITIES"/>
      <sheetName val="내역서_耰&quot;_x0000_1"/>
      <sheetName val="내역서_耰&quot;_x0000__x00002"/>
      <sheetName val="내역서_耰&quot;_x0000__x00003"/>
      <sheetName val="내역서_耰&quot;_x0000_2"/>
      <sheetName val="Scaffolding Volume"/>
      <sheetName val="DivLabor_Report"/>
      <sheetName val="Precios_Unitariԯ1"/>
      <sheetName val="광통신_견적내역서12"/>
      <sheetName val="내역서_耰&quot;_x0006"/>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revenue"/>
      <sheetName val="sga"/>
      <sheetName val="engineering"/>
      <sheetName val="5__Work_load(현재원기준)1"/>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breakdown_of_wage_ra4"/>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Linelist_LNGC_Process4"/>
      <sheetName val="SUM_3"/>
      <sheetName val="Tender_data2"/>
      <sheetName val="Cash_Flow2"/>
      <sheetName val="Scheme_Area_Details_Block___C22"/>
      <sheetName val="Fig_4-142"/>
      <sheetName val="GM_000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5__Work_load(현재원기준)2"/>
      <sheetName val="공통비총괄표"/>
      <sheetName val="매립"/>
      <sheetName val="MASTER_RATE ANALYSIS"/>
      <sheetName val="Intro"/>
      <sheetName val="CASHFLOWS"/>
      <sheetName val="MN T.B."/>
      <sheetName val="Headings"/>
      <sheetName val="INDIGINEOUS ITEMS "/>
      <sheetName val="Core Data"/>
      <sheetName val="final abstract"/>
      <sheetName val="Order_Summary"/>
      <sheetName val="Order_Summary_New"/>
      <sheetName val="Week ending"/>
      <sheetName val="Planners Workload"/>
      <sheetName val="MAY 00-Bobbins"/>
      <sheetName val="BALAN1"/>
      <sheetName val="2.2 띠장의 설계"/>
      <sheetName val="내역서_(N   _"/>
      <sheetName val="Raw Ref"/>
      <sheetName val="Cost Codes"/>
      <sheetName val="(10) Other Costs5"/>
      <sheetName val="Assmpns"/>
      <sheetName val="_x005f_x005f_x00ည톐ឮ"/>
      <sheetName val="Integrated-S Curve"/>
      <sheetName val="Team 3 S-Curve"/>
      <sheetName val="내역서_耰&quot;_x0000__x0000_9"/>
      <sheetName val="내역서_耰&quot;_x005f_x0000__x0008"/>
      <sheetName val="내역서_耰&quot;_x005f_x005f_x00008"/>
      <sheetName val="내역서_耰&quot;_x005f_x005f_x005f8"/>
      <sheetName val="내역서_耰&quot;_x0000_3"/>
      <sheetName val="내역서_耰&quot;_x0000__x0007"/>
      <sheetName val="내역서_耰&quot;_x00007"/>
      <sheetName val="내역서_耰&quot;_x005f7"/>
      <sheetName val="_x00ည톐ឮ"/>
      <sheetName val="내역서_耰&quot;_x0000__x00004"/>
      <sheetName val="Appendix A"/>
      <sheetName val="Star Rate"/>
      <sheetName val="upa"/>
      <sheetName val="Riser-1"/>
      <sheetName val="XZLC003_PART1"/>
      <sheetName val="F-31"/>
      <sheetName val="내역서_(N___ 2"/>
      <sheetName val="일위"/>
      <sheetName val="REQDELTA"/>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Dsr Hitung"/>
      <sheetName val="Mat Tower"/>
      <sheetName val="RT13526 CPI"/>
      <sheetName val="RT15918"/>
      <sheetName val="DPKlah"/>
      <sheetName val="HARVEST02"/>
      <sheetName val="COST BD"/>
      <sheetName val="Peralatan"/>
      <sheetName val="PCV"/>
      <sheetName val="Site_x0000__x0000_"/>
      <sheetName val="MRS"/>
      <sheetName val="P&amp;L"/>
      <sheetName val="Monthly S Curve SPK"/>
      <sheetName val="UPAH &amp; BHN ARS"/>
      <sheetName val="AHS ARS"/>
      <sheetName val="Analisa HSP"/>
      <sheetName val="Analisa Neraca"/>
      <sheetName val="입찰내역 발주처 양卤"/>
      <sheetName val="Load"/>
      <sheetName val="Data_ST"/>
      <sheetName val="VV_Ped"/>
      <sheetName val="JKT"/>
      <sheetName val="1195 B1"/>
      <sheetName val="Capel KI"/>
      <sheetName val="Capel PK"/>
      <sheetName val="page 6"/>
      <sheetName val="Raw Data-Combined"/>
      <sheetName val="Rates"/>
      <sheetName val="Summary HS Pipa CS"/>
      <sheetName val="AsumsiDasar"/>
      <sheetName val="Spread"/>
      <sheetName val="galian saluran"/>
      <sheetName val="05 Analisa Teknik"/>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lkalibrasi BENENAIN"/>
      <sheetName val="BQ_E20_02_Rp_"/>
      <sheetName val="ANAL.BOW"/>
      <sheetName val="Isolasi Luar Dalam"/>
      <sheetName val="Isolasi Luar"/>
      <sheetName val="PESANTREN"/>
      <sheetName val="G"/>
      <sheetName val="hs-str"/>
      <sheetName val="hs_str"/>
      <sheetName val="Rekap Addendum"/>
      <sheetName val="UNIT PRICE"/>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 hrg bhn"/>
      <sheetName val="BAHAN"/>
      <sheetName val="Steel-Twr"/>
      <sheetName val="Alat"/>
      <sheetName val="ENE-CAL 1"/>
      <sheetName val="자금신청서"/>
      <sheetName val="GAEYO"/>
      <sheetName val="CEQ_Master"/>
      <sheetName val="Man_Master"/>
      <sheetName val="여흥"/>
      <sheetName val="Diary"/>
      <sheetName val="RSC"/>
      <sheetName val="TTL_Qty"/>
      <sheetName val="QTY"/>
      <sheetName val="파이프류"/>
      <sheetName val="변수"/>
      <sheetName val="CAP"/>
      <sheetName val="график финансирования"/>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Addendum No.1 BILL 2"/>
      <sheetName val="Code 07"/>
      <sheetName val="Expenses"/>
      <sheetName val="Process Piping"/>
      <sheetName val="JGSummit Package 2 (CTCI)"/>
      <sheetName val="EST_EQUIPOS"/>
      <sheetName val="P. control"/>
      <sheetName val="EVAL"/>
      <sheetName val="Costing Detailed"/>
      <sheetName val="ER10_Old"/>
      <sheetName val="Basic Data Inputs"/>
      <sheetName val="6.2 Floor Finishes"/>
      <sheetName val="6_2_Floor_Finishes"/>
      <sheetName val="PLSt 03  "/>
      <sheetName val="П 7 курс аванса"/>
      <sheetName val="IncStat 03-04"/>
      <sheetName val="IncStat 03  "/>
      <sheetName val="Авансы по СНГ"/>
      <sheetName val="Site"/>
      <sheetName val="phuluc1"/>
      <sheetName val="TONGKE1P"/>
      <sheetName val="TKThep"/>
      <sheetName val="Bang KL"/>
      <sheetName val="소화실적"/>
      <sheetName val="계수"/>
      <sheetName val="수주계획('22)"/>
      <sheetName val="수주계획(22)"/>
      <sheetName val="전계가"/>
      <sheetName val="Monomers"/>
      <sheetName val="LV induction "/>
      <sheetName val="Áý°èÇ¥_(TOTAN)5"/>
      <sheetName val="INPUT_TABLE"/>
      <sheetName val="5.5FWBS CODE"/>
      <sheetName val="LDB"/>
      <sheetName val="S1BOQ"/>
      <sheetName val="C1 (calcolo)"/>
      <sheetName val="TABLO-3"/>
      <sheetName val="CC"/>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見管SＴ"/>
      <sheetName val="見管ＧＴ"/>
      <sheetName val="GRAND SUM"/>
      <sheetName val="VCC 11110-461"/>
      <sheetName val="7.6.3.J.Inline Instrument"/>
      <sheetName val="Page1"/>
      <sheetName val="Home Office"/>
      <sheetName val="P_Staff_fac"/>
      <sheetName val="beam-reinft-IIInd_floor"/>
      <sheetName val="P-Site_fac"/>
      <sheetName val="P-Clients_fac"/>
      <sheetName val="价格取值"/>
      <sheetName val="Daily Forwards"/>
      <sheetName val="MSH51C"/>
      <sheetName val="Micro"/>
      <sheetName val="Macro"/>
      <sheetName val="Ra  stair"/>
      <sheetName val="HSATUAN"/>
      <sheetName val="Terbilang"/>
      <sheetName val="Harga Mat "/>
      <sheetName val="har-sat"/>
      <sheetName val="Section 1"/>
      <sheetName val="OE (KSB)"/>
      <sheetName val="TEST1"/>
      <sheetName val="Sew-Tahan"/>
      <sheetName val="HS"/>
      <sheetName val="Koordinat"/>
      <sheetName val="3-DIV4"/>
      <sheetName val="TRNS-C1"/>
      <sheetName val="plumbing"/>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Lists"/>
      <sheetName val="LV induction _x0000__x0000__x0005__x0000_묠"/>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변경내역대비표(2)"/>
      <sheetName val="Elektrikal"/>
      <sheetName val="Rekap Analisa"/>
      <sheetName val="SchC"/>
      <sheetName val="SchA"/>
      <sheetName val="SewAlat"/>
      <sheetName val="ANALISA PEK.UMUM"/>
      <sheetName val="IN OUT"/>
      <sheetName val="_x005f_x0002_"/>
      <sheetName val="당초_x005f_xd8b4_∸ἀ"/>
      <sheetName val="_x005f_x0004_"/>
      <sheetName val="_x005f_x000a_"/>
      <sheetName val="_x005f_x0002__뻘N___x005f_x0001_ࠀ역서"/>
      <sheetName val="_x005f_x000a__x005f_x000a_"/>
      <sheetName val="내역서 耰&quot;_x005f_x005f_x005f_x0000__x0000"/>
      <sheetName val="_x005f_x005f_x005f_x005f_x005f_x005f_x005f_x005f_"/>
      <sheetName val="내역서_耰&quot;_x005f_x005f_x005f_x0000__x0000"/>
      <sheetName val="Weekl_x005f_x0004_"/>
      <sheetName val="내역서_(N _x005f_x000e__x005f_x000e__x005f_x000e_  _"/>
      <sheetName val="7422CW_x005f_x0013_"/>
      <sheetName val="OPT_x005f_x0012_"/>
      <sheetName val="실행집_x005f_x0005_"/>
      <sheetName val="내역서 ᢐ_x005f_x001f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내역서_耰&quot;_x005f_x005f_x005f_x0000__x00001"/>
      <sheetName val="Weekl_x005f_x000a_"/>
      <sheetName val="내역서_(N____x005f_x000a_"/>
      <sheetName val="내역서_(N   _x005f_x000a_"/>
      <sheetName val="_x005f_x000a__x0"/>
      <sheetName val="OPT_x005f_x000a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_x005f_x0002__x005f_x0000_뻘N_x005f_x0000__x005f_x0000__"/>
      <sheetName val="내역서 (∮ἀ嘆ɶ_x005f_x0000_᠀㬁_x005f_x0000_"/>
      <sheetName val="_x005f_x0004__x005f_x0000__x005f_x000d__x005f_x0000__x0"/>
      <sheetName val="_x005f_x000a__x005f_x0000__x005f_x001b__x005f_x0000__x0"/>
      <sheetName val="Weekl_x005f_x0004__x005f_x0000__x005f_x0016__x000"/>
      <sheetName val="_x005f_x0000__x005f_x000e__x005f_x0000__x005f_x0005_"/>
      <sheetName val="내역서_(N_x005f_x0009__x005f_x000e__x005f_x000e__x00"/>
      <sheetName val=" _x005f_x0000__x005f_x001b__x005f_x0000__x005f_x0006__x"/>
      <sheetName val="7422CW_x005f_x0013__x005f_x0000_"/>
      <sheetName val="OPT_x005f_x0012__x005f_x0000__x005f_x0010__x005f_x0000_"/>
      <sheetName val="_x005f_x0000__x005f_x0013__x005f_x0000__x005f_x0014_"/>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Man Power"/>
      <sheetName val="LIST ANHARSAT"/>
      <sheetName val="热工设备"/>
      <sheetName val="仪表设备"/>
      <sheetName val="grafik"/>
      <sheetName val="OP-DSU"/>
      <sheetName val="pro ra op"/>
      <sheetName val="analis standar(8m)"/>
      <sheetName val="Ex_Rate"/>
      <sheetName val="ShareCapital "/>
      <sheetName val="Inventories"/>
      <sheetName val="BAG_2"/>
      <sheetName val="ANALIS"/>
      <sheetName val="9-1차이내역"/>
      <sheetName val="Bangunan Utama"/>
      <sheetName val="daf-3(OK)"/>
      <sheetName val="daf-7(OK)"/>
      <sheetName val="Hrg.Sat"/>
      <sheetName val="Faktor"/>
      <sheetName val="luar"/>
      <sheetName val="RINC hotel"/>
      <sheetName val="RINC FIN T4 "/>
      <sheetName val="RINC FIN T4  _3_"/>
      <sheetName val="RINC FIN T4  _2_"/>
      <sheetName val="PNT-QUOT-#3"/>
      <sheetName val="COAT&amp;WRAP-QIOT-#3"/>
      <sheetName val="Breadown"/>
      <sheetName val="合成単価作成・-BLDG"/>
      <sheetName val="XL4Poppy"/>
      <sheetName val="BQ Summary"/>
      <sheetName val="FittingR1"/>
      <sheetName val="Gasket"/>
      <sheetName val="Bolt"/>
      <sheetName val="GKP"/>
      <sheetName val="renc mgn"/>
      <sheetName val="uraian analisa"/>
      <sheetName val="8LT 12"/>
      <sheetName val="Basic Price"/>
      <sheetName val="TL"/>
      <sheetName val="mob"/>
      <sheetName val="igp-03"/>
      <sheetName val="satuan"/>
      <sheetName val="DHSD"/>
      <sheetName val="kalibrasi-Tank"/>
      <sheetName val="terdistribusi"/>
      <sheetName val="MAT&amp;LABOR"/>
      <sheetName val="내역서 耰&quot;_x005f_x0000__x005f_x005f_x0000"/>
      <sheetName val="原始数据"/>
      <sheetName val="经评"/>
      <sheetName val="G2TempSheet"/>
      <sheetName val="30万表三"/>
      <sheetName val="表三"/>
      <sheetName val="ADI Edison Termoelettrica"/>
      <sheetName val="cespiti cet2 piombino (2)"/>
      <sheetName val="建筑定额 (2002)"/>
      <sheetName val="ADI"/>
      <sheetName val="运"/>
      <sheetName val="建筑定额"/>
      <sheetName val="建筑工程统计表06月份 "/>
      <sheetName val="FlujoTJ"/>
      <sheetName val="COS_REP.XLS"/>
      <sheetName val="Air Coolers"/>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refreshError="1"/>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refreshError="1"/>
      <sheetData sheetId="294" refreshError="1"/>
      <sheetData sheetId="295" refreshError="1"/>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refreshError="1"/>
      <sheetData sheetId="779"/>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sheetData sheetId="791"/>
      <sheetData sheetId="792"/>
      <sheetData sheetId="793"/>
      <sheetData sheetId="794"/>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sheetData sheetId="818" refreshError="1"/>
      <sheetData sheetId="819" refreshError="1"/>
      <sheetData sheetId="820"/>
      <sheetData sheetId="821"/>
      <sheetData sheetId="822" refreshError="1"/>
      <sheetData sheetId="823" refreshError="1"/>
      <sheetData sheetId="824" refreshError="1"/>
      <sheetData sheetId="825" refreshError="1"/>
      <sheetData sheetId="826"/>
      <sheetData sheetId="827" refreshError="1"/>
      <sheetData sheetId="828"/>
      <sheetData sheetId="829"/>
      <sheetData sheetId="830"/>
      <sheetData sheetId="831"/>
      <sheetData sheetId="832"/>
      <sheetData sheetId="833" refreshError="1"/>
      <sheetData sheetId="834"/>
      <sheetData sheetId="835"/>
      <sheetData sheetId="836"/>
      <sheetData sheetId="837"/>
      <sheetData sheetId="838"/>
      <sheetData sheetId="839"/>
      <sheetData sheetId="840"/>
      <sheetData sheetId="841" refreshError="1"/>
      <sheetData sheetId="842" refreshError="1"/>
      <sheetData sheetId="843" refreshError="1"/>
      <sheetData sheetId="844" refreshError="1"/>
      <sheetData sheetId="845" refreshError="1"/>
      <sheetData sheetId="846"/>
      <sheetData sheetId="847"/>
      <sheetData sheetId="848"/>
      <sheetData sheetId="849"/>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sheetData sheetId="1313"/>
      <sheetData sheetId="1314" refreshError="1"/>
      <sheetData sheetId="1315" refreshError="1"/>
      <sheetData sheetId="1316" refreshError="1"/>
      <sheetData sheetId="1317" refreshError="1"/>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refreshError="1"/>
      <sheetData sheetId="1468" refreshError="1"/>
      <sheetData sheetId="1469" refreshError="1"/>
      <sheetData sheetId="1470"/>
      <sheetData sheetId="1471" refreshError="1"/>
      <sheetData sheetId="1472" refreshError="1"/>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sheetData sheetId="1828"/>
      <sheetData sheetId="1829"/>
      <sheetData sheetId="1830"/>
      <sheetData sheetId="1831"/>
      <sheetData sheetId="1832"/>
      <sheetData sheetId="1833"/>
      <sheetData sheetId="1834"/>
      <sheetData sheetId="1835"/>
      <sheetData sheetId="1836"/>
      <sheetData sheetId="1837"/>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sheetData sheetId="1880"/>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sheetData sheetId="1900"/>
      <sheetData sheetId="1901"/>
      <sheetData sheetId="1902"/>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sheetData sheetId="2024" refreshError="1"/>
      <sheetData sheetId="2025" refreshError="1"/>
      <sheetData sheetId="2026" refreshError="1"/>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refreshError="1"/>
      <sheetData sheetId="2098"/>
      <sheetData sheetId="2099"/>
      <sheetData sheetId="2100"/>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sheetData sheetId="2138"/>
      <sheetData sheetId="2139"/>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refreshError="1"/>
      <sheetData sheetId="2543"/>
      <sheetData sheetId="2544"/>
      <sheetData sheetId="2545"/>
      <sheetData sheetId="2546"/>
      <sheetData sheetId="2547" refreshError="1"/>
      <sheetData sheetId="2548" refreshError="1"/>
      <sheetData sheetId="2549"/>
      <sheetData sheetId="2550"/>
      <sheetData sheetId="2551"/>
      <sheetData sheetId="2552"/>
      <sheetData sheetId="2553" refreshError="1"/>
      <sheetData sheetId="2554" refreshError="1"/>
      <sheetData sheetId="2555" refreshError="1"/>
      <sheetData sheetId="2556" refreshError="1"/>
      <sheetData sheetId="2557" refreshError="1"/>
      <sheetData sheetId="2558" refreshError="1"/>
      <sheetData sheetId="2559" refreshError="1"/>
      <sheetData sheetId="2560"/>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sheetData sheetId="2593" refreshError="1"/>
      <sheetData sheetId="2594" refreshError="1"/>
      <sheetData sheetId="2595" refreshError="1"/>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sheetData sheetId="2639" refreshError="1"/>
      <sheetData sheetId="2640"/>
      <sheetData sheetId="2641"/>
      <sheetData sheetId="2642" refreshError="1"/>
      <sheetData sheetId="2643"/>
      <sheetData sheetId="2644"/>
      <sheetData sheetId="2645"/>
      <sheetData sheetId="2646"/>
      <sheetData sheetId="2647" refreshError="1"/>
      <sheetData sheetId="2648" refreshError="1"/>
      <sheetData sheetId="2649" refreshError="1"/>
      <sheetData sheetId="2650" refreshError="1"/>
      <sheetData sheetId="2651" refreshError="1"/>
      <sheetData sheetId="2652" refreshError="1"/>
      <sheetData sheetId="2653" refreshError="1"/>
      <sheetData sheetId="2654"/>
      <sheetData sheetId="2655" refreshError="1"/>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row r="4">
          <cell r="I4">
            <v>0</v>
          </cell>
        </row>
      </sheetData>
      <sheetData sheetId="2996"/>
      <sheetData sheetId="2997"/>
      <sheetData sheetId="2998"/>
      <sheetData sheetId="2999"/>
      <sheetData sheetId="3000"/>
      <sheetData sheetId="3001"/>
      <sheetData sheetId="3002"/>
      <sheetData sheetId="3003"/>
      <sheetData sheetId="3004"/>
      <sheetData sheetId="3005" refreshError="1"/>
      <sheetData sheetId="3006" refreshError="1"/>
      <sheetData sheetId="3007" refreshError="1"/>
      <sheetData sheetId="3008" refreshError="1"/>
      <sheetData sheetId="3009" refreshError="1"/>
      <sheetData sheetId="3010" refreshError="1"/>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refreshError="1"/>
      <sheetData sheetId="3032" refreshError="1"/>
      <sheetData sheetId="3033"/>
      <sheetData sheetId="3034"/>
      <sheetData sheetId="3035"/>
      <sheetData sheetId="3036" refreshError="1"/>
      <sheetData sheetId="3037" refreshError="1"/>
      <sheetData sheetId="3038" refreshError="1"/>
      <sheetData sheetId="3039" refreshError="1"/>
      <sheetData sheetId="3040" refreshError="1"/>
      <sheetData sheetId="3041" refreshError="1"/>
      <sheetData sheetId="3042" refreshError="1"/>
      <sheetData sheetId="3043"/>
      <sheetData sheetId="3044"/>
      <sheetData sheetId="3045"/>
      <sheetData sheetId="3046"/>
      <sheetData sheetId="3047"/>
      <sheetData sheetId="3048"/>
      <sheetData sheetId="3049"/>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sheetData sheetId="3060"/>
      <sheetData sheetId="306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sheetData sheetId="3142"/>
      <sheetData sheetId="3143"/>
      <sheetData sheetId="3144"/>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refreshError="1"/>
      <sheetData sheetId="3198"/>
      <sheetData sheetId="3199"/>
      <sheetData sheetId="3200"/>
      <sheetData sheetId="3201"/>
      <sheetData sheetId="3202" refreshError="1"/>
      <sheetData sheetId="3203" refreshError="1"/>
      <sheetData sheetId="3204" refreshError="1"/>
      <sheetData sheetId="3205"/>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sheetData sheetId="3258"/>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sheetData sheetId="3269" refreshError="1"/>
      <sheetData sheetId="3270" refreshError="1"/>
      <sheetData sheetId="3271" refreshError="1"/>
      <sheetData sheetId="3272" refreshError="1"/>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refreshError="1"/>
      <sheetData sheetId="3315" refreshError="1"/>
      <sheetData sheetId="3316"/>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row r="4">
          <cell r="M4">
            <v>100</v>
          </cell>
        </row>
      </sheetData>
      <sheetData sheetId="3364"/>
      <sheetData sheetId="3365"/>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sheetData sheetId="3435"/>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ow r="4">
          <cell r="M4">
            <v>100</v>
          </cell>
        </row>
      </sheetData>
      <sheetData sheetId="3490"/>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efreshError="1"/>
      <sheetData sheetId="3498" refreshError="1"/>
      <sheetData sheetId="3499"/>
      <sheetData sheetId="3500" refreshError="1"/>
      <sheetData sheetId="350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sheetData sheetId="3542" refreshError="1"/>
      <sheetData sheetId="3543" refreshError="1"/>
      <sheetData sheetId="3544" refreshError="1"/>
      <sheetData sheetId="3545" refreshError="1"/>
      <sheetData sheetId="3546">
        <row r="4">
          <cell r="M4">
            <v>100</v>
          </cell>
        </row>
      </sheetData>
      <sheetData sheetId="3547">
        <row r="4">
          <cell r="M4">
            <v>100</v>
          </cell>
        </row>
      </sheetData>
      <sheetData sheetId="3548">
        <row r="4">
          <cell r="M4">
            <v>100</v>
          </cell>
        </row>
      </sheetData>
      <sheetData sheetId="3549">
        <row r="4">
          <cell r="M4">
            <v>100</v>
          </cell>
        </row>
      </sheetData>
      <sheetData sheetId="3550">
        <row r="4">
          <cell r="M4">
            <v>100</v>
          </cell>
        </row>
      </sheetData>
      <sheetData sheetId="3551">
        <row r="4">
          <cell r="M4">
            <v>100</v>
          </cell>
        </row>
      </sheetData>
      <sheetData sheetId="3552">
        <row r="4">
          <cell r="M4">
            <v>100</v>
          </cell>
        </row>
      </sheetData>
      <sheetData sheetId="3553" refreshError="1"/>
      <sheetData sheetId="3554" refreshError="1"/>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row r="4">
          <cell r="M4">
            <v>100</v>
          </cell>
        </row>
      </sheetData>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row r="4">
          <cell r="I4">
            <v>0</v>
          </cell>
        </row>
      </sheetData>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row r="4">
          <cell r="M4">
            <v>100</v>
          </cell>
        </row>
      </sheetData>
      <sheetData sheetId="3860"/>
      <sheetData sheetId="3861"/>
      <sheetData sheetId="3862"/>
      <sheetData sheetId="3863"/>
      <sheetData sheetId="3864"/>
      <sheetData sheetId="3865"/>
      <sheetData sheetId="3866">
        <row r="4">
          <cell r="M4">
            <v>100</v>
          </cell>
        </row>
      </sheetData>
      <sheetData sheetId="3867">
        <row r="4">
          <cell r="M4">
            <v>100</v>
          </cell>
        </row>
      </sheetData>
      <sheetData sheetId="3868"/>
      <sheetData sheetId="3869"/>
      <sheetData sheetId="3870"/>
      <sheetData sheetId="3871">
        <row r="4">
          <cell r="M4">
            <v>100</v>
          </cell>
        </row>
      </sheetData>
      <sheetData sheetId="3872"/>
      <sheetData sheetId="3873">
        <row r="4">
          <cell r="M4">
            <v>100</v>
          </cell>
        </row>
      </sheetData>
      <sheetData sheetId="3874">
        <row r="4">
          <cell r="M4">
            <v>100</v>
          </cell>
        </row>
      </sheetData>
      <sheetData sheetId="3875">
        <row r="4">
          <cell r="M4">
            <v>100</v>
          </cell>
        </row>
      </sheetData>
      <sheetData sheetId="3876">
        <row r="4">
          <cell r="M4">
            <v>100</v>
          </cell>
        </row>
      </sheetData>
      <sheetData sheetId="3877"/>
      <sheetData sheetId="3878"/>
      <sheetData sheetId="3879"/>
      <sheetData sheetId="3880"/>
      <sheetData sheetId="3881"/>
      <sheetData sheetId="3882"/>
      <sheetData sheetId="3883"/>
      <sheetData sheetId="3884"/>
      <sheetData sheetId="3885"/>
      <sheetData sheetId="3886">
        <row r="4">
          <cell r="M4">
            <v>100</v>
          </cell>
        </row>
      </sheetData>
      <sheetData sheetId="3887"/>
      <sheetData sheetId="3888">
        <row r="4">
          <cell r="M4">
            <v>100</v>
          </cell>
        </row>
      </sheetData>
      <sheetData sheetId="3889">
        <row r="4">
          <cell r="M4">
            <v>100</v>
          </cell>
        </row>
      </sheetData>
      <sheetData sheetId="3890">
        <row r="4">
          <cell r="M4">
            <v>100</v>
          </cell>
        </row>
      </sheetData>
      <sheetData sheetId="3891">
        <row r="4">
          <cell r="M4">
            <v>100</v>
          </cell>
        </row>
      </sheetData>
      <sheetData sheetId="3892">
        <row r="4">
          <cell r="M4">
            <v>100</v>
          </cell>
        </row>
      </sheetData>
      <sheetData sheetId="3893"/>
      <sheetData sheetId="3894">
        <row r="4">
          <cell r="M4">
            <v>100</v>
          </cell>
        </row>
      </sheetData>
      <sheetData sheetId="3895">
        <row r="4">
          <cell r="M4">
            <v>100</v>
          </cell>
        </row>
      </sheetData>
      <sheetData sheetId="3896">
        <row r="4">
          <cell r="M4">
            <v>100</v>
          </cell>
        </row>
      </sheetData>
      <sheetData sheetId="3897">
        <row r="4">
          <cell r="M4">
            <v>100</v>
          </cell>
        </row>
      </sheetData>
      <sheetData sheetId="3898">
        <row r="4">
          <cell r="M4">
            <v>100</v>
          </cell>
        </row>
      </sheetData>
      <sheetData sheetId="3899">
        <row r="4">
          <cell r="M4">
            <v>100</v>
          </cell>
        </row>
      </sheetData>
      <sheetData sheetId="3900">
        <row r="4">
          <cell r="M4">
            <v>100</v>
          </cell>
        </row>
      </sheetData>
      <sheetData sheetId="3901">
        <row r="4">
          <cell r="M4">
            <v>100</v>
          </cell>
        </row>
      </sheetData>
      <sheetData sheetId="3902">
        <row r="4">
          <cell r="M4">
            <v>100</v>
          </cell>
        </row>
      </sheetData>
      <sheetData sheetId="3903">
        <row r="4">
          <cell r="M4">
            <v>100</v>
          </cell>
        </row>
      </sheetData>
      <sheetData sheetId="3904">
        <row r="4">
          <cell r="M4">
            <v>100</v>
          </cell>
        </row>
      </sheetData>
      <sheetData sheetId="3905">
        <row r="4">
          <cell r="M4">
            <v>100</v>
          </cell>
        </row>
      </sheetData>
      <sheetData sheetId="3906">
        <row r="4">
          <cell r="M4">
            <v>100</v>
          </cell>
        </row>
      </sheetData>
      <sheetData sheetId="3907">
        <row r="4">
          <cell r="M4">
            <v>100</v>
          </cell>
        </row>
      </sheetData>
      <sheetData sheetId="3908">
        <row r="4">
          <cell r="M4">
            <v>100</v>
          </cell>
        </row>
      </sheetData>
      <sheetData sheetId="3909">
        <row r="4">
          <cell r="M4">
            <v>100</v>
          </cell>
        </row>
      </sheetData>
      <sheetData sheetId="3910">
        <row r="4">
          <cell r="M4">
            <v>100</v>
          </cell>
        </row>
      </sheetData>
      <sheetData sheetId="3911">
        <row r="4">
          <cell r="M4">
            <v>100</v>
          </cell>
        </row>
      </sheetData>
      <sheetData sheetId="3912">
        <row r="4">
          <cell r="M4">
            <v>100</v>
          </cell>
        </row>
      </sheetData>
      <sheetData sheetId="3913">
        <row r="4">
          <cell r="M4">
            <v>100</v>
          </cell>
        </row>
      </sheetData>
      <sheetData sheetId="3914">
        <row r="4">
          <cell r="M4">
            <v>100</v>
          </cell>
        </row>
      </sheetData>
      <sheetData sheetId="3915">
        <row r="4">
          <cell r="M4">
            <v>100</v>
          </cell>
        </row>
      </sheetData>
      <sheetData sheetId="3916">
        <row r="4">
          <cell r="M4">
            <v>100</v>
          </cell>
        </row>
      </sheetData>
      <sheetData sheetId="3917">
        <row r="4">
          <cell r="M4">
            <v>100</v>
          </cell>
        </row>
      </sheetData>
      <sheetData sheetId="3918">
        <row r="4">
          <cell r="M4">
            <v>100</v>
          </cell>
        </row>
      </sheetData>
      <sheetData sheetId="3919">
        <row r="4">
          <cell r="M4">
            <v>100</v>
          </cell>
        </row>
      </sheetData>
      <sheetData sheetId="3920">
        <row r="4">
          <cell r="M4">
            <v>100</v>
          </cell>
        </row>
      </sheetData>
      <sheetData sheetId="3921">
        <row r="4">
          <cell r="M4">
            <v>100</v>
          </cell>
        </row>
      </sheetData>
      <sheetData sheetId="3922">
        <row r="4">
          <cell r="M4">
            <v>100</v>
          </cell>
        </row>
      </sheetData>
      <sheetData sheetId="3923">
        <row r="4">
          <cell r="M4">
            <v>100</v>
          </cell>
        </row>
      </sheetData>
      <sheetData sheetId="3924">
        <row r="30">
          <cell r="I30">
            <v>1.5402756378350848</v>
          </cell>
        </row>
      </sheetData>
      <sheetData sheetId="3925">
        <row r="4">
          <cell r="M4">
            <v>100</v>
          </cell>
        </row>
      </sheetData>
      <sheetData sheetId="3926">
        <row r="4">
          <cell r="M4">
            <v>100</v>
          </cell>
        </row>
      </sheetData>
      <sheetData sheetId="3927">
        <row r="4">
          <cell r="M4">
            <v>100</v>
          </cell>
        </row>
      </sheetData>
      <sheetData sheetId="3928">
        <row r="4">
          <cell r="M4">
            <v>100</v>
          </cell>
        </row>
      </sheetData>
      <sheetData sheetId="3929"/>
      <sheetData sheetId="3930">
        <row r="4">
          <cell r="M4">
            <v>100</v>
          </cell>
        </row>
      </sheetData>
      <sheetData sheetId="3931"/>
      <sheetData sheetId="3932"/>
      <sheetData sheetId="3933"/>
      <sheetData sheetId="3934"/>
      <sheetData sheetId="3935">
        <row r="4">
          <cell r="M4">
            <v>100</v>
          </cell>
        </row>
      </sheetData>
      <sheetData sheetId="3936">
        <row r="4">
          <cell r="M4">
            <v>100</v>
          </cell>
        </row>
      </sheetData>
      <sheetData sheetId="3937">
        <row r="4">
          <cell r="I4">
            <v>0</v>
          </cell>
        </row>
      </sheetData>
      <sheetData sheetId="3938">
        <row r="4">
          <cell r="M4">
            <v>100</v>
          </cell>
        </row>
      </sheetData>
      <sheetData sheetId="3939">
        <row r="4">
          <cell r="M4">
            <v>100</v>
          </cell>
        </row>
      </sheetData>
      <sheetData sheetId="3940">
        <row r="4">
          <cell r="M4">
            <v>100</v>
          </cell>
        </row>
      </sheetData>
      <sheetData sheetId="3941"/>
      <sheetData sheetId="3942"/>
      <sheetData sheetId="3943"/>
      <sheetData sheetId="3944"/>
      <sheetData sheetId="3945"/>
      <sheetData sheetId="3946"/>
      <sheetData sheetId="3947"/>
      <sheetData sheetId="3948"/>
      <sheetData sheetId="3949">
        <row r="4">
          <cell r="M4">
            <v>100</v>
          </cell>
        </row>
      </sheetData>
      <sheetData sheetId="3950"/>
      <sheetData sheetId="3951">
        <row r="4">
          <cell r="M4">
            <v>100</v>
          </cell>
        </row>
      </sheetData>
      <sheetData sheetId="3952">
        <row r="4">
          <cell r="M4">
            <v>100</v>
          </cell>
        </row>
      </sheetData>
      <sheetData sheetId="3953"/>
      <sheetData sheetId="3954">
        <row r="4">
          <cell r="M4">
            <v>100</v>
          </cell>
        </row>
      </sheetData>
      <sheetData sheetId="3955">
        <row r="4">
          <cell r="M4">
            <v>100</v>
          </cell>
        </row>
      </sheetData>
      <sheetData sheetId="3956">
        <row r="4">
          <cell r="M4">
            <v>100</v>
          </cell>
        </row>
      </sheetData>
      <sheetData sheetId="3957">
        <row r="4">
          <cell r="M4">
            <v>100</v>
          </cell>
        </row>
      </sheetData>
      <sheetData sheetId="3958">
        <row r="4">
          <cell r="M4">
            <v>100</v>
          </cell>
        </row>
      </sheetData>
      <sheetData sheetId="3959">
        <row r="4">
          <cell r="M4">
            <v>100</v>
          </cell>
        </row>
      </sheetData>
      <sheetData sheetId="3960"/>
      <sheetData sheetId="3961">
        <row r="4">
          <cell r="M4">
            <v>100</v>
          </cell>
        </row>
      </sheetData>
      <sheetData sheetId="3962">
        <row r="4">
          <cell r="M4">
            <v>100</v>
          </cell>
        </row>
      </sheetData>
      <sheetData sheetId="3963">
        <row r="4">
          <cell r="M4">
            <v>100</v>
          </cell>
        </row>
      </sheetData>
      <sheetData sheetId="3964">
        <row r="4">
          <cell r="M4">
            <v>100</v>
          </cell>
        </row>
      </sheetData>
      <sheetData sheetId="3965">
        <row r="4">
          <cell r="M4">
            <v>100</v>
          </cell>
        </row>
      </sheetData>
      <sheetData sheetId="3966">
        <row r="4">
          <cell r="I4">
            <v>0</v>
          </cell>
        </row>
      </sheetData>
      <sheetData sheetId="3967"/>
      <sheetData sheetId="3968"/>
      <sheetData sheetId="3969"/>
      <sheetData sheetId="3970"/>
      <sheetData sheetId="3971"/>
      <sheetData sheetId="3972"/>
      <sheetData sheetId="3973"/>
      <sheetData sheetId="3974">
        <row r="4">
          <cell r="I4">
            <v>0</v>
          </cell>
        </row>
      </sheetData>
      <sheetData sheetId="3975"/>
      <sheetData sheetId="3976"/>
      <sheetData sheetId="3977"/>
      <sheetData sheetId="3978"/>
      <sheetData sheetId="3979"/>
      <sheetData sheetId="3980"/>
      <sheetData sheetId="3981"/>
      <sheetData sheetId="3982"/>
      <sheetData sheetId="3983"/>
      <sheetData sheetId="3984"/>
      <sheetData sheetId="3985"/>
      <sheetData sheetId="3986">
        <row r="4">
          <cell r="I4">
            <v>0</v>
          </cell>
        </row>
      </sheetData>
      <sheetData sheetId="3987">
        <row r="4">
          <cell r="M4">
            <v>100</v>
          </cell>
        </row>
      </sheetData>
      <sheetData sheetId="3988">
        <row r="4">
          <cell r="M4">
            <v>100</v>
          </cell>
        </row>
      </sheetData>
      <sheetData sheetId="3989">
        <row r="4">
          <cell r="M4">
            <v>100</v>
          </cell>
        </row>
      </sheetData>
      <sheetData sheetId="3990">
        <row r="4">
          <cell r="I4">
            <v>0</v>
          </cell>
        </row>
      </sheetData>
      <sheetData sheetId="3991">
        <row r="4">
          <cell r="I4">
            <v>0</v>
          </cell>
        </row>
      </sheetData>
      <sheetData sheetId="3992">
        <row r="4">
          <cell r="M4">
            <v>100</v>
          </cell>
        </row>
      </sheetData>
      <sheetData sheetId="3993">
        <row r="4">
          <cell r="I4">
            <v>0</v>
          </cell>
        </row>
      </sheetData>
      <sheetData sheetId="3994">
        <row r="4">
          <cell r="I4">
            <v>0</v>
          </cell>
        </row>
      </sheetData>
      <sheetData sheetId="3995">
        <row r="4">
          <cell r="I4">
            <v>0</v>
          </cell>
        </row>
      </sheetData>
      <sheetData sheetId="3996">
        <row r="4">
          <cell r="M4">
            <v>100</v>
          </cell>
        </row>
      </sheetData>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row r="4">
          <cell r="M4">
            <v>100</v>
          </cell>
        </row>
      </sheetData>
      <sheetData sheetId="4010"/>
      <sheetData sheetId="4011">
        <row r="4">
          <cell r="M4">
            <v>100</v>
          </cell>
        </row>
      </sheetData>
      <sheetData sheetId="4012"/>
      <sheetData sheetId="4013"/>
      <sheetData sheetId="4014"/>
      <sheetData sheetId="4015">
        <row r="4">
          <cell r="M4">
            <v>100</v>
          </cell>
        </row>
      </sheetData>
      <sheetData sheetId="4016" refreshError="1"/>
      <sheetData sheetId="4017" refreshError="1"/>
      <sheetData sheetId="4018">
        <row r="4">
          <cell r="M4">
            <v>100</v>
          </cell>
        </row>
      </sheetData>
      <sheetData sheetId="4019">
        <row r="4">
          <cell r="M4">
            <v>100</v>
          </cell>
        </row>
      </sheetData>
      <sheetData sheetId="4020">
        <row r="4">
          <cell r="M4">
            <v>100</v>
          </cell>
        </row>
      </sheetData>
      <sheetData sheetId="4021">
        <row r="4">
          <cell r="M4">
            <v>100</v>
          </cell>
        </row>
      </sheetData>
      <sheetData sheetId="4022">
        <row r="4">
          <cell r="M4">
            <v>100</v>
          </cell>
        </row>
      </sheetData>
      <sheetData sheetId="4023">
        <row r="4">
          <cell r="M4">
            <v>100</v>
          </cell>
        </row>
      </sheetData>
      <sheetData sheetId="4024">
        <row r="4">
          <cell r="M4">
            <v>100</v>
          </cell>
        </row>
      </sheetData>
      <sheetData sheetId="4025">
        <row r="4">
          <cell r="M4">
            <v>100</v>
          </cell>
        </row>
      </sheetData>
      <sheetData sheetId="4026">
        <row r="4">
          <cell r="M4">
            <v>100</v>
          </cell>
        </row>
      </sheetData>
      <sheetData sheetId="4027" refreshError="1"/>
      <sheetData sheetId="4028">
        <row r="4">
          <cell r="M4">
            <v>100</v>
          </cell>
        </row>
      </sheetData>
      <sheetData sheetId="4029" refreshError="1"/>
      <sheetData sheetId="4030" refreshError="1"/>
      <sheetData sheetId="4031" refreshError="1"/>
      <sheetData sheetId="4032" refreshError="1"/>
      <sheetData sheetId="4033" refreshError="1"/>
      <sheetData sheetId="4034">
        <row r="4">
          <cell r="M4">
            <v>100</v>
          </cell>
        </row>
      </sheetData>
      <sheetData sheetId="4035">
        <row r="4">
          <cell r="M4">
            <v>100</v>
          </cell>
        </row>
      </sheetData>
      <sheetData sheetId="4036">
        <row r="4">
          <cell r="M4">
            <v>100</v>
          </cell>
        </row>
      </sheetData>
      <sheetData sheetId="4037">
        <row r="4">
          <cell r="M4">
            <v>100</v>
          </cell>
        </row>
      </sheetData>
      <sheetData sheetId="4038">
        <row r="4">
          <cell r="M4">
            <v>100</v>
          </cell>
        </row>
      </sheetData>
      <sheetData sheetId="4039">
        <row r="4">
          <cell r="M4">
            <v>100</v>
          </cell>
        </row>
      </sheetData>
      <sheetData sheetId="4040">
        <row r="4">
          <cell r="M4">
            <v>100</v>
          </cell>
        </row>
      </sheetData>
      <sheetData sheetId="4041">
        <row r="4">
          <cell r="M4">
            <v>100</v>
          </cell>
        </row>
      </sheetData>
      <sheetData sheetId="4042">
        <row r="4">
          <cell r="M4">
            <v>100</v>
          </cell>
        </row>
      </sheetData>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sheetData sheetId="4052"/>
      <sheetData sheetId="4053" refreshError="1"/>
      <sheetData sheetId="4054" refreshError="1"/>
      <sheetData sheetId="4055" refreshError="1"/>
      <sheetData sheetId="4056" refreshError="1"/>
      <sheetData sheetId="4057" refreshError="1"/>
      <sheetData sheetId="4058" refreshError="1"/>
      <sheetData sheetId="4059">
        <row r="4">
          <cell r="M4">
            <v>100</v>
          </cell>
        </row>
      </sheetData>
      <sheetData sheetId="4060">
        <row r="4">
          <cell r="M4">
            <v>100</v>
          </cell>
        </row>
      </sheetData>
      <sheetData sheetId="4061">
        <row r="4">
          <cell r="M4">
            <v>100</v>
          </cell>
        </row>
      </sheetData>
      <sheetData sheetId="4062">
        <row r="4">
          <cell r="M4">
            <v>100</v>
          </cell>
        </row>
      </sheetData>
      <sheetData sheetId="4063">
        <row r="4">
          <cell r="M4">
            <v>100</v>
          </cell>
        </row>
      </sheetData>
      <sheetData sheetId="4064">
        <row r="4">
          <cell r="M4">
            <v>100</v>
          </cell>
        </row>
      </sheetData>
      <sheetData sheetId="4065">
        <row r="4">
          <cell r="M4">
            <v>100</v>
          </cell>
        </row>
      </sheetData>
      <sheetData sheetId="4066">
        <row r="4">
          <cell r="M4">
            <v>100</v>
          </cell>
        </row>
      </sheetData>
      <sheetData sheetId="4067">
        <row r="4">
          <cell r="M4">
            <v>100</v>
          </cell>
        </row>
      </sheetData>
      <sheetData sheetId="4068">
        <row r="4">
          <cell r="M4">
            <v>100</v>
          </cell>
        </row>
      </sheetData>
      <sheetData sheetId="4069">
        <row r="4">
          <cell r="M4">
            <v>100</v>
          </cell>
        </row>
      </sheetData>
      <sheetData sheetId="4070">
        <row r="4">
          <cell r="M4">
            <v>100</v>
          </cell>
        </row>
      </sheetData>
      <sheetData sheetId="4071">
        <row r="4">
          <cell r="M4">
            <v>100</v>
          </cell>
        </row>
      </sheetData>
      <sheetData sheetId="4072">
        <row r="4">
          <cell r="M4">
            <v>100</v>
          </cell>
        </row>
      </sheetData>
      <sheetData sheetId="4073">
        <row r="4">
          <cell r="M4">
            <v>100</v>
          </cell>
        </row>
      </sheetData>
      <sheetData sheetId="4074">
        <row r="4">
          <cell r="M4">
            <v>100</v>
          </cell>
        </row>
      </sheetData>
      <sheetData sheetId="4075">
        <row r="4">
          <cell r="M4">
            <v>100</v>
          </cell>
        </row>
      </sheetData>
      <sheetData sheetId="4076">
        <row r="4">
          <cell r="M4">
            <v>100</v>
          </cell>
        </row>
      </sheetData>
      <sheetData sheetId="4077">
        <row r="4">
          <cell r="M4">
            <v>100</v>
          </cell>
        </row>
      </sheetData>
      <sheetData sheetId="4078">
        <row r="4">
          <cell r="M4">
            <v>100</v>
          </cell>
        </row>
      </sheetData>
      <sheetData sheetId="4079">
        <row r="4">
          <cell r="M4">
            <v>100</v>
          </cell>
        </row>
      </sheetData>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sheetData sheetId="4164"/>
      <sheetData sheetId="4165" refreshError="1"/>
      <sheetData sheetId="4166" refreshError="1"/>
      <sheetData sheetId="4167" refreshError="1"/>
      <sheetData sheetId="4168" refreshError="1"/>
      <sheetData sheetId="4169"/>
      <sheetData sheetId="4170" refreshError="1"/>
      <sheetData sheetId="4171" refreshError="1"/>
      <sheetData sheetId="4172" refreshError="1"/>
      <sheetData sheetId="4173"/>
      <sheetData sheetId="4174" refreshError="1"/>
      <sheetData sheetId="4175"/>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sheetData sheetId="4187"/>
      <sheetData sheetId="4188" refreshError="1"/>
      <sheetData sheetId="4189" refreshError="1"/>
      <sheetData sheetId="4190" refreshError="1"/>
      <sheetData sheetId="4191" refreshError="1"/>
      <sheetData sheetId="4192" refreshError="1"/>
      <sheetData sheetId="4193" refreshError="1"/>
      <sheetData sheetId="4194" refreshError="1"/>
      <sheetData sheetId="4195"/>
      <sheetData sheetId="4196"/>
      <sheetData sheetId="4197"/>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ow r="4">
          <cell r="M4">
            <v>100</v>
          </cell>
        </row>
      </sheetData>
      <sheetData sheetId="4335"/>
      <sheetData sheetId="4336"/>
      <sheetData sheetId="4337"/>
      <sheetData sheetId="4338"/>
      <sheetData sheetId="4339"/>
      <sheetData sheetId="4340"/>
      <sheetData sheetId="4341"/>
      <sheetData sheetId="4342"/>
      <sheetData sheetId="4343"/>
      <sheetData sheetId="4344">
        <row r="4">
          <cell r="I4">
            <v>0</v>
          </cell>
        </row>
      </sheetData>
      <sheetData sheetId="4345"/>
      <sheetData sheetId="4346"/>
      <sheetData sheetId="4347"/>
      <sheetData sheetId="4348">
        <row r="4">
          <cell r="I4">
            <v>0</v>
          </cell>
        </row>
      </sheetData>
      <sheetData sheetId="4349"/>
      <sheetData sheetId="4350">
        <row r="4">
          <cell r="M4">
            <v>100</v>
          </cell>
        </row>
      </sheetData>
      <sheetData sheetId="4351"/>
      <sheetData sheetId="4352"/>
      <sheetData sheetId="4353"/>
      <sheetData sheetId="4354"/>
      <sheetData sheetId="4355"/>
      <sheetData sheetId="4356"/>
      <sheetData sheetId="4357"/>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row r="4">
          <cell r="I4">
            <v>0</v>
          </cell>
        </row>
      </sheetData>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refreshError="1"/>
      <sheetData sheetId="4918" refreshError="1"/>
      <sheetData sheetId="4919" refreshError="1"/>
      <sheetData sheetId="4920" refreshError="1"/>
      <sheetData sheetId="4921"/>
      <sheetData sheetId="4922"/>
      <sheetData sheetId="4923"/>
      <sheetData sheetId="4924"/>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refreshError="1"/>
      <sheetData sheetId="4977" refreshError="1"/>
      <sheetData sheetId="4978" refreshError="1"/>
      <sheetData sheetId="4979" refreshError="1"/>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row r="4">
          <cell r="M4">
            <v>100</v>
          </cell>
        </row>
      </sheetData>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sheetData sheetId="5397"/>
      <sheetData sheetId="5398"/>
      <sheetData sheetId="5399"/>
      <sheetData sheetId="5400"/>
      <sheetData sheetId="5401" refreshError="1"/>
      <sheetData sheetId="5402" refreshError="1"/>
      <sheetData sheetId="5403" refreshError="1"/>
      <sheetData sheetId="5404" refreshError="1"/>
      <sheetData sheetId="5405"/>
      <sheetData sheetId="5406" refreshError="1"/>
      <sheetData sheetId="5407" refreshError="1"/>
      <sheetData sheetId="5408" refreshError="1"/>
      <sheetData sheetId="5409" refreshError="1"/>
      <sheetData sheetId="5410" refreshError="1"/>
      <sheetData sheetId="5411" refreshError="1"/>
      <sheetData sheetId="5412"/>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sheetData sheetId="5595" refreshError="1"/>
      <sheetData sheetId="5596" refreshError="1"/>
      <sheetData sheetId="5597" refreshError="1"/>
      <sheetData sheetId="5598" refreshError="1"/>
      <sheetData sheetId="5599" refreshError="1"/>
      <sheetData sheetId="5600"/>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ow r="4">
          <cell r="M4">
            <v>100</v>
          </cell>
        </row>
      </sheetData>
      <sheetData sheetId="5636">
        <row r="4">
          <cell r="M4">
            <v>100</v>
          </cell>
        </row>
      </sheetData>
      <sheetData sheetId="5637">
        <row r="4">
          <cell r="M4">
            <v>100</v>
          </cell>
        </row>
      </sheetData>
      <sheetData sheetId="5638">
        <row r="4">
          <cell r="M4">
            <v>100</v>
          </cell>
        </row>
      </sheetData>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ow r="4">
          <cell r="M4">
            <v>100</v>
          </cell>
        </row>
      </sheetData>
      <sheetData sheetId="5651">
        <row r="4">
          <cell r="M4">
            <v>100</v>
          </cell>
        </row>
      </sheetData>
      <sheetData sheetId="5652">
        <row r="4">
          <cell r="M4">
            <v>100</v>
          </cell>
        </row>
      </sheetData>
      <sheetData sheetId="5653">
        <row r="4">
          <cell r="M4">
            <v>100</v>
          </cell>
        </row>
      </sheetData>
      <sheetData sheetId="5654">
        <row r="4">
          <cell r="M4">
            <v>100</v>
          </cell>
        </row>
      </sheetData>
      <sheetData sheetId="5655">
        <row r="4">
          <cell r="M4">
            <v>100</v>
          </cell>
        </row>
      </sheetData>
      <sheetData sheetId="5656">
        <row r="4">
          <cell r="M4">
            <v>100</v>
          </cell>
        </row>
      </sheetData>
      <sheetData sheetId="5657">
        <row r="4">
          <cell r="M4">
            <v>100</v>
          </cell>
        </row>
      </sheetData>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ow r="4">
          <cell r="M4">
            <v>100</v>
          </cell>
        </row>
      </sheetData>
      <sheetData sheetId="5667">
        <row r="4">
          <cell r="M4">
            <v>100</v>
          </cell>
        </row>
      </sheetData>
      <sheetData sheetId="5668">
        <row r="4">
          <cell r="M4">
            <v>100</v>
          </cell>
        </row>
      </sheetData>
      <sheetData sheetId="5669">
        <row r="4">
          <cell r="M4">
            <v>100</v>
          </cell>
        </row>
      </sheetData>
      <sheetData sheetId="5670">
        <row r="4">
          <cell r="M4">
            <v>100</v>
          </cell>
        </row>
      </sheetData>
      <sheetData sheetId="5671">
        <row r="4">
          <cell r="M4">
            <v>100</v>
          </cell>
        </row>
      </sheetData>
      <sheetData sheetId="5672">
        <row r="4">
          <cell r="M4">
            <v>100</v>
          </cell>
        </row>
      </sheetData>
      <sheetData sheetId="5673">
        <row r="4">
          <cell r="M4">
            <v>100</v>
          </cell>
        </row>
      </sheetData>
      <sheetData sheetId="5674">
        <row r="4">
          <cell r="M4">
            <v>100</v>
          </cell>
        </row>
      </sheetData>
      <sheetData sheetId="5675">
        <row r="4">
          <cell r="M4">
            <v>100</v>
          </cell>
        </row>
      </sheetData>
      <sheetData sheetId="5676">
        <row r="4">
          <cell r="M4">
            <v>100</v>
          </cell>
        </row>
      </sheetData>
      <sheetData sheetId="5677">
        <row r="4">
          <cell r="M4">
            <v>100</v>
          </cell>
        </row>
      </sheetData>
      <sheetData sheetId="5678">
        <row r="4">
          <cell r="M4">
            <v>100</v>
          </cell>
        </row>
      </sheetData>
      <sheetData sheetId="5679">
        <row r="4">
          <cell r="M4">
            <v>100</v>
          </cell>
        </row>
      </sheetData>
      <sheetData sheetId="5680">
        <row r="4">
          <cell r="M4">
            <v>100</v>
          </cell>
        </row>
      </sheetData>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ow r="4">
          <cell r="M4">
            <v>100</v>
          </cell>
        </row>
      </sheetData>
      <sheetData sheetId="5692">
        <row r="4">
          <cell r="M4">
            <v>100</v>
          </cell>
        </row>
      </sheetData>
      <sheetData sheetId="5693">
        <row r="4">
          <cell r="M4">
            <v>100</v>
          </cell>
        </row>
      </sheetData>
      <sheetData sheetId="5694">
        <row r="4">
          <cell r="M4">
            <v>100</v>
          </cell>
        </row>
      </sheetData>
      <sheetData sheetId="5695">
        <row r="4">
          <cell r="M4">
            <v>100</v>
          </cell>
        </row>
      </sheetData>
      <sheetData sheetId="5696">
        <row r="4">
          <cell r="M4">
            <v>100</v>
          </cell>
        </row>
      </sheetData>
      <sheetData sheetId="5697" refreshError="1"/>
      <sheetData sheetId="5698" refreshError="1"/>
      <sheetData sheetId="5699" refreshError="1"/>
      <sheetData sheetId="5700">
        <row r="30">
          <cell r="I30">
            <v>1.5402756378350848</v>
          </cell>
        </row>
      </sheetData>
      <sheetData sheetId="5701">
        <row r="30">
          <cell r="I30">
            <v>1.5402756378350848</v>
          </cell>
        </row>
      </sheetData>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efreshError="1"/>
      <sheetData sheetId="5753" refreshError="1"/>
      <sheetData sheetId="5754">
        <row r="4">
          <cell r="I4">
            <v>0</v>
          </cell>
        </row>
      </sheetData>
      <sheetData sheetId="5755" refreshError="1"/>
      <sheetData sheetId="5756" refreshError="1"/>
      <sheetData sheetId="5757" refreshError="1"/>
      <sheetData sheetId="5758" refreshError="1"/>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M4">
            <v>100</v>
          </cell>
        </row>
      </sheetData>
      <sheetData sheetId="5813">
        <row r="4">
          <cell r="M4">
            <v>100</v>
          </cell>
        </row>
      </sheetData>
      <sheetData sheetId="5814">
        <row r="4">
          <cell r="M4">
            <v>100</v>
          </cell>
        </row>
      </sheetData>
      <sheetData sheetId="5815">
        <row r="4">
          <cell r="I4">
            <v>0</v>
          </cell>
        </row>
      </sheetData>
      <sheetData sheetId="5816">
        <row r="4">
          <cell r="M4">
            <v>100</v>
          </cell>
        </row>
      </sheetData>
      <sheetData sheetId="5817">
        <row r="4">
          <cell r="I4">
            <v>0</v>
          </cell>
        </row>
      </sheetData>
      <sheetData sheetId="5818">
        <row r="4">
          <cell r="I4">
            <v>0</v>
          </cell>
        </row>
      </sheetData>
      <sheetData sheetId="5819">
        <row r="4">
          <cell r="M4">
            <v>100</v>
          </cell>
        </row>
      </sheetData>
      <sheetData sheetId="5820">
        <row r="4">
          <cell r="I4">
            <v>0</v>
          </cell>
        </row>
      </sheetData>
      <sheetData sheetId="5821">
        <row r="4">
          <cell r="I4">
            <v>0</v>
          </cell>
        </row>
      </sheetData>
      <sheetData sheetId="5822">
        <row r="4">
          <cell r="M4">
            <v>100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M4">
            <v>100</v>
          </cell>
        </row>
      </sheetData>
      <sheetData sheetId="5840">
        <row r="4">
          <cell r="I4">
            <v>0</v>
          </cell>
        </row>
      </sheetData>
      <sheetData sheetId="5841">
        <row r="4">
          <cell r="I4">
            <v>0</v>
          </cell>
        </row>
      </sheetData>
      <sheetData sheetId="5842">
        <row r="4">
          <cell r="M4">
            <v>100</v>
          </cell>
        </row>
      </sheetData>
      <sheetData sheetId="5843">
        <row r="4">
          <cell r="I4">
            <v>0</v>
          </cell>
        </row>
      </sheetData>
      <sheetData sheetId="5844">
        <row r="4">
          <cell r="I4">
            <v>0</v>
          </cell>
        </row>
      </sheetData>
      <sheetData sheetId="5845">
        <row r="4">
          <cell r="I4">
            <v>0</v>
          </cell>
        </row>
      </sheetData>
      <sheetData sheetId="5846">
        <row r="4">
          <cell r="M4">
            <v>100</v>
          </cell>
        </row>
      </sheetData>
      <sheetData sheetId="5847">
        <row r="4">
          <cell r="M4">
            <v>100</v>
          </cell>
        </row>
      </sheetData>
      <sheetData sheetId="5848">
        <row r="4">
          <cell r="I4">
            <v>0</v>
          </cell>
        </row>
      </sheetData>
      <sheetData sheetId="5849">
        <row r="4">
          <cell r="I4">
            <v>0</v>
          </cell>
        </row>
      </sheetData>
      <sheetData sheetId="5850">
        <row r="4">
          <cell r="M4">
            <v>100</v>
          </cell>
        </row>
      </sheetData>
      <sheetData sheetId="5851">
        <row r="4">
          <cell r="M4">
            <v>100</v>
          </cell>
        </row>
      </sheetData>
      <sheetData sheetId="5852">
        <row r="4">
          <cell r="M4">
            <v>100</v>
          </cell>
        </row>
      </sheetData>
      <sheetData sheetId="5853">
        <row r="4">
          <cell r="M4">
            <v>100</v>
          </cell>
        </row>
      </sheetData>
      <sheetData sheetId="5854">
        <row r="4">
          <cell r="I4">
            <v>0</v>
          </cell>
        </row>
      </sheetData>
      <sheetData sheetId="5855">
        <row r="4">
          <cell r="M4">
            <v>100</v>
          </cell>
        </row>
      </sheetData>
      <sheetData sheetId="5856">
        <row r="4">
          <cell r="M4">
            <v>100</v>
          </cell>
        </row>
      </sheetData>
      <sheetData sheetId="5857">
        <row r="4">
          <cell r="M4">
            <v>100</v>
          </cell>
        </row>
      </sheetData>
      <sheetData sheetId="5858">
        <row r="4">
          <cell r="M4">
            <v>100</v>
          </cell>
        </row>
      </sheetData>
      <sheetData sheetId="5859">
        <row r="4">
          <cell r="M4">
            <v>100</v>
          </cell>
        </row>
      </sheetData>
      <sheetData sheetId="5860">
        <row r="4">
          <cell r="M4">
            <v>100</v>
          </cell>
        </row>
      </sheetData>
      <sheetData sheetId="5861">
        <row r="4">
          <cell r="M4">
            <v>100</v>
          </cell>
        </row>
      </sheetData>
      <sheetData sheetId="5862">
        <row r="4">
          <cell r="M4">
            <v>100</v>
          </cell>
        </row>
      </sheetData>
      <sheetData sheetId="5863">
        <row r="4">
          <cell r="M4">
            <v>100</v>
          </cell>
        </row>
      </sheetData>
      <sheetData sheetId="5864">
        <row r="4">
          <cell r="M4">
            <v>100</v>
          </cell>
        </row>
      </sheetData>
      <sheetData sheetId="5865">
        <row r="4">
          <cell r="M4">
            <v>100</v>
          </cell>
        </row>
      </sheetData>
      <sheetData sheetId="5866">
        <row r="4">
          <cell r="M4">
            <v>100</v>
          </cell>
        </row>
      </sheetData>
      <sheetData sheetId="5867">
        <row r="4">
          <cell r="M4">
            <v>100</v>
          </cell>
        </row>
      </sheetData>
      <sheetData sheetId="5868">
        <row r="4">
          <cell r="M4">
            <v>100</v>
          </cell>
        </row>
      </sheetData>
      <sheetData sheetId="5869">
        <row r="4">
          <cell r="M4">
            <v>100</v>
          </cell>
        </row>
      </sheetData>
      <sheetData sheetId="5870">
        <row r="4">
          <cell r="M4">
            <v>100</v>
          </cell>
        </row>
      </sheetData>
      <sheetData sheetId="5871">
        <row r="4">
          <cell r="M4">
            <v>100</v>
          </cell>
        </row>
      </sheetData>
      <sheetData sheetId="5872">
        <row r="4">
          <cell r="M4">
            <v>100</v>
          </cell>
        </row>
      </sheetData>
      <sheetData sheetId="5873">
        <row r="4">
          <cell r="M4">
            <v>100</v>
          </cell>
        </row>
      </sheetData>
      <sheetData sheetId="5874">
        <row r="4">
          <cell r="M4">
            <v>100</v>
          </cell>
        </row>
      </sheetData>
      <sheetData sheetId="5875">
        <row r="4">
          <cell r="M4">
            <v>100</v>
          </cell>
        </row>
      </sheetData>
      <sheetData sheetId="5876">
        <row r="4">
          <cell r="M4">
            <v>100</v>
          </cell>
        </row>
      </sheetData>
      <sheetData sheetId="5877">
        <row r="4">
          <cell r="M4">
            <v>100</v>
          </cell>
        </row>
      </sheetData>
      <sheetData sheetId="5878">
        <row r="4">
          <cell r="M4">
            <v>100</v>
          </cell>
        </row>
      </sheetData>
      <sheetData sheetId="5879">
        <row r="4">
          <cell r="M4">
            <v>100</v>
          </cell>
        </row>
      </sheetData>
      <sheetData sheetId="5880">
        <row r="4">
          <cell r="M4">
            <v>100</v>
          </cell>
        </row>
      </sheetData>
      <sheetData sheetId="5881">
        <row r="4">
          <cell r="M4">
            <v>100</v>
          </cell>
        </row>
      </sheetData>
      <sheetData sheetId="5882">
        <row r="4">
          <cell r="M4">
            <v>100</v>
          </cell>
        </row>
      </sheetData>
      <sheetData sheetId="5883">
        <row r="4">
          <cell r="M4">
            <v>100</v>
          </cell>
        </row>
      </sheetData>
      <sheetData sheetId="5884">
        <row r="4">
          <cell r="M4">
            <v>100</v>
          </cell>
        </row>
      </sheetData>
      <sheetData sheetId="5885">
        <row r="4">
          <cell r="M4">
            <v>100</v>
          </cell>
        </row>
      </sheetData>
      <sheetData sheetId="5886">
        <row r="4">
          <cell r="M4">
            <v>100</v>
          </cell>
        </row>
      </sheetData>
      <sheetData sheetId="5887">
        <row r="4">
          <cell r="M4">
            <v>100</v>
          </cell>
        </row>
      </sheetData>
      <sheetData sheetId="5888">
        <row r="4">
          <cell r="M4">
            <v>100</v>
          </cell>
        </row>
      </sheetData>
      <sheetData sheetId="5889">
        <row r="4">
          <cell r="M4">
            <v>100</v>
          </cell>
        </row>
      </sheetData>
      <sheetData sheetId="5890">
        <row r="4">
          <cell r="M4">
            <v>100</v>
          </cell>
        </row>
      </sheetData>
      <sheetData sheetId="5891">
        <row r="4">
          <cell r="M4">
            <v>100</v>
          </cell>
        </row>
      </sheetData>
      <sheetData sheetId="5892">
        <row r="4">
          <cell r="M4">
            <v>100</v>
          </cell>
        </row>
      </sheetData>
      <sheetData sheetId="5893">
        <row r="4">
          <cell r="M4">
            <v>100</v>
          </cell>
        </row>
      </sheetData>
      <sheetData sheetId="5894">
        <row r="4">
          <cell r="M4">
            <v>100</v>
          </cell>
        </row>
      </sheetData>
      <sheetData sheetId="5895">
        <row r="4">
          <cell r="M4">
            <v>100</v>
          </cell>
        </row>
      </sheetData>
      <sheetData sheetId="5896">
        <row r="4">
          <cell r="M4">
            <v>100</v>
          </cell>
        </row>
      </sheetData>
      <sheetData sheetId="5897">
        <row r="4">
          <cell r="M4">
            <v>100</v>
          </cell>
        </row>
      </sheetData>
      <sheetData sheetId="5898">
        <row r="4">
          <cell r="M4">
            <v>100</v>
          </cell>
        </row>
      </sheetData>
      <sheetData sheetId="5899">
        <row r="4">
          <cell r="M4">
            <v>100</v>
          </cell>
        </row>
      </sheetData>
      <sheetData sheetId="5900">
        <row r="4">
          <cell r="M4">
            <v>100</v>
          </cell>
        </row>
      </sheetData>
      <sheetData sheetId="5901">
        <row r="4">
          <cell r="M4">
            <v>100</v>
          </cell>
        </row>
      </sheetData>
      <sheetData sheetId="5902">
        <row r="4">
          <cell r="M4">
            <v>100</v>
          </cell>
        </row>
      </sheetData>
      <sheetData sheetId="5903">
        <row r="4">
          <cell r="M4">
            <v>100</v>
          </cell>
        </row>
      </sheetData>
      <sheetData sheetId="5904">
        <row r="4">
          <cell r="M4">
            <v>100</v>
          </cell>
        </row>
      </sheetData>
      <sheetData sheetId="5905">
        <row r="4">
          <cell r="M4">
            <v>100</v>
          </cell>
        </row>
      </sheetData>
      <sheetData sheetId="5906">
        <row r="4">
          <cell r="M4">
            <v>100</v>
          </cell>
        </row>
      </sheetData>
      <sheetData sheetId="5907">
        <row r="4">
          <cell r="M4">
            <v>100</v>
          </cell>
        </row>
      </sheetData>
      <sheetData sheetId="5908">
        <row r="4">
          <cell r="M4">
            <v>100</v>
          </cell>
        </row>
      </sheetData>
      <sheetData sheetId="5909">
        <row r="4">
          <cell r="M4">
            <v>100</v>
          </cell>
        </row>
      </sheetData>
      <sheetData sheetId="5910">
        <row r="4">
          <cell r="M4">
            <v>100</v>
          </cell>
        </row>
      </sheetData>
      <sheetData sheetId="5911">
        <row r="4">
          <cell r="M4">
            <v>100</v>
          </cell>
        </row>
      </sheetData>
      <sheetData sheetId="5912">
        <row r="4">
          <cell r="M4">
            <v>100</v>
          </cell>
        </row>
      </sheetData>
      <sheetData sheetId="5913">
        <row r="4">
          <cell r="M4">
            <v>100</v>
          </cell>
        </row>
      </sheetData>
      <sheetData sheetId="5914">
        <row r="4">
          <cell r="M4">
            <v>100</v>
          </cell>
        </row>
      </sheetData>
      <sheetData sheetId="5915">
        <row r="4">
          <cell r="M4">
            <v>100</v>
          </cell>
        </row>
      </sheetData>
      <sheetData sheetId="5916">
        <row r="4">
          <cell r="M4">
            <v>100</v>
          </cell>
        </row>
      </sheetData>
      <sheetData sheetId="5917">
        <row r="4">
          <cell r="M4">
            <v>100</v>
          </cell>
        </row>
      </sheetData>
      <sheetData sheetId="5918">
        <row r="4">
          <cell r="M4">
            <v>100</v>
          </cell>
        </row>
      </sheetData>
      <sheetData sheetId="5919">
        <row r="4">
          <cell r="M4">
            <v>100</v>
          </cell>
        </row>
      </sheetData>
      <sheetData sheetId="5920">
        <row r="4">
          <cell r="M4">
            <v>100</v>
          </cell>
        </row>
      </sheetData>
      <sheetData sheetId="5921">
        <row r="4">
          <cell r="M4">
            <v>100</v>
          </cell>
        </row>
      </sheetData>
      <sheetData sheetId="5922">
        <row r="4">
          <cell r="M4">
            <v>100</v>
          </cell>
        </row>
      </sheetData>
      <sheetData sheetId="5923">
        <row r="4">
          <cell r="M4">
            <v>100</v>
          </cell>
        </row>
      </sheetData>
      <sheetData sheetId="5924">
        <row r="4">
          <cell r="M4">
            <v>100</v>
          </cell>
        </row>
      </sheetData>
      <sheetData sheetId="5925">
        <row r="4">
          <cell r="M4">
            <v>100</v>
          </cell>
        </row>
      </sheetData>
      <sheetData sheetId="5926">
        <row r="4">
          <cell r="M4">
            <v>100</v>
          </cell>
        </row>
      </sheetData>
      <sheetData sheetId="5927">
        <row r="4">
          <cell r="M4">
            <v>100</v>
          </cell>
        </row>
      </sheetData>
      <sheetData sheetId="5928">
        <row r="4">
          <cell r="M4">
            <v>100</v>
          </cell>
        </row>
      </sheetData>
      <sheetData sheetId="5929">
        <row r="4">
          <cell r="M4">
            <v>100</v>
          </cell>
        </row>
      </sheetData>
      <sheetData sheetId="5930">
        <row r="4">
          <cell r="M4">
            <v>100</v>
          </cell>
        </row>
      </sheetData>
      <sheetData sheetId="5931">
        <row r="4">
          <cell r="M4">
            <v>100</v>
          </cell>
        </row>
      </sheetData>
      <sheetData sheetId="5932">
        <row r="4">
          <cell r="M4">
            <v>100</v>
          </cell>
        </row>
      </sheetData>
      <sheetData sheetId="5933">
        <row r="4">
          <cell r="M4">
            <v>100</v>
          </cell>
        </row>
      </sheetData>
      <sheetData sheetId="5934">
        <row r="4">
          <cell r="M4">
            <v>100</v>
          </cell>
        </row>
      </sheetData>
      <sheetData sheetId="5935">
        <row r="4">
          <cell r="M4">
            <v>100</v>
          </cell>
        </row>
      </sheetData>
      <sheetData sheetId="5936">
        <row r="4">
          <cell r="M4">
            <v>100</v>
          </cell>
        </row>
      </sheetData>
      <sheetData sheetId="5937">
        <row r="4">
          <cell r="M4">
            <v>100</v>
          </cell>
        </row>
      </sheetData>
      <sheetData sheetId="5938">
        <row r="4">
          <cell r="M4">
            <v>100</v>
          </cell>
        </row>
      </sheetData>
      <sheetData sheetId="5939">
        <row r="4">
          <cell r="M4">
            <v>100</v>
          </cell>
        </row>
      </sheetData>
      <sheetData sheetId="5940">
        <row r="4">
          <cell r="M4">
            <v>100</v>
          </cell>
        </row>
      </sheetData>
      <sheetData sheetId="5941">
        <row r="4">
          <cell r="M4">
            <v>100</v>
          </cell>
        </row>
      </sheetData>
      <sheetData sheetId="5942">
        <row r="4">
          <cell r="M4">
            <v>100</v>
          </cell>
        </row>
      </sheetData>
      <sheetData sheetId="5943">
        <row r="4">
          <cell r="M4">
            <v>100</v>
          </cell>
        </row>
      </sheetData>
      <sheetData sheetId="5944">
        <row r="4">
          <cell r="M4">
            <v>100</v>
          </cell>
        </row>
      </sheetData>
      <sheetData sheetId="5945">
        <row r="4">
          <cell r="M4">
            <v>100</v>
          </cell>
        </row>
      </sheetData>
      <sheetData sheetId="5946">
        <row r="4">
          <cell r="M4">
            <v>100</v>
          </cell>
        </row>
      </sheetData>
      <sheetData sheetId="5947">
        <row r="4">
          <cell r="M4">
            <v>100</v>
          </cell>
        </row>
      </sheetData>
      <sheetData sheetId="5948">
        <row r="4">
          <cell r="M4">
            <v>100</v>
          </cell>
        </row>
      </sheetData>
      <sheetData sheetId="5949">
        <row r="4">
          <cell r="M4">
            <v>100</v>
          </cell>
        </row>
      </sheetData>
      <sheetData sheetId="5950">
        <row r="4">
          <cell r="M4">
            <v>100</v>
          </cell>
        </row>
      </sheetData>
      <sheetData sheetId="5951">
        <row r="4">
          <cell r="M4">
            <v>100</v>
          </cell>
        </row>
      </sheetData>
      <sheetData sheetId="5952">
        <row r="4">
          <cell r="M4">
            <v>100</v>
          </cell>
        </row>
      </sheetData>
      <sheetData sheetId="5953">
        <row r="4">
          <cell r="M4">
            <v>100</v>
          </cell>
        </row>
      </sheetData>
      <sheetData sheetId="5954">
        <row r="4">
          <cell r="M4">
            <v>100</v>
          </cell>
        </row>
      </sheetData>
      <sheetData sheetId="5955">
        <row r="4">
          <cell r="M4">
            <v>100</v>
          </cell>
        </row>
      </sheetData>
      <sheetData sheetId="5956">
        <row r="4">
          <cell r="M4">
            <v>100</v>
          </cell>
        </row>
      </sheetData>
      <sheetData sheetId="5957">
        <row r="4">
          <cell r="M4">
            <v>100</v>
          </cell>
        </row>
      </sheetData>
      <sheetData sheetId="5958">
        <row r="4">
          <cell r="M4">
            <v>100</v>
          </cell>
        </row>
      </sheetData>
      <sheetData sheetId="5959">
        <row r="4">
          <cell r="M4">
            <v>100</v>
          </cell>
        </row>
      </sheetData>
      <sheetData sheetId="5960">
        <row r="4">
          <cell r="M4">
            <v>100</v>
          </cell>
        </row>
      </sheetData>
      <sheetData sheetId="5961">
        <row r="4">
          <cell r="M4">
            <v>100</v>
          </cell>
        </row>
      </sheetData>
      <sheetData sheetId="5962">
        <row r="4">
          <cell r="M4">
            <v>100</v>
          </cell>
        </row>
      </sheetData>
      <sheetData sheetId="5963">
        <row r="4">
          <cell r="M4">
            <v>100</v>
          </cell>
        </row>
      </sheetData>
      <sheetData sheetId="5964">
        <row r="4">
          <cell r="M4">
            <v>100</v>
          </cell>
        </row>
      </sheetData>
      <sheetData sheetId="5965">
        <row r="4">
          <cell r="M4">
            <v>100</v>
          </cell>
        </row>
      </sheetData>
      <sheetData sheetId="5966">
        <row r="4">
          <cell r="M4">
            <v>100</v>
          </cell>
        </row>
      </sheetData>
      <sheetData sheetId="5967">
        <row r="4">
          <cell r="M4">
            <v>100</v>
          </cell>
        </row>
      </sheetData>
      <sheetData sheetId="5968">
        <row r="4">
          <cell r="M4">
            <v>100</v>
          </cell>
        </row>
      </sheetData>
      <sheetData sheetId="5969">
        <row r="4">
          <cell r="M4">
            <v>100</v>
          </cell>
        </row>
      </sheetData>
      <sheetData sheetId="5970">
        <row r="4">
          <cell r="M4">
            <v>100</v>
          </cell>
        </row>
      </sheetData>
      <sheetData sheetId="5971">
        <row r="4">
          <cell r="M4">
            <v>100</v>
          </cell>
        </row>
      </sheetData>
      <sheetData sheetId="5972">
        <row r="4">
          <cell r="M4">
            <v>100</v>
          </cell>
        </row>
      </sheetData>
      <sheetData sheetId="5973">
        <row r="4">
          <cell r="M4">
            <v>100</v>
          </cell>
        </row>
      </sheetData>
      <sheetData sheetId="5974">
        <row r="4">
          <cell r="M4">
            <v>100</v>
          </cell>
        </row>
      </sheetData>
      <sheetData sheetId="5975">
        <row r="4">
          <cell r="M4">
            <v>100</v>
          </cell>
        </row>
      </sheetData>
      <sheetData sheetId="5976">
        <row r="4">
          <cell r="M4">
            <v>100</v>
          </cell>
        </row>
      </sheetData>
      <sheetData sheetId="5977">
        <row r="4">
          <cell r="M4">
            <v>100</v>
          </cell>
        </row>
      </sheetData>
      <sheetData sheetId="5978">
        <row r="4">
          <cell r="M4">
            <v>100</v>
          </cell>
        </row>
      </sheetData>
      <sheetData sheetId="5979">
        <row r="4">
          <cell r="M4">
            <v>100</v>
          </cell>
        </row>
      </sheetData>
      <sheetData sheetId="5980">
        <row r="4">
          <cell r="M4">
            <v>100</v>
          </cell>
        </row>
      </sheetData>
      <sheetData sheetId="5981">
        <row r="4">
          <cell r="M4">
            <v>100</v>
          </cell>
        </row>
      </sheetData>
      <sheetData sheetId="5982">
        <row r="4">
          <cell r="M4">
            <v>100</v>
          </cell>
        </row>
      </sheetData>
      <sheetData sheetId="5983">
        <row r="4">
          <cell r="M4">
            <v>100</v>
          </cell>
        </row>
      </sheetData>
      <sheetData sheetId="5984">
        <row r="4">
          <cell r="M4">
            <v>100</v>
          </cell>
        </row>
      </sheetData>
      <sheetData sheetId="5985">
        <row r="4">
          <cell r="M4">
            <v>100</v>
          </cell>
        </row>
      </sheetData>
      <sheetData sheetId="5986">
        <row r="4">
          <cell r="M4">
            <v>100</v>
          </cell>
        </row>
      </sheetData>
      <sheetData sheetId="5987">
        <row r="4">
          <cell r="M4">
            <v>100</v>
          </cell>
        </row>
      </sheetData>
      <sheetData sheetId="5988">
        <row r="4">
          <cell r="M4">
            <v>100</v>
          </cell>
        </row>
      </sheetData>
      <sheetData sheetId="5989">
        <row r="4">
          <cell r="M4">
            <v>100</v>
          </cell>
        </row>
      </sheetData>
      <sheetData sheetId="5990">
        <row r="4">
          <cell r="M4">
            <v>100</v>
          </cell>
        </row>
      </sheetData>
      <sheetData sheetId="5991">
        <row r="4">
          <cell r="M4">
            <v>100</v>
          </cell>
        </row>
      </sheetData>
      <sheetData sheetId="5992">
        <row r="4">
          <cell r="M4">
            <v>100</v>
          </cell>
        </row>
      </sheetData>
      <sheetData sheetId="5993">
        <row r="4">
          <cell r="M4">
            <v>100</v>
          </cell>
        </row>
      </sheetData>
      <sheetData sheetId="5994">
        <row r="4">
          <cell r="M4">
            <v>100</v>
          </cell>
        </row>
      </sheetData>
      <sheetData sheetId="5995">
        <row r="4">
          <cell r="M4">
            <v>100</v>
          </cell>
        </row>
      </sheetData>
      <sheetData sheetId="5996">
        <row r="4">
          <cell r="M4">
            <v>100</v>
          </cell>
        </row>
      </sheetData>
      <sheetData sheetId="5997">
        <row r="4">
          <cell r="M4">
            <v>100</v>
          </cell>
        </row>
      </sheetData>
      <sheetData sheetId="5998">
        <row r="4">
          <cell r="M4">
            <v>100</v>
          </cell>
        </row>
      </sheetData>
      <sheetData sheetId="5999">
        <row r="4">
          <cell r="M4">
            <v>100</v>
          </cell>
        </row>
      </sheetData>
      <sheetData sheetId="6000">
        <row r="4">
          <cell r="M4">
            <v>100</v>
          </cell>
        </row>
      </sheetData>
      <sheetData sheetId="6001">
        <row r="4">
          <cell r="M4">
            <v>100</v>
          </cell>
        </row>
      </sheetData>
      <sheetData sheetId="6002">
        <row r="4">
          <cell r="M4">
            <v>100</v>
          </cell>
        </row>
      </sheetData>
      <sheetData sheetId="6003">
        <row r="4">
          <cell r="M4">
            <v>100</v>
          </cell>
        </row>
      </sheetData>
      <sheetData sheetId="6004">
        <row r="4">
          <cell r="M4">
            <v>100</v>
          </cell>
        </row>
      </sheetData>
      <sheetData sheetId="6005">
        <row r="4">
          <cell r="M4">
            <v>100</v>
          </cell>
        </row>
      </sheetData>
      <sheetData sheetId="6006">
        <row r="4">
          <cell r="M4">
            <v>100</v>
          </cell>
        </row>
      </sheetData>
      <sheetData sheetId="6007">
        <row r="4">
          <cell r="M4">
            <v>100</v>
          </cell>
        </row>
      </sheetData>
      <sheetData sheetId="6008">
        <row r="4">
          <cell r="M4">
            <v>100</v>
          </cell>
        </row>
      </sheetData>
      <sheetData sheetId="6009">
        <row r="4">
          <cell r="M4">
            <v>100</v>
          </cell>
        </row>
      </sheetData>
      <sheetData sheetId="6010">
        <row r="4">
          <cell r="M4">
            <v>100</v>
          </cell>
        </row>
      </sheetData>
      <sheetData sheetId="6011">
        <row r="4">
          <cell r="M4">
            <v>100</v>
          </cell>
        </row>
      </sheetData>
      <sheetData sheetId="6012">
        <row r="4">
          <cell r="M4">
            <v>100</v>
          </cell>
        </row>
      </sheetData>
      <sheetData sheetId="6013">
        <row r="4">
          <cell r="M4">
            <v>100</v>
          </cell>
        </row>
      </sheetData>
      <sheetData sheetId="6014">
        <row r="4">
          <cell r="M4">
            <v>100</v>
          </cell>
        </row>
      </sheetData>
      <sheetData sheetId="6015">
        <row r="4">
          <cell r="M4">
            <v>100</v>
          </cell>
        </row>
      </sheetData>
      <sheetData sheetId="6016">
        <row r="4">
          <cell r="M4">
            <v>100</v>
          </cell>
        </row>
      </sheetData>
      <sheetData sheetId="6017">
        <row r="4">
          <cell r="M4">
            <v>100</v>
          </cell>
        </row>
      </sheetData>
      <sheetData sheetId="6018">
        <row r="4">
          <cell r="M4">
            <v>100</v>
          </cell>
        </row>
      </sheetData>
      <sheetData sheetId="6019">
        <row r="4">
          <cell r="M4">
            <v>100</v>
          </cell>
        </row>
      </sheetData>
      <sheetData sheetId="6020">
        <row r="4">
          <cell r="M4">
            <v>100</v>
          </cell>
        </row>
      </sheetData>
      <sheetData sheetId="6021">
        <row r="4">
          <cell r="M4">
            <v>100</v>
          </cell>
        </row>
      </sheetData>
      <sheetData sheetId="6022">
        <row r="4">
          <cell r="M4">
            <v>100</v>
          </cell>
        </row>
      </sheetData>
      <sheetData sheetId="6023">
        <row r="4">
          <cell r="I4">
            <v>0</v>
          </cell>
        </row>
      </sheetData>
      <sheetData sheetId="6024">
        <row r="4">
          <cell r="M4">
            <v>100</v>
          </cell>
        </row>
      </sheetData>
      <sheetData sheetId="6025">
        <row r="4">
          <cell r="M4">
            <v>100</v>
          </cell>
        </row>
      </sheetData>
      <sheetData sheetId="6026">
        <row r="4">
          <cell r="M4">
            <v>100</v>
          </cell>
        </row>
      </sheetData>
      <sheetData sheetId="6027">
        <row r="4">
          <cell r="M4">
            <v>100</v>
          </cell>
        </row>
      </sheetData>
      <sheetData sheetId="6028">
        <row r="4">
          <cell r="M4">
            <v>100</v>
          </cell>
        </row>
      </sheetData>
      <sheetData sheetId="6029">
        <row r="4">
          <cell r="M4">
            <v>100</v>
          </cell>
        </row>
      </sheetData>
      <sheetData sheetId="6030" refreshError="1"/>
      <sheetData sheetId="6031">
        <row r="4">
          <cell r="M4">
            <v>100</v>
          </cell>
        </row>
      </sheetData>
      <sheetData sheetId="6032">
        <row r="4">
          <cell r="M4">
            <v>100</v>
          </cell>
        </row>
      </sheetData>
      <sheetData sheetId="6033">
        <row r="4">
          <cell r="I4">
            <v>0</v>
          </cell>
        </row>
      </sheetData>
      <sheetData sheetId="6034">
        <row r="4">
          <cell r="M4">
            <v>100</v>
          </cell>
        </row>
      </sheetData>
      <sheetData sheetId="6035">
        <row r="4">
          <cell r="I4">
            <v>0</v>
          </cell>
        </row>
      </sheetData>
      <sheetData sheetId="6036">
        <row r="4">
          <cell r="M4">
            <v>100</v>
          </cell>
        </row>
      </sheetData>
      <sheetData sheetId="6037">
        <row r="4">
          <cell r="I4">
            <v>0</v>
          </cell>
        </row>
      </sheetData>
      <sheetData sheetId="6038">
        <row r="4">
          <cell r="M4">
            <v>100</v>
          </cell>
        </row>
      </sheetData>
      <sheetData sheetId="6039">
        <row r="4">
          <cell r="I4">
            <v>0</v>
          </cell>
        </row>
      </sheetData>
      <sheetData sheetId="6040">
        <row r="4">
          <cell r="M4">
            <v>100</v>
          </cell>
        </row>
      </sheetData>
      <sheetData sheetId="6041">
        <row r="4">
          <cell r="M4">
            <v>100</v>
          </cell>
        </row>
      </sheetData>
      <sheetData sheetId="6042">
        <row r="4">
          <cell r="M4">
            <v>100</v>
          </cell>
        </row>
      </sheetData>
      <sheetData sheetId="6043">
        <row r="4">
          <cell r="M4">
            <v>100</v>
          </cell>
        </row>
      </sheetData>
      <sheetData sheetId="6044">
        <row r="4">
          <cell r="I4">
            <v>0</v>
          </cell>
        </row>
      </sheetData>
      <sheetData sheetId="6045">
        <row r="4">
          <cell r="M4">
            <v>100</v>
          </cell>
        </row>
      </sheetData>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ow r="4">
          <cell r="I4">
            <v>0</v>
          </cell>
        </row>
      </sheetData>
      <sheetData sheetId="6056">
        <row r="4">
          <cell r="I4">
            <v>0</v>
          </cell>
        </row>
      </sheetData>
      <sheetData sheetId="6057">
        <row r="4">
          <cell r="I4">
            <v>0</v>
          </cell>
        </row>
      </sheetData>
      <sheetData sheetId="6058">
        <row r="4">
          <cell r="I4">
            <v>0</v>
          </cell>
        </row>
      </sheetData>
      <sheetData sheetId="6059">
        <row r="4">
          <cell r="I4">
            <v>0</v>
          </cell>
        </row>
      </sheetData>
      <sheetData sheetId="6060">
        <row r="4">
          <cell r="I4">
            <v>0</v>
          </cell>
        </row>
      </sheetData>
      <sheetData sheetId="6061">
        <row r="4">
          <cell r="I4">
            <v>0</v>
          </cell>
        </row>
      </sheetData>
      <sheetData sheetId="6062">
        <row r="4">
          <cell r="I4">
            <v>0</v>
          </cell>
        </row>
      </sheetData>
      <sheetData sheetId="6063">
        <row r="4">
          <cell r="I4">
            <v>0</v>
          </cell>
        </row>
      </sheetData>
      <sheetData sheetId="6064">
        <row r="4">
          <cell r="I4">
            <v>0</v>
          </cell>
        </row>
      </sheetData>
      <sheetData sheetId="6065">
        <row r="4">
          <cell r="I4">
            <v>0</v>
          </cell>
        </row>
      </sheetData>
      <sheetData sheetId="6066">
        <row r="4">
          <cell r="I4">
            <v>0</v>
          </cell>
        </row>
      </sheetData>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ow r="4">
          <cell r="M4">
            <v>100</v>
          </cell>
        </row>
      </sheetData>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ow r="4">
          <cell r="I4">
            <v>0</v>
          </cell>
        </row>
      </sheetData>
      <sheetData sheetId="6092" refreshError="1"/>
      <sheetData sheetId="6093" refreshError="1"/>
      <sheetData sheetId="6094" refreshError="1"/>
      <sheetData sheetId="6095">
        <row r="4">
          <cell r="I4">
            <v>0</v>
          </cell>
        </row>
      </sheetData>
      <sheetData sheetId="6096" refreshError="1"/>
      <sheetData sheetId="6097">
        <row r="4">
          <cell r="I4">
            <v>0</v>
          </cell>
        </row>
      </sheetData>
      <sheetData sheetId="6098">
        <row r="4">
          <cell r="M4">
            <v>100</v>
          </cell>
        </row>
      </sheetData>
      <sheetData sheetId="6099">
        <row r="4">
          <cell r="I4">
            <v>0</v>
          </cell>
        </row>
      </sheetData>
      <sheetData sheetId="6100">
        <row r="4">
          <cell r="M4">
            <v>100</v>
          </cell>
        </row>
      </sheetData>
      <sheetData sheetId="6101">
        <row r="4">
          <cell r="I4">
            <v>0</v>
          </cell>
        </row>
      </sheetData>
      <sheetData sheetId="6102">
        <row r="4">
          <cell r="M4">
            <v>100</v>
          </cell>
        </row>
      </sheetData>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sheetData sheetId="6120"/>
      <sheetData sheetId="6121"/>
      <sheetData sheetId="6122"/>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refreshError="1"/>
      <sheetData sheetId="6271" refreshError="1"/>
      <sheetData sheetId="6272" refreshError="1"/>
      <sheetData sheetId="6273" refreshError="1"/>
      <sheetData sheetId="6274" refreshError="1"/>
      <sheetData sheetId="6275" refreshError="1"/>
      <sheetData sheetId="6276" refreshError="1"/>
      <sheetData sheetId="6277"/>
      <sheetData sheetId="6278"/>
      <sheetData sheetId="6279"/>
      <sheetData sheetId="6280"/>
      <sheetData sheetId="6281"/>
      <sheetData sheetId="6282" refreshError="1"/>
      <sheetData sheetId="6283"/>
      <sheetData sheetId="6284" refreshError="1"/>
      <sheetData sheetId="6285"/>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Sale_Division"/>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Control"/>
      <sheetName val="LBO"/>
      <sheetName val="Projections"/>
      <sheetName val="Graphdata"/>
      <sheetName val="Inputs"/>
      <sheetName val="Days summary"/>
      <sheetName val="Legal Entity and Accountant"/>
      <sheetName val="by dept"/>
      <sheetName val="MEX95IB"/>
      <sheetName val="Table000208"/>
      <sheetName val="Trans Type"/>
      <sheetName val="Data"/>
      <sheetName val="Feeder for Fixed BN"/>
      <sheetName val="Feeder for Fixed Corporate2014"/>
      <sheetName val="Feeder for Fixed SME2014"/>
      <sheetName val="Feeder for Fixed Dealer2014"/>
      <sheetName val="Feeder for Fixed SMB2014"/>
      <sheetName val="Feeder for Fixed Operator2014"/>
      <sheetName val="Feeder for Fixed SI2014 "/>
      <sheetName val="Product feed"/>
      <sheetName val="Firmen"/>
      <sheetName val="Revenue at Risk"/>
      <sheetName val="Sum"/>
      <sheetName val="Apr09 BS"/>
      <sheetName val="Cust_List"/>
      <sheetName val="RU_info_matrix"/>
      <sheetName val="Country_premiums"/>
      <sheetName val="Below_EBITDA"/>
      <sheetName val="BR_IRL_CR_P&amp;L"/>
      <sheetName val="Bal_Sheet"/>
      <sheetName val="BS_P&amp;L"/>
      <sheetName val="CS_P&amp;L"/>
      <sheetName val="HM_P&amp;L"/>
      <sheetName val="HM_Phased"/>
      <sheetName val="IT_P&amp;L"/>
      <sheetName val="NW_P&amp;L"/>
      <sheetName val="Opex_Divs"/>
      <sheetName val="P&amp;L_Divs"/>
      <sheetName val="Non_recurring"/>
      <sheetName val="Control_Sheet"/>
      <sheetName val="Legal_Entity_and_Accountant"/>
      <sheetName val="Days_summary"/>
      <sheetName val="by_dept"/>
      <sheetName val="Trans_Type"/>
      <sheetName val="Feeder_for_Fixed_BN"/>
      <sheetName val="Feeder_for_Fixed_Corporate2014"/>
      <sheetName val="Feeder_for_Fixed_SME2014"/>
      <sheetName val="Feeder_for_Fixed_Dealer2014"/>
      <sheetName val="Feeder_for_Fixed_SMB2014"/>
      <sheetName val="Feeder_for_Fixed_Operator2014"/>
      <sheetName val="Feeder_for_Fixed_SI2014_"/>
      <sheetName val="Product_feed"/>
      <sheetName val="Categorization"/>
      <sheetName val="Key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ummary"/>
      <sheetName val="Data - Revenue"/>
      <sheetName val="R IM-P"/>
      <sheetName val="R IM-A 04"/>
      <sheetName val="R IB-P"/>
      <sheetName val="R IB-A 04"/>
      <sheetName val="Data - P&amp;L"/>
      <sheetName val="P&amp;L-A IM 04"/>
      <sheetName val="P&amp;L-A Portia 04"/>
      <sheetName val="P&amp;L-A Corp 04"/>
      <sheetName val="P&amp;L-A IB 04"/>
      <sheetName val="P&amp;L Org 04"/>
      <sheetName val="P&amp;L-A 04"/>
      <sheetName val="P&amp;L-04-Org Corp"/>
      <sheetName val="Data - Seg P&amp;L"/>
      <sheetName val="R&amp;Os"/>
      <sheetName val="R&amp;Os (2)"/>
      <sheetName val="Revenue"/>
      <sheetName val="Seg P&amp;L"/>
      <sheetName val="Qtr Table"/>
      <sheetName val="YTD P&amp;L"/>
      <sheetName val="Revenue by Product "/>
      <sheetName val="Rev by Region CMO"/>
      <sheetName val="Rev by Region YTD"/>
      <sheetName val="People Costs I"/>
      <sheetName val="Consulting"/>
      <sheetName val="DataCenter &amp; Consulting Costs"/>
      <sheetName val="Other Cost Analysis"/>
      <sheetName val="C Reg-A 04"/>
      <sheetName val="C Seg-A 04"/>
      <sheetName val="R Reg-A 04"/>
      <sheetName val="R Corp-A 04"/>
      <sheetName val="R Pub-A 04"/>
      <sheetName val="R SIC-A 04"/>
      <sheetName val="R Oth-A 04"/>
      <sheetName val="Graphs"/>
      <sheetName val="P&amp;L Schedule"/>
      <sheetName val="P&amp;L Schedule (2)"/>
      <sheetName val="GSMS Rec vs NonRec Pln"/>
      <sheetName val="GSMS Rec vs NonRec Fcst"/>
      <sheetName val="GSMS Rec vs NonRec PrFcst"/>
      <sheetName val="P&amp;L-A"/>
      <sheetName val="P&amp;L-A IM"/>
      <sheetName val="P&amp;L-A Portia"/>
      <sheetName val="P&amp;L-A IB"/>
      <sheetName val="P&amp;L-A Corp"/>
      <sheetName val="P&amp;L-A Pubs"/>
      <sheetName val="C Reg-A"/>
      <sheetName val="C Seg-A"/>
      <sheetName val="R Reg-A"/>
      <sheetName val="R IM-A"/>
      <sheetName val="R IB-A"/>
      <sheetName val="R Corp-A"/>
      <sheetName val="R Pub-A"/>
      <sheetName val="R SIC-A"/>
      <sheetName val="R Oth-A"/>
      <sheetName val="04 Org FYE-C"/>
      <sheetName val="CUR FYE-R GSMS"/>
      <sheetName val="Cur FYE-R"/>
      <sheetName val="Cur FYE-C"/>
      <sheetName val="Cur FYE-IM"/>
      <sheetName val="Cur FYE-IB"/>
      <sheetName val="Cur FYE-Corp"/>
      <sheetName val="Pr FYE-R GSMS"/>
      <sheetName val="P&amp;L-PrF"/>
      <sheetName val="P&amp;L-PrF IM"/>
      <sheetName val="P&amp;L-PrF IB"/>
      <sheetName val="P&amp;L-PrF Corp"/>
      <sheetName val="R Reg-PrF"/>
      <sheetName val="C Seg-PrF"/>
      <sheetName val="C Reg-PrF"/>
      <sheetName val="R IM-PrF"/>
      <sheetName val="R IB-PrF"/>
      <sheetName val="R Corp-PrF"/>
      <sheetName val="R Pub-PrF"/>
      <sheetName val="R SIC-PrF"/>
      <sheetName val="R Oth-PrF"/>
      <sheetName val="R Oth2-PrF"/>
      <sheetName val="R Contin-PrF"/>
      <sheetName val="P&amp;L-P IM"/>
      <sheetName val="P&amp;L-P Portia"/>
      <sheetName val="P&amp;L-P IB"/>
      <sheetName val="P&amp;L-P Corp"/>
      <sheetName val="P&amp;L-P Pubs"/>
      <sheetName val="P&amp;L-P Contin"/>
      <sheetName val="C Reg-P"/>
      <sheetName val="C Seg-P"/>
      <sheetName val="R Reg-P"/>
      <sheetName val="P&amp;L-P"/>
      <sheetName val="R Corp-P"/>
      <sheetName val="R Pub-P"/>
      <sheetName val="R SIC-P"/>
      <sheetName val="R Oth-P"/>
      <sheetName val="R Contin-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1">
          <cell r="A1" t="str">
            <v>SEGMENT P&amp;L</v>
          </cell>
          <cell r="F1" t="str">
            <v>Month:</v>
          </cell>
          <cell r="G1">
            <v>6</v>
          </cell>
          <cell r="H1" t="str">
            <v>June</v>
          </cell>
          <cell r="K1" t="str">
            <v>Plan</v>
          </cell>
        </row>
        <row r="5">
          <cell r="A5" t="str">
            <v>OUTPUT - CORP, IB &amp; IM</v>
          </cell>
        </row>
        <row r="7">
          <cell r="C7" t="str">
            <v>June</v>
          </cell>
          <cell r="F7" t="str">
            <v>June YTD</v>
          </cell>
        </row>
        <row r="8">
          <cell r="C8" t="str">
            <v>Actual</v>
          </cell>
          <cell r="D8" t="str">
            <v>Plan</v>
          </cell>
          <cell r="E8" t="str">
            <v>B / (W)</v>
          </cell>
          <cell r="F8" t="str">
            <v>Actual</v>
          </cell>
          <cell r="G8" t="str">
            <v>Plan</v>
          </cell>
          <cell r="H8" t="str">
            <v>B / (W)</v>
          </cell>
          <cell r="I8" t="str">
            <v>Commentary</v>
          </cell>
        </row>
        <row r="10">
          <cell r="A10" t="str">
            <v>Revenue</v>
          </cell>
          <cell r="C10">
            <v>80847502.292681307</v>
          </cell>
          <cell r="D10">
            <v>81373078.798345938</v>
          </cell>
          <cell r="E10">
            <v>-525576.50566463172</v>
          </cell>
          <cell r="F10">
            <v>471641214.71250486</v>
          </cell>
          <cell r="G10">
            <v>477274993.48807359</v>
          </cell>
          <cell r="H10">
            <v>-5633778.7755687237</v>
          </cell>
        </row>
        <row r="12">
          <cell r="A12" t="str">
            <v>Salaries</v>
          </cell>
          <cell r="C12">
            <v>15025237.683166115</v>
          </cell>
          <cell r="D12">
            <v>15813796.382400531</v>
          </cell>
          <cell r="E12">
            <v>788558.69923441671</v>
          </cell>
          <cell r="F12">
            <v>88265243.033307433</v>
          </cell>
          <cell r="G12">
            <v>92039604.717994899</v>
          </cell>
          <cell r="H12">
            <v>3774361.6846874654</v>
          </cell>
        </row>
        <row r="13">
          <cell r="A13" t="str">
            <v>Commissions</v>
          </cell>
          <cell r="C13">
            <v>179977.25348927325</v>
          </cell>
          <cell r="D13">
            <v>204039.75342966724</v>
          </cell>
          <cell r="E13">
            <v>24062.499940393987</v>
          </cell>
          <cell r="F13">
            <v>1392220.0936437724</v>
          </cell>
          <cell r="G13">
            <v>1182874.2220675154</v>
          </cell>
          <cell r="H13">
            <v>-209345.87157625705</v>
          </cell>
        </row>
        <row r="14">
          <cell r="A14" t="str">
            <v>Bonus</v>
          </cell>
          <cell r="C14">
            <v>1683107.9922696627</v>
          </cell>
          <cell r="D14">
            <v>1748699.8062354457</v>
          </cell>
          <cell r="E14">
            <v>65591.813965782989</v>
          </cell>
          <cell r="F14">
            <v>8964852.4851786513</v>
          </cell>
          <cell r="G14">
            <v>10490944.730683349</v>
          </cell>
          <cell r="H14">
            <v>1526092.2455046978</v>
          </cell>
        </row>
        <row r="15">
          <cell r="A15" t="str">
            <v>Other Benefits &amp; Fringes</v>
          </cell>
          <cell r="C15">
            <v>3758796.7913690596</v>
          </cell>
          <cell r="D15">
            <v>3697883.9651662204</v>
          </cell>
          <cell r="E15">
            <v>-60912.826202839147</v>
          </cell>
          <cell r="F15">
            <v>24824650.950583301</v>
          </cell>
          <cell r="G15">
            <v>22979850.248205252</v>
          </cell>
          <cell r="H15">
            <v>-1844800.7023780495</v>
          </cell>
        </row>
        <row r="16">
          <cell r="A16" t="str">
            <v>Travel &amp; Other Employee Costs</v>
          </cell>
          <cell r="C16">
            <v>1123162.3875513901</v>
          </cell>
          <cell r="D16">
            <v>884256.87683044048</v>
          </cell>
          <cell r="E16">
            <v>-238905.51072094962</v>
          </cell>
          <cell r="F16">
            <v>5685310.1580188461</v>
          </cell>
          <cell r="G16">
            <v>5752367.2332010679</v>
          </cell>
          <cell r="H16">
            <v>67057.07518222183</v>
          </cell>
        </row>
        <row r="17">
          <cell r="A17" t="str">
            <v>People Costs</v>
          </cell>
          <cell r="C17">
            <v>21770282.107845496</v>
          </cell>
          <cell r="D17">
            <v>22348676.784062307</v>
          </cell>
          <cell r="E17">
            <v>578394.67621680489</v>
          </cell>
          <cell r="F17">
            <v>129132276.72073199</v>
          </cell>
          <cell r="G17">
            <v>132445641.15215208</v>
          </cell>
          <cell r="H17">
            <v>3313364.4314200785</v>
          </cell>
        </row>
        <row r="19">
          <cell r="A19" t="str">
            <v>Data Ctr and Prod Costs</v>
          </cell>
          <cell r="C19">
            <v>3145059.8561772429</v>
          </cell>
          <cell r="D19">
            <v>3684776.4864347042</v>
          </cell>
          <cell r="E19">
            <v>539716.63025746122</v>
          </cell>
          <cell r="F19">
            <v>20122562.231022865</v>
          </cell>
          <cell r="G19">
            <v>22149437.012386993</v>
          </cell>
          <cell r="H19">
            <v>2026874.781364128</v>
          </cell>
        </row>
        <row r="20">
          <cell r="A20" t="str">
            <v>Royalty Exp</v>
          </cell>
          <cell r="C20">
            <v>2019952.0815037063</v>
          </cell>
          <cell r="D20">
            <v>2200908.827457434</v>
          </cell>
          <cell r="E20">
            <v>180956.74595372775</v>
          </cell>
          <cell r="F20">
            <v>12364157.693899933</v>
          </cell>
          <cell r="G20">
            <v>12924442.866671549</v>
          </cell>
          <cell r="H20">
            <v>560285.17277161591</v>
          </cell>
        </row>
        <row r="21">
          <cell r="A21" t="str">
            <v>Total Revenue Related Costs</v>
          </cell>
          <cell r="C21">
            <v>5165011.9376809495</v>
          </cell>
          <cell r="D21">
            <v>5885685.3138921382</v>
          </cell>
          <cell r="E21">
            <v>720673.37621118897</v>
          </cell>
          <cell r="F21">
            <v>32486719.924922798</v>
          </cell>
          <cell r="G21">
            <v>35073879.87905854</v>
          </cell>
          <cell r="H21">
            <v>2587159.9541357439</v>
          </cell>
        </row>
        <row r="23">
          <cell r="A23" t="str">
            <v>Consulting Exp</v>
          </cell>
          <cell r="C23">
            <v>547545.16956569278</v>
          </cell>
          <cell r="D23">
            <v>1015667.9038374668</v>
          </cell>
          <cell r="E23">
            <v>468122.73427177407</v>
          </cell>
          <cell r="F23">
            <v>3980466.3597918972</v>
          </cell>
          <cell r="G23">
            <v>6174697.4734047167</v>
          </cell>
          <cell r="H23">
            <v>2194231.1136128195</v>
          </cell>
        </row>
        <row r="24">
          <cell r="A24" t="str">
            <v>Other Outside Services Exp</v>
          </cell>
          <cell r="C24">
            <v>1524349.0846219838</v>
          </cell>
          <cell r="D24">
            <v>469557.51115605154</v>
          </cell>
          <cell r="E24">
            <v>-1054791.5734659322</v>
          </cell>
          <cell r="F24">
            <v>5872427.2547113812</v>
          </cell>
          <cell r="G24">
            <v>2643944.4414583244</v>
          </cell>
          <cell r="H24">
            <v>-3228482.8132530567</v>
          </cell>
        </row>
        <row r="25">
          <cell r="A25" t="str">
            <v>Total Outside Services</v>
          </cell>
          <cell r="C25">
            <v>2071894.2541876766</v>
          </cell>
          <cell r="D25">
            <v>1485225.4149935185</v>
          </cell>
          <cell r="E25">
            <v>-586668.83919415809</v>
          </cell>
          <cell r="F25">
            <v>9852893.6145032793</v>
          </cell>
          <cell r="G25">
            <v>8818641.9148630407</v>
          </cell>
          <cell r="H25">
            <v>-1034251.6996402373</v>
          </cell>
        </row>
        <row r="27">
          <cell r="A27" t="str">
            <v>Materials and Supplies Purchases Exp</v>
          </cell>
          <cell r="C27">
            <v>98893.869563602711</v>
          </cell>
          <cell r="D27">
            <v>235540.68598433939</v>
          </cell>
          <cell r="E27">
            <v>136646.81642073666</v>
          </cell>
          <cell r="F27">
            <v>752139.66029425745</v>
          </cell>
          <cell r="G27">
            <v>1414888.3537407087</v>
          </cell>
          <cell r="H27">
            <v>662748.69344645122</v>
          </cell>
        </row>
        <row r="28">
          <cell r="A28" t="str">
            <v>Rent Exp</v>
          </cell>
          <cell r="C28">
            <v>77556.081748832439</v>
          </cell>
          <cell r="D28">
            <v>36986.358205017343</v>
          </cell>
          <cell r="E28">
            <v>-40569.723543815096</v>
          </cell>
          <cell r="F28">
            <v>269914.751653168</v>
          </cell>
          <cell r="G28">
            <v>221857.78193452614</v>
          </cell>
          <cell r="H28">
            <v>-48056.969718641863</v>
          </cell>
        </row>
        <row r="29">
          <cell r="A29" t="str">
            <v>Office Expense Exp</v>
          </cell>
          <cell r="C29">
            <v>168097.34170746952</v>
          </cell>
          <cell r="D29">
            <v>324160.65150623221</v>
          </cell>
          <cell r="E29">
            <v>156063.3097987627</v>
          </cell>
          <cell r="F29">
            <v>913259.01498485298</v>
          </cell>
          <cell r="G29">
            <v>1718469.7795753744</v>
          </cell>
          <cell r="H29">
            <v>805210.76459052146</v>
          </cell>
        </row>
        <row r="30">
          <cell r="A30" t="str">
            <v>Telecommunications Exp</v>
          </cell>
          <cell r="C30">
            <v>1463590.0671086463</v>
          </cell>
          <cell r="D30">
            <v>1870481.4282672082</v>
          </cell>
          <cell r="E30">
            <v>406891.36115856189</v>
          </cell>
          <cell r="F30">
            <v>10091536.394493297</v>
          </cell>
          <cell r="G30">
            <v>11310389.240268538</v>
          </cell>
          <cell r="H30">
            <v>1218852.845775241</v>
          </cell>
        </row>
        <row r="31">
          <cell r="A31" t="str">
            <v>Maintenance &amp; Repairs Exp</v>
          </cell>
          <cell r="C31">
            <v>1691004.876554535</v>
          </cell>
          <cell r="D31">
            <v>1691122.1046592388</v>
          </cell>
          <cell r="E31">
            <v>117.22810470382683</v>
          </cell>
          <cell r="F31">
            <v>8961497.3032290116</v>
          </cell>
          <cell r="G31">
            <v>8971750.7630658168</v>
          </cell>
          <cell r="H31">
            <v>10253.459836805239</v>
          </cell>
        </row>
        <row r="32">
          <cell r="A32" t="str">
            <v>Other Admin &amp; Infrastructure Exp</v>
          </cell>
          <cell r="C32">
            <v>401613.00992607139</v>
          </cell>
          <cell r="D32">
            <v>236048.18641865088</v>
          </cell>
          <cell r="E32">
            <v>-165564.82350742051</v>
          </cell>
          <cell r="F32">
            <v>2038635.1738178371</v>
          </cell>
          <cell r="G32">
            <v>1488885.1185119054</v>
          </cell>
          <cell r="H32">
            <v>-549750.05530593172</v>
          </cell>
        </row>
        <row r="33">
          <cell r="A33" t="str">
            <v>Total Occupancy and Administrative</v>
          </cell>
          <cell r="C33">
            <v>3900755.246609157</v>
          </cell>
          <cell r="D33">
            <v>4394339.4150406867</v>
          </cell>
          <cell r="E33">
            <v>493584.16843152954</v>
          </cell>
          <cell r="F33">
            <v>23026982.298472423</v>
          </cell>
          <cell r="G33">
            <v>25126241.037096869</v>
          </cell>
          <cell r="H33">
            <v>2099258.7386244452</v>
          </cell>
        </row>
        <row r="35">
          <cell r="A35" t="str">
            <v>Bad Debt Exp</v>
          </cell>
          <cell r="C35">
            <v>-839878.97</v>
          </cell>
          <cell r="D35">
            <v>103589.91730005998</v>
          </cell>
          <cell r="E35">
            <v>943468.8873000599</v>
          </cell>
          <cell r="F35">
            <v>-742401.42905481206</v>
          </cell>
          <cell r="G35">
            <v>522296.38443948212</v>
          </cell>
          <cell r="H35">
            <v>1264697.8134942942</v>
          </cell>
        </row>
        <row r="36">
          <cell r="A36" t="str">
            <v>Marketing, Sales &amp; Promotion Exp</v>
          </cell>
          <cell r="C36">
            <v>378146.13614908111</v>
          </cell>
          <cell r="D36">
            <v>216737.16442588682</v>
          </cell>
          <cell r="E36">
            <v>-161408.97172319429</v>
          </cell>
          <cell r="F36">
            <v>2645072.4697646215</v>
          </cell>
          <cell r="G36">
            <v>2223218.4548480422</v>
          </cell>
          <cell r="H36">
            <v>-421854.01491657924</v>
          </cell>
        </row>
        <row r="37">
          <cell r="A37" t="str">
            <v>Miscellaneous Other Exp</v>
          </cell>
          <cell r="C37">
            <v>33993.173086873212</v>
          </cell>
          <cell r="D37">
            <v>-1081659.5446449975</v>
          </cell>
          <cell r="E37">
            <v>-1115652.7177318707</v>
          </cell>
          <cell r="F37">
            <v>724891.35571032972</v>
          </cell>
          <cell r="G37">
            <v>-5476153.1080779154</v>
          </cell>
          <cell r="H37">
            <v>-6201044.4637882449</v>
          </cell>
        </row>
        <row r="38">
          <cell r="A38" t="str">
            <v>Trfs/Alloc of Op Exp to Cost of Sales or B/S Exp</v>
          </cell>
          <cell r="C38">
            <v>-1057066.27</v>
          </cell>
          <cell r="D38">
            <v>-1540538.11</v>
          </cell>
          <cell r="E38">
            <v>-483471.84000000008</v>
          </cell>
          <cell r="F38">
            <v>-9918416.7050056234</v>
          </cell>
          <cell r="G38">
            <v>-9250458.7999999989</v>
          </cell>
          <cell r="H38">
            <v>667957.90500562452</v>
          </cell>
        </row>
        <row r="39">
          <cell r="A39" t="str">
            <v>TF Allocation Exp</v>
          </cell>
          <cell r="C39">
            <v>-320616.37462075986</v>
          </cell>
          <cell r="D39">
            <v>-574351.03407412395</v>
          </cell>
          <cell r="E39">
            <v>-253734.65945336409</v>
          </cell>
          <cell r="F39">
            <v>-2103570.9796430692</v>
          </cell>
          <cell r="G39">
            <v>-3446106.2044447437</v>
          </cell>
          <cell r="H39">
            <v>-1342535.2248016745</v>
          </cell>
        </row>
        <row r="40">
          <cell r="A40" t="str">
            <v xml:space="preserve">Total Other Operating Costs </v>
          </cell>
          <cell r="C40">
            <v>-1805422.3053848054</v>
          </cell>
          <cell r="D40">
            <v>-2876221.6069931746</v>
          </cell>
          <cell r="E40">
            <v>-1070799.3016083692</v>
          </cell>
          <cell r="F40">
            <v>-9394425.2882285528</v>
          </cell>
          <cell r="G40">
            <v>-15427203.273235135</v>
          </cell>
          <cell r="H40">
            <v>-6032777.9850065801</v>
          </cell>
        </row>
        <row r="42">
          <cell r="A42" t="str">
            <v>Total Oper Exp Before Deprec</v>
          </cell>
          <cell r="C42">
            <v>31102521.24093847</v>
          </cell>
          <cell r="D42">
            <v>31237705.320995472</v>
          </cell>
          <cell r="E42">
            <v>135184.0800570026</v>
          </cell>
          <cell r="F42">
            <v>185104447.27040195</v>
          </cell>
          <cell r="G42">
            <v>186037200.70993537</v>
          </cell>
          <cell r="H42">
            <v>932753.43953341246</v>
          </cell>
        </row>
        <row r="44">
          <cell r="A44" t="str">
            <v>Depreciation/Amortization (Excl Intangibles) Exp</v>
          </cell>
          <cell r="C44">
            <v>5148028.687099224</v>
          </cell>
          <cell r="D44">
            <v>6900869.1781052779</v>
          </cell>
          <cell r="E44">
            <v>1752840.491006054</v>
          </cell>
          <cell r="F44">
            <v>31113800.91466336</v>
          </cell>
          <cell r="G44">
            <v>36505441.732673697</v>
          </cell>
          <cell r="H44">
            <v>5391640.8180103377</v>
          </cell>
        </row>
        <row r="46">
          <cell r="A46" t="str">
            <v>Total Operating Expenses</v>
          </cell>
          <cell r="C46">
            <v>36250549.928037696</v>
          </cell>
          <cell r="D46">
            <v>38138574.499100752</v>
          </cell>
          <cell r="E46">
            <v>1888024.5710630566</v>
          </cell>
          <cell r="F46">
            <v>216218248.18506533</v>
          </cell>
          <cell r="G46">
            <v>222542642.44260907</v>
          </cell>
          <cell r="H46">
            <v>6324394.2575437427</v>
          </cell>
        </row>
        <row r="48">
          <cell r="A48" t="str">
            <v>Total Operating Income</v>
          </cell>
          <cell r="C48">
            <v>44596952.364643611</v>
          </cell>
          <cell r="D48">
            <v>43234504.299245186</v>
          </cell>
          <cell r="E48">
            <v>1362448.0653984249</v>
          </cell>
          <cell r="F48">
            <v>255422966.52743953</v>
          </cell>
          <cell r="G48">
            <v>254732351.04546452</v>
          </cell>
          <cell r="H48">
            <v>690615.48197501898</v>
          </cell>
        </row>
        <row r="50">
          <cell r="A50" t="str">
            <v>Total EBITDA</v>
          </cell>
          <cell r="C50">
            <v>49744981.051742837</v>
          </cell>
          <cell r="D50">
            <v>50135373.477350466</v>
          </cell>
          <cell r="E50">
            <v>-390392.42560762912</v>
          </cell>
          <cell r="F50">
            <v>286536767.44210291</v>
          </cell>
          <cell r="G50">
            <v>291237792.77813822</v>
          </cell>
          <cell r="H50">
            <v>-4701025.3360353112</v>
          </cell>
        </row>
        <row r="77">
          <cell r="C77" t="str">
            <v>June</v>
          </cell>
          <cell r="K77" t="str">
            <v>June YTD</v>
          </cell>
        </row>
        <row r="78">
          <cell r="C78" t="str">
            <v>Actual</v>
          </cell>
          <cell r="D78" t="str">
            <v>Plan</v>
          </cell>
          <cell r="K78" t="str">
            <v>Actual</v>
          </cell>
          <cell r="L78" t="str">
            <v>Plan</v>
          </cell>
        </row>
        <row r="79">
          <cell r="B79" t="str">
            <v>Americas</v>
          </cell>
          <cell r="C79">
            <v>26600.078202482975</v>
          </cell>
          <cell r="D79">
            <v>25755.089744210392</v>
          </cell>
          <cell r="J79" t="str">
            <v>Americas</v>
          </cell>
          <cell r="K79">
            <v>152901.94057380257</v>
          </cell>
          <cell r="L79">
            <v>153546.68017059294</v>
          </cell>
        </row>
        <row r="80">
          <cell r="B80" t="str">
            <v>Europe</v>
          </cell>
          <cell r="C80">
            <v>14472.531821239612</v>
          </cell>
          <cell r="D80">
            <v>14606.550278491462</v>
          </cell>
          <cell r="J80" t="str">
            <v>Europe</v>
          </cell>
          <cell r="K80">
            <v>83157.495971382712</v>
          </cell>
          <cell r="L80">
            <v>84281.580559813752</v>
          </cell>
        </row>
        <row r="81">
          <cell r="B81" t="str">
            <v>Asia</v>
          </cell>
          <cell r="C81">
            <v>3524.3423409210313</v>
          </cell>
          <cell r="D81">
            <v>2872.8643865372119</v>
          </cell>
          <cell r="J81" t="str">
            <v>Asia</v>
          </cell>
          <cell r="K81">
            <v>19363.529982254277</v>
          </cell>
          <cell r="L81">
            <v>16904.089779091508</v>
          </cell>
        </row>
        <row r="86">
          <cell r="C86" t="str">
            <v>YOY Growth - CMO</v>
          </cell>
          <cell r="G86" t="str">
            <v>YOY Growth - YTD</v>
          </cell>
          <cell r="K86" t="str">
            <v>YOY Growth - FYE</v>
          </cell>
        </row>
        <row r="87">
          <cell r="C87">
            <v>2004</v>
          </cell>
          <cell r="D87">
            <v>2005</v>
          </cell>
          <cell r="E87" t="str">
            <v>Growth</v>
          </cell>
          <cell r="G87">
            <v>2004</v>
          </cell>
          <cell r="H87">
            <v>2005</v>
          </cell>
          <cell r="I87" t="str">
            <v>Growth</v>
          </cell>
          <cell r="K87">
            <v>2004</v>
          </cell>
          <cell r="L87">
            <v>2005</v>
          </cell>
          <cell r="M87" t="str">
            <v>Growth</v>
          </cell>
        </row>
        <row r="89">
          <cell r="A89" t="str">
            <v>Revenue</v>
          </cell>
          <cell r="C89">
            <v>75362825.927706987</v>
          </cell>
          <cell r="D89">
            <v>80847502.292681307</v>
          </cell>
          <cell r="E89">
            <v>7.2776946690342861E-2</v>
          </cell>
          <cell r="G89">
            <v>437582216.55473995</v>
          </cell>
          <cell r="H89">
            <v>471641214.71250486</v>
          </cell>
          <cell r="I89">
            <v>7.7834511708279749E-2</v>
          </cell>
          <cell r="K89">
            <v>909606303.44834137</v>
          </cell>
          <cell r="L89">
            <v>975300967.12028122</v>
          </cell>
          <cell r="M89">
            <v>7.2223184275317417E-2</v>
          </cell>
        </row>
        <row r="91">
          <cell r="A91" t="str">
            <v>Salaries</v>
          </cell>
          <cell r="C91">
            <v>14714025.231674362</v>
          </cell>
          <cell r="D91">
            <v>15025237.683166115</v>
          </cell>
          <cell r="E91">
            <v>2.1150735206149886E-2</v>
          </cell>
          <cell r="G91">
            <v>83887560.345741645</v>
          </cell>
          <cell r="H91">
            <v>88265243.033307433</v>
          </cell>
          <cell r="I91">
            <v>5.218512339044333E-2</v>
          </cell>
          <cell r="K91">
            <v>171419563.25385237</v>
          </cell>
          <cell r="L91">
            <v>179560494.51616001</v>
          </cell>
          <cell r="M91">
            <v>4.749126125267205E-2</v>
          </cell>
        </row>
        <row r="92">
          <cell r="A92" t="str">
            <v>Commissions</v>
          </cell>
          <cell r="C92">
            <v>278534.9277853755</v>
          </cell>
          <cell r="D92">
            <v>179977.25348927325</v>
          </cell>
          <cell r="E92">
            <v>-0.35384314304755943</v>
          </cell>
          <cell r="G92">
            <v>1454134.1463617221</v>
          </cell>
          <cell r="H92">
            <v>1392220.0936437724</v>
          </cell>
          <cell r="I92">
            <v>-4.2577951197185035E-2</v>
          </cell>
          <cell r="K92">
            <v>3195888.7187419808</v>
          </cell>
          <cell r="L92">
            <v>2866788.13</v>
          </cell>
          <cell r="M92">
            <v>-0.10297623531507913</v>
          </cell>
        </row>
        <row r="93">
          <cell r="A93" t="str">
            <v>Bonus</v>
          </cell>
          <cell r="C93">
            <v>1511363.7272113431</v>
          </cell>
          <cell r="D93">
            <v>1683107.9922696627</v>
          </cell>
          <cell r="E93">
            <v>0.11363529636589162</v>
          </cell>
          <cell r="G93">
            <v>9011454.3916055486</v>
          </cell>
          <cell r="H93">
            <v>8964852.4851786513</v>
          </cell>
          <cell r="I93">
            <v>-5.1714078995182405E-3</v>
          </cell>
          <cell r="K93">
            <v>18943292.364404671</v>
          </cell>
          <cell r="L93">
            <v>19029241.666900001</v>
          </cell>
          <cell r="M93">
            <v>4.5371892510529645E-3</v>
          </cell>
        </row>
        <row r="94">
          <cell r="A94" t="str">
            <v>Other Benefits &amp; Fringes</v>
          </cell>
          <cell r="C94">
            <v>3193641.4448017059</v>
          </cell>
          <cell r="D94">
            <v>3758796.7913690596</v>
          </cell>
          <cell r="E94">
            <v>0.17696267922852071</v>
          </cell>
          <cell r="G94">
            <v>21151188.771169569</v>
          </cell>
          <cell r="H94">
            <v>24824650.950583301</v>
          </cell>
          <cell r="I94">
            <v>0.17367639328248524</v>
          </cell>
          <cell r="K94">
            <v>41488119.051765084</v>
          </cell>
          <cell r="L94">
            <v>46417809.502504006</v>
          </cell>
          <cell r="M94">
            <v>0.11882173893176753</v>
          </cell>
        </row>
        <row r="95">
          <cell r="A95" t="str">
            <v>Travel &amp; Other Employee Costs</v>
          </cell>
          <cell r="C95">
            <v>1017253.9149245041</v>
          </cell>
          <cell r="D95">
            <v>1123162.3875513901</v>
          </cell>
          <cell r="E95">
            <v>0.10411213077980243</v>
          </cell>
          <cell r="G95">
            <v>4316691.7126880204</v>
          </cell>
          <cell r="H95">
            <v>5685310.1580188461</v>
          </cell>
          <cell r="I95">
            <v>0.31705262650748384</v>
          </cell>
          <cell r="K95">
            <v>9312802.4830806777</v>
          </cell>
          <cell r="L95">
            <v>11150825.392903002</v>
          </cell>
          <cell r="M95">
            <v>0.1973651769337543</v>
          </cell>
        </row>
        <row r="96">
          <cell r="A96" t="str">
            <v>People Costs</v>
          </cell>
          <cell r="C96">
            <v>20714819.24639729</v>
          </cell>
          <cell r="D96">
            <v>21770282.107845496</v>
          </cell>
          <cell r="E96">
            <v>5.0952067159928102E-2</v>
          </cell>
          <cell r="G96">
            <v>119821029.36756651</v>
          </cell>
          <cell r="H96">
            <v>129132276.72073199</v>
          </cell>
          <cell r="I96">
            <v>7.7709625783651232E-2</v>
          </cell>
          <cell r="K96">
            <v>244359665.8718448</v>
          </cell>
          <cell r="L96">
            <v>259025159.20846704</v>
          </cell>
          <cell r="M96">
            <v>6.0016014853750875E-2</v>
          </cell>
        </row>
        <row r="98">
          <cell r="A98" t="str">
            <v>Data Ctr and Prod Costs</v>
          </cell>
          <cell r="C98">
            <v>4327030.9531595325</v>
          </cell>
          <cell r="D98">
            <v>3145059.8561772429</v>
          </cell>
          <cell r="E98">
            <v>-0.27315984326833442</v>
          </cell>
          <cell r="G98">
            <v>20738640.330504932</v>
          </cell>
          <cell r="H98">
            <v>20122562.231022865</v>
          </cell>
          <cell r="I98">
            <v>-2.9706773909177826E-2</v>
          </cell>
          <cell r="K98">
            <v>42870241.083790027</v>
          </cell>
          <cell r="L98">
            <v>40811942.814000003</v>
          </cell>
          <cell r="M98">
            <v>-4.8012285859719631E-2</v>
          </cell>
        </row>
        <row r="99">
          <cell r="A99" t="str">
            <v>Royalty Exp</v>
          </cell>
          <cell r="C99">
            <v>1591098.137493477</v>
          </cell>
          <cell r="D99">
            <v>2019952.0815037063</v>
          </cell>
          <cell r="E99">
            <v>0.26953330778566603</v>
          </cell>
          <cell r="G99">
            <v>9982044.3978731744</v>
          </cell>
          <cell r="H99">
            <v>12364157.693899933</v>
          </cell>
          <cell r="I99">
            <v>0.23863982177181101</v>
          </cell>
          <cell r="K99">
            <v>22668274.98977967</v>
          </cell>
          <cell r="L99">
            <v>24726595.56738</v>
          </cell>
          <cell r="M99">
            <v>9.0801817894319473E-2</v>
          </cell>
        </row>
        <row r="100">
          <cell r="A100" t="str">
            <v>Total Revenue Related Costs</v>
          </cell>
          <cell r="C100">
            <v>5918129.0906530097</v>
          </cell>
          <cell r="D100">
            <v>5165011.9376809495</v>
          </cell>
          <cell r="E100">
            <v>-0.12725595225043679</v>
          </cell>
          <cell r="G100">
            <v>30720684.728378106</v>
          </cell>
          <cell r="H100">
            <v>32486719.924922798</v>
          </cell>
          <cell r="I100">
            <v>5.7486843543995754E-2</v>
          </cell>
          <cell r="K100">
            <v>65538516.0735697</v>
          </cell>
          <cell r="L100">
            <v>65538538.381380007</v>
          </cell>
          <cell r="M100">
            <v>3.4037710407583275E-7</v>
          </cell>
        </row>
        <row r="102">
          <cell r="A102" t="str">
            <v>Consulting Exp</v>
          </cell>
          <cell r="C102">
            <v>2027455.5040828232</v>
          </cell>
          <cell r="D102">
            <v>547545.16956569278</v>
          </cell>
          <cell r="E102">
            <v>-0.72993480327283911</v>
          </cell>
          <cell r="G102">
            <v>9124152.3212647922</v>
          </cell>
          <cell r="H102">
            <v>3980466.3597918972</v>
          </cell>
          <cell r="I102">
            <v>-0.56374398194613617</v>
          </cell>
          <cell r="K102">
            <v>17734430.234336901</v>
          </cell>
          <cell r="L102">
            <v>7018479.101999999</v>
          </cell>
          <cell r="M102">
            <v>-0.60424558278669604</v>
          </cell>
        </row>
        <row r="103">
          <cell r="A103" t="str">
            <v>Other Outside Services Exp</v>
          </cell>
          <cell r="C103">
            <v>1152748.0939803803</v>
          </cell>
          <cell r="D103">
            <v>1524349.0846219838</v>
          </cell>
          <cell r="E103">
            <v>0.32236096731115316</v>
          </cell>
          <cell r="G103">
            <v>6643542.9362102961</v>
          </cell>
          <cell r="H103">
            <v>5872427.2547113812</v>
          </cell>
          <cell r="I103">
            <v>-0.1160699477527251</v>
          </cell>
          <cell r="K103">
            <v>13349471.031163583</v>
          </cell>
          <cell r="L103">
            <v>8817838.3023499995</v>
          </cell>
          <cell r="M103">
            <v>-0.33946159501262213</v>
          </cell>
        </row>
        <row r="104">
          <cell r="A104" t="str">
            <v>Total Outside Services</v>
          </cell>
          <cell r="C104">
            <v>3180203.5980632035</v>
          </cell>
          <cell r="D104">
            <v>2071894.2541876766</v>
          </cell>
          <cell r="E104">
            <v>-0.34850263818030569</v>
          </cell>
          <cell r="G104">
            <v>15767695.257475089</v>
          </cell>
          <cell r="H104">
            <v>9852893.6145032793</v>
          </cell>
          <cell r="I104">
            <v>-0.37512150928765214</v>
          </cell>
          <cell r="K104">
            <v>31083901.265500486</v>
          </cell>
          <cell r="L104">
            <v>15836317.404349998</v>
          </cell>
          <cell r="M104">
            <v>-0.49052992836756731</v>
          </cell>
        </row>
        <row r="106">
          <cell r="A106" t="str">
            <v>Materials and Supplies Purchases Exp</v>
          </cell>
          <cell r="C106">
            <v>276603.41683644039</v>
          </cell>
          <cell r="D106">
            <v>98893.869563602711</v>
          </cell>
          <cell r="E106">
            <v>-0.64247054250208302</v>
          </cell>
          <cell r="G106">
            <v>1272099.7328933503</v>
          </cell>
          <cell r="H106">
            <v>752139.66029425745</v>
          </cell>
          <cell r="I106">
            <v>-0.40874159403874744</v>
          </cell>
          <cell r="K106">
            <v>2143025.276850692</v>
          </cell>
          <cell r="L106">
            <v>1543622.67</v>
          </cell>
          <cell r="M106">
            <v>-0.27969927061782079</v>
          </cell>
        </row>
        <row r="107">
          <cell r="A107" t="str">
            <v>Rent Exp</v>
          </cell>
          <cell r="C107">
            <v>224326.40426089504</v>
          </cell>
          <cell r="D107">
            <v>77556.081748832439</v>
          </cell>
          <cell r="E107">
            <v>-0.65427127491138526</v>
          </cell>
          <cell r="G107">
            <v>749711.39973603515</v>
          </cell>
          <cell r="H107">
            <v>269914.751653168</v>
          </cell>
          <cell r="I107">
            <v>-0.63997512676450974</v>
          </cell>
          <cell r="K107">
            <v>1137254.0371945417</v>
          </cell>
          <cell r="L107">
            <v>496348.28712832008</v>
          </cell>
          <cell r="M107">
            <v>-0.56355548461912086</v>
          </cell>
        </row>
        <row r="108">
          <cell r="A108" t="str">
            <v>Office Expense Exp</v>
          </cell>
          <cell r="C108">
            <v>25051.402781019904</v>
          </cell>
          <cell r="D108">
            <v>168097.34170746952</v>
          </cell>
          <cell r="E108">
            <v>5.7100969625073379</v>
          </cell>
          <cell r="G108">
            <v>1165211.3340894557</v>
          </cell>
          <cell r="H108">
            <v>913259.01498485298</v>
          </cell>
          <cell r="I108">
            <v>-0.21622886057960347</v>
          </cell>
          <cell r="K108">
            <v>2788777.8734837081</v>
          </cell>
          <cell r="L108">
            <v>2312523.1034775996</v>
          </cell>
          <cell r="M108">
            <v>-0.17077544057360752</v>
          </cell>
        </row>
        <row r="109">
          <cell r="A109" t="str">
            <v>Telecommunications Exp</v>
          </cell>
          <cell r="C109">
            <v>1963681.9791719562</v>
          </cell>
          <cell r="D109">
            <v>1463590.0671086463</v>
          </cell>
          <cell r="E109">
            <v>-0.25467052066862084</v>
          </cell>
          <cell r="G109">
            <v>9155196.5363897011</v>
          </cell>
          <cell r="H109">
            <v>10091536.394493297</v>
          </cell>
          <cell r="I109">
            <v>0.1022741406349793</v>
          </cell>
          <cell r="K109">
            <v>17445750.888521928</v>
          </cell>
          <cell r="L109">
            <v>21402845.388293996</v>
          </cell>
          <cell r="M109">
            <v>0.2268228249421787</v>
          </cell>
        </row>
        <row r="110">
          <cell r="A110" t="str">
            <v>Maintenance &amp; Repairs Exp</v>
          </cell>
          <cell r="C110">
            <v>1859913.9462082377</v>
          </cell>
          <cell r="D110">
            <v>1691004.876554535</v>
          </cell>
          <cell r="E110">
            <v>-9.081552939481613E-2</v>
          </cell>
          <cell r="G110">
            <v>8519835.3653333429</v>
          </cell>
          <cell r="H110">
            <v>8961497.3032290116</v>
          </cell>
          <cell r="I110">
            <v>5.1839257327995145E-2</v>
          </cell>
          <cell r="K110">
            <v>18819200.063809939</v>
          </cell>
          <cell r="L110">
            <v>19665976.251666002</v>
          </cell>
          <cell r="M110">
            <v>4.4995333754086986E-2</v>
          </cell>
        </row>
        <row r="111">
          <cell r="A111" t="str">
            <v>Other Admin &amp; Infrastructure Exp</v>
          </cell>
          <cell r="C111">
            <v>566749.94512916903</v>
          </cell>
          <cell r="D111">
            <v>401613.00992607139</v>
          </cell>
          <cell r="E111">
            <v>-0.29137529985196731</v>
          </cell>
          <cell r="G111">
            <v>1348957.2725849263</v>
          </cell>
          <cell r="H111">
            <v>2038635.1738178371</v>
          </cell>
          <cell r="I111">
            <v>0.51126741761903416</v>
          </cell>
          <cell r="K111">
            <v>2920182.7502497653</v>
          </cell>
          <cell r="L111">
            <v>4152032.5291679204</v>
          </cell>
          <cell r="M111">
            <v>0.42183996149309283</v>
          </cell>
        </row>
        <row r="112">
          <cell r="A112" t="str">
            <v>Total Occupancy and Administrative</v>
          </cell>
          <cell r="C112">
            <v>4916327.0943877185</v>
          </cell>
          <cell r="D112">
            <v>3900755.246609157</v>
          </cell>
          <cell r="E112">
            <v>-0.20657125294569956</v>
          </cell>
          <cell r="G112">
            <v>22211011.641026814</v>
          </cell>
          <cell r="H112">
            <v>23026982.298472423</v>
          </cell>
          <cell r="I112">
            <v>3.6737212632782505E-2</v>
          </cell>
          <cell r="K112">
            <v>45254190.890110575</v>
          </cell>
          <cell r="L112">
            <v>49573348.22973384</v>
          </cell>
          <cell r="M112">
            <v>9.5442151426623628E-2</v>
          </cell>
        </row>
        <row r="114">
          <cell r="A114" t="str">
            <v>Bad Debt Exp</v>
          </cell>
          <cell r="C114">
            <v>568464.41852309846</v>
          </cell>
          <cell r="D114">
            <v>-839878.97</v>
          </cell>
          <cell r="E114">
            <v>-2.4774521370784321</v>
          </cell>
          <cell r="G114">
            <v>-1246617.5293226643</v>
          </cell>
          <cell r="H114">
            <v>-742401.42905481206</v>
          </cell>
          <cell r="I114">
            <v>-0.40446735940077178</v>
          </cell>
          <cell r="K114">
            <v>-1627452.9009123286</v>
          </cell>
          <cell r="L114">
            <v>-589401.43999999994</v>
          </cell>
          <cell r="M114">
            <v>-0.63783809677712378</v>
          </cell>
        </row>
        <row r="115">
          <cell r="A115" t="str">
            <v>Marketing, Sales &amp; Promotion Exp</v>
          </cell>
          <cell r="C115">
            <v>188124.53060842099</v>
          </cell>
          <cell r="D115">
            <v>378146.13614908111</v>
          </cell>
          <cell r="E115">
            <v>1.0100841444021347</v>
          </cell>
          <cell r="G115">
            <v>1549041.5816212371</v>
          </cell>
          <cell r="H115">
            <v>2645072.4697646215</v>
          </cell>
          <cell r="I115">
            <v>0.70755420716096673</v>
          </cell>
          <cell r="K115">
            <v>2505457.2477822355</v>
          </cell>
          <cell r="L115">
            <v>3900845.9780089995</v>
          </cell>
          <cell r="M115">
            <v>0.55693974880709907</v>
          </cell>
        </row>
        <row r="116">
          <cell r="A116" t="str">
            <v>Miscellaneous Other Exp</v>
          </cell>
          <cell r="C116">
            <v>488337.27487049269</v>
          </cell>
          <cell r="D116">
            <v>33993.173086873212</v>
          </cell>
          <cell r="E116">
            <v>-0.9303899684989474</v>
          </cell>
          <cell r="G116">
            <v>2850585.9415577245</v>
          </cell>
          <cell r="H116">
            <v>724891.35571032972</v>
          </cell>
          <cell r="I116">
            <v>-0.74570443741324022</v>
          </cell>
          <cell r="K116">
            <v>2944670.4682368347</v>
          </cell>
          <cell r="L116">
            <v>2789639.1499999994</v>
          </cell>
          <cell r="M116">
            <v>-5.2648104400511278E-2</v>
          </cell>
        </row>
        <row r="117">
          <cell r="A117" t="str">
            <v>Trfs/Alloc of Op Exp to Cost of Sales or B/S Exp</v>
          </cell>
          <cell r="C117">
            <v>-3334339.0798148965</v>
          </cell>
          <cell r="D117">
            <v>-1057066.27</v>
          </cell>
          <cell r="E117">
            <v>-0.68297577280032284</v>
          </cell>
          <cell r="G117">
            <v>-17096465.490011286</v>
          </cell>
          <cell r="H117">
            <v>-9918416.7050056234</v>
          </cell>
          <cell r="I117">
            <v>-0.41985571749900474</v>
          </cell>
          <cell r="K117">
            <v>-33699805.120110206</v>
          </cell>
          <cell r="L117">
            <v>-17935416.710000001</v>
          </cell>
          <cell r="M117">
            <v>-0.46778871135675731</v>
          </cell>
        </row>
        <row r="118">
          <cell r="A118" t="str">
            <v>TF Allocation Exp</v>
          </cell>
          <cell r="C118">
            <v>-423728.10691999458</v>
          </cell>
          <cell r="D118">
            <v>-320616.37462075986</v>
          </cell>
          <cell r="E118">
            <v>-0.24334409404355034</v>
          </cell>
          <cell r="G118">
            <v>-2725845.3637596369</v>
          </cell>
          <cell r="H118">
            <v>-2103570.9796430692</v>
          </cell>
          <cell r="I118">
            <v>-0.22828675184211197</v>
          </cell>
          <cell r="K118">
            <v>-5089288.8009242788</v>
          </cell>
          <cell r="L118">
            <v>-4581941.7399999965</v>
          </cell>
          <cell r="M118">
            <v>-9.9689186597573656E-2</v>
          </cell>
        </row>
        <row r="119">
          <cell r="A119" t="str">
            <v xml:space="preserve">Total Other Operating Costs </v>
          </cell>
          <cell r="C119">
            <v>-2513140.962732879</v>
          </cell>
          <cell r="D119">
            <v>-1805422.3053848054</v>
          </cell>
          <cell r="E119">
            <v>-0.28160722690957818</v>
          </cell>
          <cell r="G119">
            <v>-16669300.859914625</v>
          </cell>
          <cell r="H119">
            <v>-9394425.2882285528</v>
          </cell>
          <cell r="I119">
            <v>-0.43642355686196022</v>
          </cell>
          <cell r="K119">
            <v>-34966419.105927743</v>
          </cell>
          <cell r="L119">
            <v>-16416274.761990998</v>
          </cell>
          <cell r="M119">
            <v>-0.5305131271160678</v>
          </cell>
        </row>
        <row r="121">
          <cell r="A121" t="str">
            <v>Total Oper Exp Before Deprec</v>
          </cell>
          <cell r="C121">
            <v>32216338.066768344</v>
          </cell>
          <cell r="D121">
            <v>31102521.24093847</v>
          </cell>
          <cell r="E121">
            <v>-3.4573042520273094E-2</v>
          </cell>
          <cell r="G121">
            <v>171851120.13453189</v>
          </cell>
          <cell r="H121">
            <v>185104447.27040195</v>
          </cell>
          <cell r="I121">
            <v>7.7120981960983659E-2</v>
          </cell>
          <cell r="K121">
            <v>351269854.99509776</v>
          </cell>
          <cell r="L121">
            <v>373557088.46193981</v>
          </cell>
          <cell r="M121">
            <v>6.3447611999478556E-2</v>
          </cell>
        </row>
        <row r="123">
          <cell r="A123" t="str">
            <v>Depreciation/Amortization (Excl Intangibles) Exp</v>
          </cell>
          <cell r="C123">
            <v>5899699.4353763312</v>
          </cell>
          <cell r="D123">
            <v>5148028.687099224</v>
          </cell>
          <cell r="E123">
            <v>-0.12740831232348357</v>
          </cell>
          <cell r="G123">
            <v>32323701.218593433</v>
          </cell>
          <cell r="H123">
            <v>31113800.91466336</v>
          </cell>
          <cell r="I123">
            <v>-3.7430747665558421E-2</v>
          </cell>
          <cell r="K123">
            <v>64918241.805000082</v>
          </cell>
          <cell r="L123">
            <v>65126647.720734596</v>
          </cell>
          <cell r="M123">
            <v>3.2102828101925416E-3</v>
          </cell>
        </row>
        <row r="125">
          <cell r="A125" t="str">
            <v>Total Operating Expenses</v>
          </cell>
          <cell r="C125">
            <v>38116037.502144679</v>
          </cell>
          <cell r="D125">
            <v>36250549.928037696</v>
          </cell>
          <cell r="E125">
            <v>-4.8942327071695692E-2</v>
          </cell>
          <cell r="G125">
            <v>204174821.35312533</v>
          </cell>
          <cell r="H125">
            <v>216218248.18506533</v>
          </cell>
          <cell r="I125">
            <v>5.8985857081322458E-2</v>
          </cell>
          <cell r="K125">
            <v>416188096.80009782</v>
          </cell>
          <cell r="L125">
            <v>438683736.18267441</v>
          </cell>
          <cell r="M125">
            <v>5.4051616457886399E-2</v>
          </cell>
        </row>
        <row r="127">
          <cell r="A127" t="str">
            <v>Total Operating Income</v>
          </cell>
          <cell r="C127">
            <v>37246788.425562307</v>
          </cell>
          <cell r="D127">
            <v>44596952.364643611</v>
          </cell>
          <cell r="E127">
            <v>0.1973368510353746</v>
          </cell>
          <cell r="G127">
            <v>233407395.20161462</v>
          </cell>
          <cell r="H127">
            <v>255422966.52743953</v>
          </cell>
          <cell r="I127">
            <v>9.4322509819400199E-2</v>
          </cell>
          <cell r="K127">
            <v>493418206.64824355</v>
          </cell>
          <cell r="L127">
            <v>536617230.93760681</v>
          </cell>
          <cell r="M127">
            <v>8.7550527538923437E-2</v>
          </cell>
        </row>
        <row r="129">
          <cell r="A129" t="str">
            <v>Total EBITDA</v>
          </cell>
          <cell r="C129">
            <v>43146487.860938638</v>
          </cell>
          <cell r="D129">
            <v>49744981.051742837</v>
          </cell>
          <cell r="E129">
            <v>0.15293233627893832</v>
          </cell>
          <cell r="G129">
            <v>265731096.42020807</v>
          </cell>
          <cell r="H129">
            <v>286536767.44210291</v>
          </cell>
          <cell r="I129">
            <v>7.8295958968212925E-2</v>
          </cell>
          <cell r="K129">
            <v>558336448.45324361</v>
          </cell>
          <cell r="L129">
            <v>601743878.65834141</v>
          </cell>
          <cell r="M129">
            <v>7.7744217353800132E-2</v>
          </cell>
        </row>
        <row r="132">
          <cell r="C132" t="str">
            <v>ORGANIC</v>
          </cell>
        </row>
        <row r="133">
          <cell r="C133" t="str">
            <v>YOY Growth - CMO</v>
          </cell>
          <cell r="G133" t="str">
            <v>YOY Growth - YTD</v>
          </cell>
          <cell r="K133" t="str">
            <v>YOY Growth - FYE</v>
          </cell>
        </row>
        <row r="134">
          <cell r="C134">
            <v>2004</v>
          </cell>
          <cell r="D134">
            <v>2005</v>
          </cell>
          <cell r="E134" t="str">
            <v>Growth</v>
          </cell>
          <cell r="G134">
            <v>2004</v>
          </cell>
          <cell r="H134">
            <v>2005</v>
          </cell>
          <cell r="I134" t="str">
            <v>Growth</v>
          </cell>
          <cell r="K134">
            <v>2004</v>
          </cell>
          <cell r="L134">
            <v>2005</v>
          </cell>
          <cell r="M134" t="str">
            <v>Growth</v>
          </cell>
        </row>
        <row r="136">
          <cell r="A136" t="str">
            <v>Revenue</v>
          </cell>
          <cell r="C136">
            <v>76167220.868999988</v>
          </cell>
          <cell r="D136">
            <v>80847502.292681307</v>
          </cell>
          <cell r="E136">
            <v>6.1447449050700369E-2</v>
          </cell>
          <cell r="G136">
            <v>458718271.15899992</v>
          </cell>
          <cell r="H136">
            <v>471641214.71250486</v>
          </cell>
          <cell r="I136">
            <v>2.8171852673000725E-2</v>
          </cell>
          <cell r="K136">
            <v>932995830.73500001</v>
          </cell>
          <cell r="L136">
            <v>975300967.12028122</v>
          </cell>
          <cell r="M136">
            <v>4.5343328439049785E-2</v>
          </cell>
        </row>
        <row r="138">
          <cell r="A138" t="str">
            <v>Salaries</v>
          </cell>
          <cell r="C138">
            <v>15075402.560000001</v>
          </cell>
          <cell r="D138">
            <v>15025237.683166115</v>
          </cell>
          <cell r="E138">
            <v>-3.327597829260614E-3</v>
          </cell>
          <cell r="G138">
            <v>91487155.312999994</v>
          </cell>
          <cell r="H138">
            <v>88265243.033307433</v>
          </cell>
          <cell r="I138">
            <v>-3.521709980673908E-2</v>
          </cell>
          <cell r="K138">
            <v>179664295.07300001</v>
          </cell>
          <cell r="L138">
            <v>179560494.51616001</v>
          </cell>
          <cell r="M138">
            <v>-5.7774727470378563E-4</v>
          </cell>
        </row>
        <row r="139">
          <cell r="A139" t="str">
            <v>Commissions</v>
          </cell>
          <cell r="C139">
            <v>278534.94900000002</v>
          </cell>
          <cell r="D139">
            <v>179977.25348927325</v>
          </cell>
          <cell r="E139">
            <v>-0.35384319226211991</v>
          </cell>
          <cell r="G139">
            <v>2314700.4349999996</v>
          </cell>
          <cell r="H139">
            <v>1392220.0936437724</v>
          </cell>
          <cell r="I139">
            <v>-0.39853119972141332</v>
          </cell>
          <cell r="K139">
            <v>4056454.99</v>
          </cell>
          <cell r="L139">
            <v>2866788.13</v>
          </cell>
          <cell r="M139">
            <v>-0.29327747082927702</v>
          </cell>
        </row>
        <row r="140">
          <cell r="A140" t="str">
            <v>Bonus</v>
          </cell>
          <cell r="C140">
            <v>828313.33</v>
          </cell>
          <cell r="D140">
            <v>1683107.9922696627</v>
          </cell>
          <cell r="E140">
            <v>1.0319701872595275</v>
          </cell>
          <cell r="G140">
            <v>5914659.9399999995</v>
          </cell>
          <cell r="H140">
            <v>8964852.4851786513</v>
          </cell>
          <cell r="I140">
            <v>0.51570040815882512</v>
          </cell>
          <cell r="K140">
            <v>11748195.289999999</v>
          </cell>
          <cell r="L140">
            <v>19029241.666900001</v>
          </cell>
          <cell r="M140">
            <v>0.61975871162931639</v>
          </cell>
        </row>
        <row r="141">
          <cell r="A141" t="str">
            <v>Other Benefits &amp; Fringes</v>
          </cell>
          <cell r="C141">
            <v>3141850.63</v>
          </cell>
          <cell r="D141">
            <v>3758796.7913690596</v>
          </cell>
          <cell r="E141">
            <v>0.19636393769905597</v>
          </cell>
          <cell r="G141">
            <v>22088079.452</v>
          </cell>
          <cell r="H141">
            <v>24824650.950583301</v>
          </cell>
          <cell r="I141">
            <v>0.12389359176881785</v>
          </cell>
          <cell r="K141">
            <v>42264062.695</v>
          </cell>
          <cell r="L141">
            <v>46417809.502504006</v>
          </cell>
          <cell r="M141">
            <v>9.8280821639880112E-2</v>
          </cell>
        </row>
        <row r="142">
          <cell r="A142" t="str">
            <v>Travel &amp; Other Employee Costs</v>
          </cell>
          <cell r="C142">
            <v>984991.97</v>
          </cell>
          <cell r="D142">
            <v>1123162.3875513901</v>
          </cell>
          <cell r="E142">
            <v>0.14027567915237943</v>
          </cell>
          <cell r="G142">
            <v>4455433.6399999997</v>
          </cell>
          <cell r="H142">
            <v>5685310.1580188461</v>
          </cell>
          <cell r="I142">
            <v>0.27603968937552092</v>
          </cell>
          <cell r="K142">
            <v>9325625.4700000007</v>
          </cell>
          <cell r="L142">
            <v>11150825.392903002</v>
          </cell>
          <cell r="M142">
            <v>0.19571876747297692</v>
          </cell>
        </row>
        <row r="143">
          <cell r="A143" t="str">
            <v>People Costs</v>
          </cell>
          <cell r="C143">
            <v>20309093.438999999</v>
          </cell>
          <cell r="D143">
            <v>21770282.107845496</v>
          </cell>
          <cell r="E143">
            <v>7.1947508303819421E-2</v>
          </cell>
          <cell r="G143">
            <v>126260028.77999999</v>
          </cell>
          <cell r="H143">
            <v>129132276.72073199</v>
          </cell>
          <cell r="I143">
            <v>2.2748671677690731E-2</v>
          </cell>
          <cell r="K143">
            <v>247058633.51800001</v>
          </cell>
          <cell r="L143">
            <v>259025159.20846704</v>
          </cell>
          <cell r="M143">
            <v>4.8435974570365227E-2</v>
          </cell>
        </row>
        <row r="145">
          <cell r="A145" t="str">
            <v>Data Ctr and Prod Costs</v>
          </cell>
          <cell r="C145">
            <v>4544789.385999999</v>
          </cell>
          <cell r="D145">
            <v>3145059.8561772429</v>
          </cell>
          <cell r="E145">
            <v>-0.30798556565339513</v>
          </cell>
          <cell r="G145">
            <v>26417437.912</v>
          </cell>
          <cell r="H145">
            <v>20122562.231022865</v>
          </cell>
          <cell r="I145">
            <v>-0.23828486706190827</v>
          </cell>
          <cell r="K145">
            <v>49158762.385000005</v>
          </cell>
          <cell r="L145">
            <v>40811942.814000003</v>
          </cell>
          <cell r="M145">
            <v>-0.16979311858239332</v>
          </cell>
        </row>
        <row r="146">
          <cell r="A146" t="str">
            <v>Royalty Exp</v>
          </cell>
          <cell r="C146">
            <v>1591098.1740000001</v>
          </cell>
          <cell r="D146">
            <v>2019952.0815037063</v>
          </cell>
          <cell r="E146">
            <v>0.26953327865720128</v>
          </cell>
          <cell r="G146">
            <v>9982044.4860000014</v>
          </cell>
          <cell r="H146">
            <v>12364157.693899933</v>
          </cell>
          <cell r="I146">
            <v>0.23863981083643623</v>
          </cell>
          <cell r="K146">
            <v>22668274.966000002</v>
          </cell>
          <cell r="L146">
            <v>24726595.56738</v>
          </cell>
          <cell r="M146">
            <v>9.0801819038601739E-2</v>
          </cell>
        </row>
        <row r="147">
          <cell r="A147" t="str">
            <v>Total Revenue Related Costs</v>
          </cell>
          <cell r="C147">
            <v>6135887.5599999987</v>
          </cell>
          <cell r="D147">
            <v>5165011.9376809495</v>
          </cell>
          <cell r="E147">
            <v>-0.15822904393623691</v>
          </cell>
          <cell r="G147">
            <v>36399482.398000002</v>
          </cell>
          <cell r="H147">
            <v>32486719.924922798</v>
          </cell>
          <cell r="I147">
            <v>-0.10749500309631309</v>
          </cell>
          <cell r="K147">
            <v>71827037.351000011</v>
          </cell>
          <cell r="L147">
            <v>65538538.381380007</v>
          </cell>
          <cell r="M147">
            <v>-8.7550582643270508E-2</v>
          </cell>
        </row>
        <row r="149">
          <cell r="A149" t="str">
            <v>Consulting Exp</v>
          </cell>
          <cell r="C149">
            <v>2027455.51</v>
          </cell>
          <cell r="D149">
            <v>547545.16956569278</v>
          </cell>
          <cell r="E149">
            <v>-0.72993480406103073</v>
          </cell>
          <cell r="G149">
            <v>9108955.8000000007</v>
          </cell>
          <cell r="H149">
            <v>3980466.3597918972</v>
          </cell>
          <cell r="I149">
            <v>-0.56301617362201972</v>
          </cell>
          <cell r="K149">
            <v>17673033.700000003</v>
          </cell>
          <cell r="L149">
            <v>7018479.101999999</v>
          </cell>
          <cell r="M149">
            <v>-0.60287072264225938</v>
          </cell>
        </row>
        <row r="150">
          <cell r="A150" t="str">
            <v>Other Outside Services Exp</v>
          </cell>
          <cell r="C150">
            <v>1152748.08</v>
          </cell>
          <cell r="D150">
            <v>1524349.0846219838</v>
          </cell>
          <cell r="E150">
            <v>0.32236098334857666</v>
          </cell>
          <cell r="G150">
            <v>7264862.5500000007</v>
          </cell>
          <cell r="H150">
            <v>5872427.2547113812</v>
          </cell>
          <cell r="I150">
            <v>-0.19166712180791631</v>
          </cell>
          <cell r="K150">
            <v>13934476.710000005</v>
          </cell>
          <cell r="L150">
            <v>8817838.3023499995</v>
          </cell>
          <cell r="M150">
            <v>-0.36719272019580584</v>
          </cell>
        </row>
        <row r="151">
          <cell r="A151" t="str">
            <v>Total Outside Services</v>
          </cell>
          <cell r="C151">
            <v>3180203.59</v>
          </cell>
          <cell r="D151">
            <v>2071894.2541876766</v>
          </cell>
          <cell r="E151">
            <v>-0.34850263652847563</v>
          </cell>
          <cell r="G151">
            <v>16373818.350000001</v>
          </cell>
          <cell r="H151">
            <v>9852893.6145032793</v>
          </cell>
          <cell r="I151">
            <v>-0.39825315000497252</v>
          </cell>
          <cell r="K151">
            <v>31607510.410000008</v>
          </cell>
          <cell r="L151">
            <v>15836317.404349998</v>
          </cell>
          <cell r="M151">
            <v>-0.49896979550342274</v>
          </cell>
        </row>
        <row r="153">
          <cell r="A153" t="str">
            <v>Materials and Supplies Purchases Exp</v>
          </cell>
          <cell r="C153">
            <v>276603.42</v>
          </cell>
          <cell r="D153">
            <v>98893.869563602711</v>
          </cell>
          <cell r="E153">
            <v>-0.64247054659120728</v>
          </cell>
          <cell r="G153">
            <v>1272099.73</v>
          </cell>
          <cell r="H153">
            <v>752139.66029425745</v>
          </cell>
          <cell r="I153">
            <v>-0.40874159269394905</v>
          </cell>
          <cell r="K153">
            <v>2143025.2600000002</v>
          </cell>
          <cell r="L153">
            <v>1543622.67</v>
          </cell>
          <cell r="M153">
            <v>-0.27969926495406788</v>
          </cell>
        </row>
        <row r="154">
          <cell r="A154" t="str">
            <v>Rent Exp</v>
          </cell>
          <cell r="C154">
            <v>224326.41</v>
          </cell>
          <cell r="D154">
            <v>77556.081748832439</v>
          </cell>
          <cell r="E154">
            <v>-0.65427128375641341</v>
          </cell>
          <cell r="G154">
            <v>1213820.46</v>
          </cell>
          <cell r="H154">
            <v>269914.751653168</v>
          </cell>
          <cell r="I154">
            <v>-0.77763206293856013</v>
          </cell>
          <cell r="K154">
            <v>1601363.11</v>
          </cell>
          <cell r="L154">
            <v>496348.28712832008</v>
          </cell>
          <cell r="M154">
            <v>-0.69004638359108939</v>
          </cell>
        </row>
        <row r="155">
          <cell r="A155" t="str">
            <v>Office Expense Exp</v>
          </cell>
          <cell r="C155">
            <v>24959.58</v>
          </cell>
          <cell r="D155">
            <v>168097.34170746952</v>
          </cell>
          <cell r="E155">
            <v>5.7347824645875258</v>
          </cell>
          <cell r="G155">
            <v>1439051.6550000003</v>
          </cell>
          <cell r="H155">
            <v>913259.01498485298</v>
          </cell>
          <cell r="I155">
            <v>-0.36537440347486844</v>
          </cell>
          <cell r="K155">
            <v>3058688.9600000004</v>
          </cell>
          <cell r="L155">
            <v>2312523.1034775996</v>
          </cell>
          <cell r="M155">
            <v>-0.24394956998909781</v>
          </cell>
        </row>
        <row r="156">
          <cell r="A156" t="str">
            <v>Telecommunications Exp</v>
          </cell>
          <cell r="C156">
            <v>1962871.6280000003</v>
          </cell>
          <cell r="D156">
            <v>1463590.0671086463</v>
          </cell>
          <cell r="E156">
            <v>-0.25436281913151881</v>
          </cell>
          <cell r="G156">
            <v>9219815.2510000002</v>
          </cell>
          <cell r="H156">
            <v>10091536.394493297</v>
          </cell>
          <cell r="I156">
            <v>9.4548656319197705E-2</v>
          </cell>
          <cell r="K156">
            <v>17505216.751000002</v>
          </cell>
          <cell r="L156">
            <v>21402845.388293996</v>
          </cell>
          <cell r="M156">
            <v>0.22265526287021489</v>
          </cell>
        </row>
        <row r="157">
          <cell r="A157" t="str">
            <v>Maintenance &amp; Repairs Exp</v>
          </cell>
          <cell r="C157">
            <v>1859913.9269999999</v>
          </cell>
          <cell r="D157">
            <v>1691004.876554535</v>
          </cell>
          <cell r="E157">
            <v>-9.0815520005224901E-2</v>
          </cell>
          <cell r="G157">
            <v>8523427.0519999992</v>
          </cell>
          <cell r="H157">
            <v>8961497.3032290116</v>
          </cell>
          <cell r="I157">
            <v>5.139602281528536E-2</v>
          </cell>
          <cell r="K157">
            <v>18822791.776999999</v>
          </cell>
          <cell r="L157">
            <v>19665976.251666002</v>
          </cell>
          <cell r="M157">
            <v>4.4795930627905559E-2</v>
          </cell>
        </row>
        <row r="158">
          <cell r="A158" t="str">
            <v>Other Admin &amp; Infrastructure Exp</v>
          </cell>
          <cell r="C158">
            <v>634714.86</v>
          </cell>
          <cell r="D158">
            <v>401613.00992607139</v>
          </cell>
          <cell r="E158">
            <v>-0.36725443937759483</v>
          </cell>
          <cell r="G158">
            <v>1994651.46</v>
          </cell>
          <cell r="H158">
            <v>2038635.1738178371</v>
          </cell>
          <cell r="I158">
            <v>2.2050826773433983E-2</v>
          </cell>
          <cell r="K158">
            <v>3585514.37</v>
          </cell>
          <cell r="L158">
            <v>4152032.5291679204</v>
          </cell>
          <cell r="M158">
            <v>0.15800192126072005</v>
          </cell>
        </row>
        <row r="159">
          <cell r="A159" t="str">
            <v>Total Occupancy and Administrative</v>
          </cell>
          <cell r="C159">
            <v>4983389.8250000002</v>
          </cell>
          <cell r="D159">
            <v>3900755.246609157</v>
          </cell>
          <cell r="E159">
            <v>-0.21724862320816798</v>
          </cell>
          <cell r="G159">
            <v>23662865.608000003</v>
          </cell>
          <cell r="H159">
            <v>23026982.298472423</v>
          </cell>
          <cell r="I159">
            <v>-2.6872624814832175E-2</v>
          </cell>
          <cell r="K159">
            <v>46716600.227999993</v>
          </cell>
          <cell r="L159">
            <v>49573348.22973384</v>
          </cell>
          <cell r="M159">
            <v>6.1150597170845297E-2</v>
          </cell>
        </row>
        <row r="161">
          <cell r="A161" t="str">
            <v>Bad Debt Exp</v>
          </cell>
          <cell r="C161">
            <v>568464.39</v>
          </cell>
          <cell r="D161">
            <v>-839878.97</v>
          </cell>
          <cell r="E161">
            <v>-2.4774522112106263</v>
          </cell>
          <cell r="G161">
            <v>-1213085.6299999999</v>
          </cell>
          <cell r="H161">
            <v>-742401.42905481206</v>
          </cell>
          <cell r="I161">
            <v>-0.38800575104099444</v>
          </cell>
          <cell r="K161">
            <v>-1593921.0300000003</v>
          </cell>
          <cell r="L161">
            <v>-589401.43999999994</v>
          </cell>
          <cell r="M161">
            <v>-0.63021917089581292</v>
          </cell>
        </row>
        <row r="162">
          <cell r="A162" t="str">
            <v>Marketing, Sales &amp; Promotion Exp</v>
          </cell>
          <cell r="C162">
            <v>178133.14</v>
          </cell>
          <cell r="D162">
            <v>378146.13614908111</v>
          </cell>
          <cell r="E162">
            <v>1.1228286670805954</v>
          </cell>
          <cell r="G162">
            <v>1656765.19</v>
          </cell>
          <cell r="H162">
            <v>2645072.4697646215</v>
          </cell>
          <cell r="I162">
            <v>0.59652827433235822</v>
          </cell>
          <cell r="K162">
            <v>2611742.2399999998</v>
          </cell>
          <cell r="L162">
            <v>3900845.9780089995</v>
          </cell>
          <cell r="M162">
            <v>0.49358000122133028</v>
          </cell>
        </row>
        <row r="163">
          <cell r="A163" t="str">
            <v>Miscellaneous Other Exp</v>
          </cell>
          <cell r="C163">
            <v>494142.16</v>
          </cell>
          <cell r="D163">
            <v>33993.173086873212</v>
          </cell>
          <cell r="E163">
            <v>-0.93120770531526154</v>
          </cell>
          <cell r="G163">
            <v>3118452.35</v>
          </cell>
          <cell r="H163">
            <v>724891.35571032972</v>
          </cell>
          <cell r="I163">
            <v>-0.76754772100002433</v>
          </cell>
          <cell r="K163">
            <v>3223983.2110000006</v>
          </cell>
          <cell r="L163">
            <v>2789639.1499999994</v>
          </cell>
          <cell r="M163">
            <v>-0.13472280485768356</v>
          </cell>
        </row>
        <row r="164">
          <cell r="A164" t="str">
            <v>Trfs/Alloc of Op Exp to Cost of Sales or B/S Exp</v>
          </cell>
          <cell r="C164">
            <v>-3334339.08</v>
          </cell>
          <cell r="D164">
            <v>-1057066.27</v>
          </cell>
          <cell r="E164">
            <v>-0.68297577281792232</v>
          </cell>
          <cell r="G164">
            <v>-17141395.667999998</v>
          </cell>
          <cell r="H164">
            <v>-9918416.7050056234</v>
          </cell>
          <cell r="I164">
            <v>-0.4213763629806655</v>
          </cell>
          <cell r="K164">
            <v>-33744735.270999998</v>
          </cell>
          <cell r="L164">
            <v>-17935416.710000001</v>
          </cell>
          <cell r="M164">
            <v>-0.46849733548173428</v>
          </cell>
        </row>
        <row r="165">
          <cell r="A165" t="str">
            <v>TF Allocation Exp</v>
          </cell>
          <cell r="C165">
            <v>-423728.13699999824</v>
          </cell>
          <cell r="D165">
            <v>-320616.37462075986</v>
          </cell>
          <cell r="E165">
            <v>-0.24334414775773744</v>
          </cell>
          <cell r="G165">
            <v>-1436523.3960000009</v>
          </cell>
          <cell r="H165">
            <v>-2103570.9796430692</v>
          </cell>
          <cell r="I165">
            <v>0.46434856926135848</v>
          </cell>
          <cell r="K165">
            <v>-3799966.7959999992</v>
          </cell>
          <cell r="L165">
            <v>-4581941.7399999965</v>
          </cell>
          <cell r="M165">
            <v>0.20578467812485526</v>
          </cell>
        </row>
        <row r="166">
          <cell r="A166" t="str">
            <v xml:space="preserve">Total Other Operating Costs </v>
          </cell>
          <cell r="C166">
            <v>-2517327.5269999984</v>
          </cell>
          <cell r="D166">
            <v>-1805422.3053848054</v>
          </cell>
          <cell r="E166">
            <v>-0.28280198503354842</v>
          </cell>
          <cell r="G166">
            <v>-15015787.153999999</v>
          </cell>
          <cell r="H166">
            <v>-9394425.2882285528</v>
          </cell>
          <cell r="I166">
            <v>-0.37436344882352657</v>
          </cell>
          <cell r="K166">
            <v>-33302897.645999998</v>
          </cell>
          <cell r="L166">
            <v>-16416274.761990998</v>
          </cell>
          <cell r="M166">
            <v>-0.50706166963334043</v>
          </cell>
        </row>
        <row r="168">
          <cell r="A168" t="str">
            <v>Total Oper Exp Before Deprec</v>
          </cell>
          <cell r="C168">
            <v>32091246.886999998</v>
          </cell>
          <cell r="D168">
            <v>31102521.24093847</v>
          </cell>
          <cell r="E168">
            <v>-3.0809823299887306E-2</v>
          </cell>
          <cell r="G168">
            <v>187680407.98199999</v>
          </cell>
          <cell r="H168">
            <v>185104447.27040195</v>
          </cell>
          <cell r="I168">
            <v>-1.3725251022712468E-2</v>
          </cell>
          <cell r="K168">
            <v>363906883.86100006</v>
          </cell>
          <cell r="L168">
            <v>373557088.46193981</v>
          </cell>
          <cell r="M168">
            <v>2.6518334851356639E-2</v>
          </cell>
        </row>
        <row r="170">
          <cell r="A170" t="str">
            <v>Depreciation/Amortization (Excl Intangibles) Exp</v>
          </cell>
          <cell r="C170">
            <v>5921116.057</v>
          </cell>
          <cell r="D170">
            <v>5148028.687099224</v>
          </cell>
          <cell r="E170">
            <v>-0.13056446832972052</v>
          </cell>
          <cell r="G170">
            <v>32492131.563999996</v>
          </cell>
          <cell r="H170">
            <v>31113800.91466336</v>
          </cell>
          <cell r="I170">
            <v>-4.2420444058024566E-2</v>
          </cell>
          <cell r="K170">
            <v>65123367.246999994</v>
          </cell>
          <cell r="L170">
            <v>65126647.720734596</v>
          </cell>
          <cell r="M170">
            <v>5.0373220447280419E-5</v>
          </cell>
        </row>
        <row r="172">
          <cell r="A172" t="str">
            <v>Total Operating Expenses</v>
          </cell>
          <cell r="C172">
            <v>38012362.943999998</v>
          </cell>
          <cell r="D172">
            <v>36250549.928037696</v>
          </cell>
          <cell r="E172">
            <v>-4.6348421395371139E-2</v>
          </cell>
          <cell r="G172">
            <v>220172539.546</v>
          </cell>
          <cell r="H172">
            <v>216218248.18506533</v>
          </cell>
          <cell r="I172">
            <v>-1.7959966166028241E-2</v>
          </cell>
          <cell r="K172">
            <v>429030251.10800004</v>
          </cell>
          <cell r="L172">
            <v>438683736.18267441</v>
          </cell>
          <cell r="M172">
            <v>2.2500709564753491E-2</v>
          </cell>
        </row>
        <row r="174">
          <cell r="A174" t="str">
            <v>Total Operating Income</v>
          </cell>
          <cell r="C174">
            <v>38154857.92499999</v>
          </cell>
          <cell r="D174">
            <v>44596952.364643611</v>
          </cell>
          <cell r="E174">
            <v>0.16884073981632114</v>
          </cell>
          <cell r="G174">
            <v>238545731.61299992</v>
          </cell>
          <cell r="H174">
            <v>255422966.52743953</v>
          </cell>
          <cell r="I174">
            <v>7.0750521505117833E-2</v>
          </cell>
          <cell r="K174">
            <v>503965579.62699997</v>
          </cell>
          <cell r="L174">
            <v>536617230.93760681</v>
          </cell>
          <cell r="M174">
            <v>6.478944719751159E-2</v>
          </cell>
        </row>
        <row r="176">
          <cell r="A176" t="str">
            <v>Total EBITDA</v>
          </cell>
          <cell r="C176">
            <v>44075973.981999993</v>
          </cell>
          <cell r="D176">
            <v>49744981.051742837</v>
          </cell>
          <cell r="E176">
            <v>0.12861898575532299</v>
          </cell>
          <cell r="G176">
            <v>271037863.17699993</v>
          </cell>
          <cell r="H176">
            <v>286536767.44210291</v>
          </cell>
          <cell r="I176">
            <v>5.7183539168405781E-2</v>
          </cell>
          <cell r="K176">
            <v>569088946.87399995</v>
          </cell>
          <cell r="L176">
            <v>601743878.65834141</v>
          </cell>
          <cell r="M176">
            <v>5.7381068396627058E-2</v>
          </cell>
        </row>
        <row r="179">
          <cell r="A179" t="str">
            <v>&lt;&lt; EXPAND HERE</v>
          </cell>
        </row>
        <row r="181">
          <cell r="A181" t="str">
            <v>OUTPUT - INVESTMENT MANAGEMENT - with and without Portia</v>
          </cell>
        </row>
        <row r="182">
          <cell r="A182" t="str">
            <v>w/ Portia</v>
          </cell>
        </row>
        <row r="183">
          <cell r="C183" t="str">
            <v>June</v>
          </cell>
          <cell r="F183" t="str">
            <v>June YTD</v>
          </cell>
        </row>
        <row r="184">
          <cell r="C184" t="str">
            <v>Actual</v>
          </cell>
          <cell r="D184" t="str">
            <v>Plan</v>
          </cell>
          <cell r="E184" t="str">
            <v>B / (W)</v>
          </cell>
          <cell r="F184" t="str">
            <v>Actual</v>
          </cell>
          <cell r="G184" t="str">
            <v>Plan</v>
          </cell>
          <cell r="H184" t="str">
            <v>B / (W)</v>
          </cell>
          <cell r="I184" t="str">
            <v>Commentary</v>
          </cell>
        </row>
        <row r="186">
          <cell r="A186" t="str">
            <v>Revenue</v>
          </cell>
          <cell r="C186">
            <v>43961357.562459715</v>
          </cell>
          <cell r="D186">
            <v>44137330.66195716</v>
          </cell>
          <cell r="E186">
            <v>-175973.09949744493</v>
          </cell>
          <cell r="F186">
            <v>245692916.71938211</v>
          </cell>
          <cell r="G186">
            <v>259675626.09818757</v>
          </cell>
          <cell r="H186">
            <v>-13982709.378805459</v>
          </cell>
        </row>
        <row r="188">
          <cell r="A188" t="str">
            <v>Salaries</v>
          </cell>
          <cell r="C188">
            <v>1340731.9469177155</v>
          </cell>
          <cell r="D188">
            <v>1428608.9970170225</v>
          </cell>
          <cell r="E188">
            <v>87877.050099306973</v>
          </cell>
          <cell r="F188">
            <v>7802206.4090813063</v>
          </cell>
          <cell r="G188">
            <v>8247102.045338043</v>
          </cell>
          <cell r="H188">
            <v>444895.6362567367</v>
          </cell>
        </row>
        <row r="189">
          <cell r="A189" t="str">
            <v>Commissions</v>
          </cell>
          <cell r="C189">
            <v>44330.770275355055</v>
          </cell>
          <cell r="D189">
            <v>58859.69673593928</v>
          </cell>
          <cell r="E189">
            <v>14528.926460584225</v>
          </cell>
          <cell r="F189">
            <v>363716.29064361588</v>
          </cell>
          <cell r="G189">
            <v>353158.1804156357</v>
          </cell>
          <cell r="H189">
            <v>-10558.110227980185</v>
          </cell>
        </row>
        <row r="190">
          <cell r="A190" t="str">
            <v>Bonus</v>
          </cell>
          <cell r="C190">
            <v>94146.421226751278</v>
          </cell>
          <cell r="D190">
            <v>92083.289618416791</v>
          </cell>
          <cell r="E190">
            <v>-2063.1316083344864</v>
          </cell>
          <cell r="F190">
            <v>575160.12943141197</v>
          </cell>
          <cell r="G190">
            <v>552587.28993152454</v>
          </cell>
          <cell r="H190">
            <v>-22572.839499887428</v>
          </cell>
        </row>
        <row r="191">
          <cell r="A191" t="str">
            <v>Other Benefits &amp; Fringes</v>
          </cell>
          <cell r="C191">
            <v>270647.82709867746</v>
          </cell>
          <cell r="D191">
            <v>312904.03904528037</v>
          </cell>
          <cell r="E191">
            <v>42256.211946602911</v>
          </cell>
          <cell r="F191">
            <v>1955293.8879140373</v>
          </cell>
          <cell r="G191">
            <v>2028615.1183650345</v>
          </cell>
          <cell r="H191">
            <v>73321.230450997129</v>
          </cell>
        </row>
        <row r="192">
          <cell r="A192" t="str">
            <v>Travel &amp; Other Employee Costs</v>
          </cell>
          <cell r="C192">
            <v>155965.2674678913</v>
          </cell>
          <cell r="D192">
            <v>123703.90003607351</v>
          </cell>
          <cell r="E192">
            <v>-32261.367431817795</v>
          </cell>
          <cell r="F192">
            <v>923777.90670323907</v>
          </cell>
          <cell r="G192">
            <v>710330.26912147785</v>
          </cell>
          <cell r="H192">
            <v>-213447.63758176123</v>
          </cell>
        </row>
        <row r="193">
          <cell r="A193" t="str">
            <v>People Costs</v>
          </cell>
          <cell r="C193">
            <v>1905822.2329863906</v>
          </cell>
          <cell r="D193">
            <v>2016159.9224527322</v>
          </cell>
          <cell r="E193">
            <v>110337.68946634182</v>
          </cell>
          <cell r="F193">
            <v>11620154.62377361</v>
          </cell>
          <cell r="G193">
            <v>11891792.903171714</v>
          </cell>
          <cell r="H193">
            <v>271638.27939810499</v>
          </cell>
        </row>
        <row r="195">
          <cell r="A195" t="str">
            <v>Data Ctr and Prod Costs</v>
          </cell>
          <cell r="C195">
            <v>946665.92999999993</v>
          </cell>
          <cell r="D195">
            <v>1182072.5</v>
          </cell>
          <cell r="E195">
            <v>235406.57000000007</v>
          </cell>
          <cell r="F195">
            <v>5956577.2799999993</v>
          </cell>
          <cell r="G195">
            <v>7053220.0199999996</v>
          </cell>
          <cell r="H195">
            <v>1096642.7400000002</v>
          </cell>
        </row>
        <row r="196">
          <cell r="A196" t="str">
            <v>Royalty Exp</v>
          </cell>
          <cell r="C196">
            <v>288333.33</v>
          </cell>
          <cell r="D196">
            <v>382250</v>
          </cell>
          <cell r="E196">
            <v>93916.669999999984</v>
          </cell>
          <cell r="F196">
            <v>2138163.23</v>
          </cell>
          <cell r="G196">
            <v>2300500</v>
          </cell>
          <cell r="H196">
            <v>162336.77000000002</v>
          </cell>
        </row>
        <row r="197">
          <cell r="A197" t="str">
            <v>Total Revenue Related Costs</v>
          </cell>
          <cell r="C197">
            <v>1234999.26</v>
          </cell>
          <cell r="D197">
            <v>1564322.5</v>
          </cell>
          <cell r="E197">
            <v>329323.24000000005</v>
          </cell>
          <cell r="F197">
            <v>8094740.5099999998</v>
          </cell>
          <cell r="G197">
            <v>9353720.0199999996</v>
          </cell>
          <cell r="H197">
            <v>1258979.5100000002</v>
          </cell>
        </row>
        <row r="199">
          <cell r="A199" t="str">
            <v>Consulting Exp</v>
          </cell>
          <cell r="C199">
            <v>29611.084711279131</v>
          </cell>
          <cell r="D199">
            <v>116667</v>
          </cell>
          <cell r="E199">
            <v>87055.915288720862</v>
          </cell>
          <cell r="F199">
            <v>524219.59471127915</v>
          </cell>
          <cell r="G199">
            <v>700002</v>
          </cell>
          <cell r="H199">
            <v>175782.40528872085</v>
          </cell>
        </row>
        <row r="200">
          <cell r="A200" t="str">
            <v>Other Outside Services Exp</v>
          </cell>
          <cell r="C200">
            <v>13917.450769882927</v>
          </cell>
          <cell r="D200">
            <v>2058.6162166774789</v>
          </cell>
          <cell r="E200">
            <v>-11858.834553205448</v>
          </cell>
          <cell r="F200">
            <v>118642.2547959665</v>
          </cell>
          <cell r="G200">
            <v>12351.697300064874</v>
          </cell>
          <cell r="H200">
            <v>-106290.55749590162</v>
          </cell>
        </row>
        <row r="201">
          <cell r="A201" t="str">
            <v>Total Outside Services</v>
          </cell>
          <cell r="C201">
            <v>43528.535481162056</v>
          </cell>
          <cell r="D201">
            <v>118725.61621667747</v>
          </cell>
          <cell r="E201">
            <v>75197.08073551541</v>
          </cell>
          <cell r="F201">
            <v>642861.8495072457</v>
          </cell>
          <cell r="G201">
            <v>712353.69730006484</v>
          </cell>
          <cell r="H201">
            <v>69491.84779281923</v>
          </cell>
        </row>
        <row r="203">
          <cell r="A203" t="str">
            <v>Materials and Supplies Purchases Exp</v>
          </cell>
          <cell r="C203">
            <v>13132.83315357464</v>
          </cell>
          <cell r="D203">
            <v>19808.914778327897</v>
          </cell>
          <cell r="E203">
            <v>6676.0816247532566</v>
          </cell>
          <cell r="F203">
            <v>68764.973595800548</v>
          </cell>
          <cell r="G203">
            <v>118853.48866996737</v>
          </cell>
          <cell r="H203">
            <v>50088.515074166819</v>
          </cell>
        </row>
        <row r="204">
          <cell r="A204" t="str">
            <v>Rent Exp</v>
          </cell>
          <cell r="C204">
            <v>5305.0657666938278</v>
          </cell>
          <cell r="D204">
            <v>9285.3754162811038</v>
          </cell>
          <cell r="E204">
            <v>3980.309649587276</v>
          </cell>
          <cell r="F204">
            <v>36061.248462110168</v>
          </cell>
          <cell r="G204">
            <v>55712.252497686619</v>
          </cell>
          <cell r="H204">
            <v>19651.00403557645</v>
          </cell>
        </row>
        <row r="205">
          <cell r="A205" t="str">
            <v>Office Expense Exp</v>
          </cell>
          <cell r="C205">
            <v>16857.723431052204</v>
          </cell>
          <cell r="D205">
            <v>10138.995438666618</v>
          </cell>
          <cell r="E205">
            <v>-6718.7279923855858</v>
          </cell>
          <cell r="F205">
            <v>61371.220965007276</v>
          </cell>
          <cell r="G205">
            <v>60832.334450479597</v>
          </cell>
          <cell r="H205">
            <v>-538.88651452767954</v>
          </cell>
        </row>
        <row r="206">
          <cell r="A206" t="str">
            <v>Telecommunications Exp</v>
          </cell>
          <cell r="C206">
            <v>120528.05754684203</v>
          </cell>
          <cell r="D206">
            <v>130008.85538575007</v>
          </cell>
          <cell r="E206">
            <v>9480.7978389080381</v>
          </cell>
          <cell r="F206">
            <v>715331.46363697015</v>
          </cell>
          <cell r="G206">
            <v>787613.1323145004</v>
          </cell>
          <cell r="H206">
            <v>72281.668677530251</v>
          </cell>
        </row>
        <row r="207">
          <cell r="A207" t="str">
            <v>Maintenance &amp; Repairs Exp</v>
          </cell>
          <cell r="C207">
            <v>50404.389028725542</v>
          </cell>
          <cell r="D207">
            <v>28801.04373562098</v>
          </cell>
          <cell r="E207">
            <v>-21603.345293104561</v>
          </cell>
          <cell r="F207">
            <v>116046.84424655038</v>
          </cell>
          <cell r="G207">
            <v>173101.70083151749</v>
          </cell>
          <cell r="H207">
            <v>57054.856584967114</v>
          </cell>
        </row>
        <row r="208">
          <cell r="A208" t="str">
            <v>Other Admin &amp; Infrastructure Exp</v>
          </cell>
          <cell r="C208">
            <v>1566.0605274760653</v>
          </cell>
          <cell r="D208">
            <v>6724.6705417378107</v>
          </cell>
          <cell r="E208">
            <v>5158.6100142617452</v>
          </cell>
          <cell r="F208">
            <v>32324.611479589163</v>
          </cell>
          <cell r="G208">
            <v>40348.023250426864</v>
          </cell>
          <cell r="H208">
            <v>8023.4117708377016</v>
          </cell>
        </row>
        <row r="209">
          <cell r="A209" t="str">
            <v>Total Occupancy and Administrative</v>
          </cell>
          <cell r="C209">
            <v>207794.1294543643</v>
          </cell>
          <cell r="D209">
            <v>204767.85529638448</v>
          </cell>
          <cell r="E209">
            <v>-3026.2741579798312</v>
          </cell>
          <cell r="F209">
            <v>1029900.3623860276</v>
          </cell>
          <cell r="G209">
            <v>1236460.9320145785</v>
          </cell>
          <cell r="H209">
            <v>206560.56962855064</v>
          </cell>
        </row>
        <row r="211">
          <cell r="A211" t="str">
            <v>Bad Debt Exp</v>
          </cell>
          <cell r="C211">
            <v>-936780.97</v>
          </cell>
          <cell r="D211">
            <v>75069.672998407652</v>
          </cell>
          <cell r="E211">
            <v>1011850.6429984076</v>
          </cell>
          <cell r="F211">
            <v>-937857.72132977203</v>
          </cell>
          <cell r="G211">
            <v>450418.03799044585</v>
          </cell>
          <cell r="H211">
            <v>1388275.7593202179</v>
          </cell>
        </row>
        <row r="212">
          <cell r="A212" t="str">
            <v>Marketing, Sales &amp; Promotion Exp</v>
          </cell>
          <cell r="C212">
            <v>9980.8002543455768</v>
          </cell>
          <cell r="D212">
            <v>806.61109726138716</v>
          </cell>
          <cell r="E212">
            <v>-9174.189157084189</v>
          </cell>
          <cell r="F212">
            <v>6828.4945884896297</v>
          </cell>
          <cell r="G212">
            <v>4839.6665835683225</v>
          </cell>
          <cell r="H212">
            <v>-1988.8280049213072</v>
          </cell>
        </row>
        <row r="213">
          <cell r="A213" t="str">
            <v>Miscellaneous Other Exp</v>
          </cell>
          <cell r="C213">
            <v>-21890.177235369891</v>
          </cell>
          <cell r="D213">
            <v>-75996.070000000007</v>
          </cell>
          <cell r="E213">
            <v>-54105.892764630116</v>
          </cell>
          <cell r="F213">
            <v>61881.335538962841</v>
          </cell>
          <cell r="G213">
            <v>-463348.76</v>
          </cell>
          <cell r="H213">
            <v>-525230.09553896287</v>
          </cell>
        </row>
        <row r="214">
          <cell r="A214" t="str">
            <v>Trfs/Alloc of Op Exp to Cost of Sales or B/S Exp</v>
          </cell>
          <cell r="C214">
            <v>-118456.23</v>
          </cell>
          <cell r="D214">
            <v>-233643</v>
          </cell>
          <cell r="E214">
            <v>-115186.77</v>
          </cell>
          <cell r="F214">
            <v>-1092237.8400000001</v>
          </cell>
          <cell r="G214">
            <v>-1411203</v>
          </cell>
          <cell r="H214">
            <v>-318965.15999999992</v>
          </cell>
        </row>
        <row r="215">
          <cell r="A215" t="str">
            <v>TF Allocation Exp</v>
          </cell>
          <cell r="C215">
            <v>210381.29809167236</v>
          </cell>
          <cell r="D215">
            <v>247925.35859725997</v>
          </cell>
          <cell r="E215">
            <v>37544.060505587608</v>
          </cell>
          <cell r="F215">
            <v>1261041.7885500342</v>
          </cell>
          <cell r="G215">
            <v>1487552.1515835598</v>
          </cell>
          <cell r="H215">
            <v>226510.36303352565</v>
          </cell>
        </row>
        <row r="216">
          <cell r="A216" t="str">
            <v xml:space="preserve">Total Other Operating Costs </v>
          </cell>
          <cell r="C216">
            <v>-856765.27888935199</v>
          </cell>
          <cell r="D216">
            <v>14162.57269292901</v>
          </cell>
          <cell r="E216">
            <v>870927.85158228083</v>
          </cell>
          <cell r="F216">
            <v>-700343.94265228556</v>
          </cell>
          <cell r="G216">
            <v>68258.096157574095</v>
          </cell>
          <cell r="H216">
            <v>768602.03880985943</v>
          </cell>
        </row>
        <row r="218">
          <cell r="A218" t="str">
            <v>Total Oper Exp Before Deprec</v>
          </cell>
          <cell r="C218">
            <v>2535378.8790325648</v>
          </cell>
          <cell r="D218">
            <v>3918138.4666587226</v>
          </cell>
          <cell r="E218">
            <v>1382759.5876261578</v>
          </cell>
          <cell r="F218">
            <v>20687313.4030146</v>
          </cell>
          <cell r="G218">
            <v>23262585.64864393</v>
          </cell>
          <cell r="H218">
            <v>2575272.2456293292</v>
          </cell>
        </row>
        <row r="220">
          <cell r="A220" t="str">
            <v>Depreciation/Amortization (Excl Intangibles) Exp</v>
          </cell>
          <cell r="C220">
            <v>1112273.5132878595</v>
          </cell>
          <cell r="D220">
            <v>1313318.7520959023</v>
          </cell>
          <cell r="E220">
            <v>201045.23880804284</v>
          </cell>
          <cell r="F220">
            <v>7458648.244759094</v>
          </cell>
          <cell r="G220">
            <v>8325044.0289260009</v>
          </cell>
          <cell r="H220">
            <v>866395.78416690696</v>
          </cell>
        </row>
        <row r="222">
          <cell r="A222" t="str">
            <v>Total Operating Expenses</v>
          </cell>
          <cell r="C222">
            <v>3647652.3923204243</v>
          </cell>
          <cell r="D222">
            <v>5231457.2187546249</v>
          </cell>
          <cell r="E222">
            <v>1583804.8264342006</v>
          </cell>
          <cell r="F222">
            <v>28145961.647773694</v>
          </cell>
          <cell r="G222">
            <v>31587629.67756993</v>
          </cell>
          <cell r="H222">
            <v>3441668.0297962353</v>
          </cell>
        </row>
        <row r="224">
          <cell r="A224" t="str">
            <v>Total Operating Income</v>
          </cell>
          <cell r="C224">
            <v>40313705.17013929</v>
          </cell>
          <cell r="D224">
            <v>38905873.443202533</v>
          </cell>
          <cell r="E224">
            <v>1407831.7269367576</v>
          </cell>
          <cell r="F224">
            <v>217546955.07160842</v>
          </cell>
          <cell r="G224">
            <v>228087996.42061764</v>
          </cell>
          <cell r="H224">
            <v>-10541041.349009216</v>
          </cell>
        </row>
        <row r="226">
          <cell r="A226" t="str">
            <v>Total EBITDA</v>
          </cell>
          <cell r="C226">
            <v>41425978.683427148</v>
          </cell>
          <cell r="D226">
            <v>40219192.195298433</v>
          </cell>
          <cell r="E226">
            <v>1206786.4881287143</v>
          </cell>
          <cell r="F226">
            <v>225005603.31636751</v>
          </cell>
          <cell r="G226">
            <v>236413040.44954363</v>
          </cell>
          <cell r="H226">
            <v>-11407437.133176118</v>
          </cell>
        </row>
        <row r="251">
          <cell r="C251" t="str">
            <v>June</v>
          </cell>
          <cell r="K251" t="str">
            <v>June YTD</v>
          </cell>
        </row>
        <row r="252">
          <cell r="C252" t="str">
            <v>Actual</v>
          </cell>
          <cell r="D252" t="str">
            <v>Plan</v>
          </cell>
          <cell r="K252" t="str">
            <v>Actual</v>
          </cell>
          <cell r="L252" t="str">
            <v>Plan</v>
          </cell>
        </row>
        <row r="253">
          <cell r="B253" t="str">
            <v>Americas</v>
          </cell>
          <cell r="C253">
            <v>24552.111719191231</v>
          </cell>
          <cell r="D253">
            <v>22659.628807848043</v>
          </cell>
          <cell r="J253" t="str">
            <v>Americas</v>
          </cell>
          <cell r="K253">
            <v>125230.61022212442</v>
          </cell>
          <cell r="L253">
            <v>131366.24944708828</v>
          </cell>
        </row>
        <row r="254">
          <cell r="B254" t="str">
            <v>Europe</v>
          </cell>
          <cell r="C254">
            <v>12694.652430041679</v>
          </cell>
          <cell r="D254">
            <v>13372.351145334493</v>
          </cell>
          <cell r="J254" t="str">
            <v>Europe</v>
          </cell>
          <cell r="K254">
            <v>74803.728990583564</v>
          </cell>
          <cell r="L254">
            <v>78799.220507427759</v>
          </cell>
        </row>
        <row r="255">
          <cell r="B255" t="str">
            <v>Asia</v>
          </cell>
          <cell r="C255">
            <v>3066.9410209063767</v>
          </cell>
          <cell r="D255">
            <v>2873.8934900199906</v>
          </cell>
          <cell r="J255" t="str">
            <v>Asia</v>
          </cell>
          <cell r="K255">
            <v>17512.615858900434</v>
          </cell>
          <cell r="L255">
            <v>17922.52646610159</v>
          </cell>
        </row>
        <row r="259">
          <cell r="C259" t="str">
            <v>YOY Growth - CMO</v>
          </cell>
          <cell r="G259" t="str">
            <v>YOY Growth - YTD</v>
          </cell>
          <cell r="K259" t="str">
            <v>YOY Growth - FYE</v>
          </cell>
        </row>
        <row r="260">
          <cell r="C260">
            <v>2004</v>
          </cell>
          <cell r="D260">
            <v>2005</v>
          </cell>
          <cell r="E260" t="str">
            <v>Growth</v>
          </cell>
          <cell r="G260">
            <v>2004</v>
          </cell>
          <cell r="H260">
            <v>2005</v>
          </cell>
          <cell r="I260" t="str">
            <v>Growth</v>
          </cell>
          <cell r="K260">
            <v>2004</v>
          </cell>
          <cell r="L260">
            <v>2005</v>
          </cell>
          <cell r="M260" t="str">
            <v>Growth</v>
          </cell>
        </row>
        <row r="262">
          <cell r="A262" t="str">
            <v>Revenue</v>
          </cell>
          <cell r="C262">
            <v>40473936.987186231</v>
          </cell>
          <cell r="D262">
            <v>43961357.562459715</v>
          </cell>
          <cell r="E262">
            <v>8.6164599613266613E-2</v>
          </cell>
          <cell r="G262">
            <v>240271298.18202412</v>
          </cell>
          <cell r="H262">
            <v>245692916.71938211</v>
          </cell>
          <cell r="I262">
            <v>2.2564570043862208E-2</v>
          </cell>
          <cell r="K262">
            <v>489178270.20498931</v>
          </cell>
          <cell r="L262">
            <v>504511629.9417237</v>
          </cell>
          <cell r="M262">
            <v>3.134513667238116E-2</v>
          </cell>
        </row>
        <row r="264">
          <cell r="A264" t="str">
            <v>Salaries</v>
          </cell>
          <cell r="C264">
            <v>1080962.4778603269</v>
          </cell>
          <cell r="D264">
            <v>1340731.9469177155</v>
          </cell>
          <cell r="E264">
            <v>0.2403131231451994</v>
          </cell>
          <cell r="G264">
            <v>5796114.4726569699</v>
          </cell>
          <cell r="H264">
            <v>7802206.4090813063</v>
          </cell>
          <cell r="I264">
            <v>0.34610978542401583</v>
          </cell>
          <cell r="K264">
            <v>12785904.651169652</v>
          </cell>
          <cell r="L264">
            <v>16248681.620000001</v>
          </cell>
          <cell r="M264">
            <v>0.27082768590125333</v>
          </cell>
        </row>
        <row r="265">
          <cell r="A265" t="str">
            <v>Commissions</v>
          </cell>
          <cell r="C265">
            <v>88484.353611584796</v>
          </cell>
          <cell r="D265">
            <v>44330.770275355055</v>
          </cell>
          <cell r="E265">
            <v>-0.49899876683338218</v>
          </cell>
          <cell r="G265">
            <v>255901.16267382918</v>
          </cell>
          <cell r="H265">
            <v>363716.29064361588</v>
          </cell>
          <cell r="I265">
            <v>0.42131550651533195</v>
          </cell>
          <cell r="K265">
            <v>541633.20618983347</v>
          </cell>
          <cell r="L265">
            <v>702320.31</v>
          </cell>
          <cell r="M265">
            <v>0.29667144106716459</v>
          </cell>
        </row>
        <row r="266">
          <cell r="A266" t="str">
            <v>Bonus</v>
          </cell>
          <cell r="C266">
            <v>-3810.0496662763471</v>
          </cell>
          <cell r="D266">
            <v>94146.421226751278</v>
          </cell>
          <cell r="E266">
            <v>-25.710024664524344</v>
          </cell>
          <cell r="G266">
            <v>201708.82081975296</v>
          </cell>
          <cell r="H266">
            <v>575160.12943141197</v>
          </cell>
          <cell r="I266">
            <v>1.8514376668999277</v>
          </cell>
          <cell r="K266">
            <v>462121.18265946448</v>
          </cell>
          <cell r="L266">
            <v>1144062.1000000001</v>
          </cell>
          <cell r="M266">
            <v>1.475675521766886</v>
          </cell>
        </row>
        <row r="267">
          <cell r="A267" t="str">
            <v>Other Benefits &amp; Fringes</v>
          </cell>
          <cell r="C267">
            <v>209714.82574862271</v>
          </cell>
          <cell r="D267">
            <v>270647.82709867746</v>
          </cell>
          <cell r="E267">
            <v>0.29055171055523205</v>
          </cell>
          <cell r="G267">
            <v>1441853.7440916887</v>
          </cell>
          <cell r="H267">
            <v>1955293.8879140373</v>
          </cell>
          <cell r="I267">
            <v>0.35609724351466443</v>
          </cell>
          <cell r="K267">
            <v>2855556.8301132401</v>
          </cell>
          <cell r="L267">
            <v>3659961.5199999996</v>
          </cell>
          <cell r="M267">
            <v>0.28169801469328837</v>
          </cell>
        </row>
        <row r="268">
          <cell r="A268" t="str">
            <v>Travel &amp; Other Employee Costs</v>
          </cell>
          <cell r="C268">
            <v>117480.8087146196</v>
          </cell>
          <cell r="D268">
            <v>155965.2674678913</v>
          </cell>
          <cell r="E268">
            <v>0.32758081234150199</v>
          </cell>
          <cell r="G268">
            <v>504016.03392512025</v>
          </cell>
          <cell r="H268">
            <v>923777.90670323907</v>
          </cell>
          <cell r="I268">
            <v>0.83283436344106709</v>
          </cell>
          <cell r="K268">
            <v>985361.66442409996</v>
          </cell>
          <cell r="L268">
            <v>1759673.2</v>
          </cell>
          <cell r="M268">
            <v>0.7858145526987298</v>
          </cell>
        </row>
        <row r="269">
          <cell r="A269" t="str">
            <v>People Costs</v>
          </cell>
          <cell r="C269">
            <v>1492832.4162688775</v>
          </cell>
          <cell r="D269">
            <v>1905822.2329863906</v>
          </cell>
          <cell r="E269">
            <v>0.27664847856782376</v>
          </cell>
          <cell r="G269">
            <v>8199594.2341673616</v>
          </cell>
          <cell r="H269">
            <v>11620154.62377361</v>
          </cell>
          <cell r="I269">
            <v>0.41716215362864156</v>
          </cell>
          <cell r="K269">
            <v>17630577.534556288</v>
          </cell>
          <cell r="L269">
            <v>23514698.75</v>
          </cell>
          <cell r="M269">
            <v>0.33374523346786089</v>
          </cell>
        </row>
        <row r="271">
          <cell r="A271" t="str">
            <v>Data Ctr and Prod Costs</v>
          </cell>
          <cell r="C271">
            <v>1205332.6494773624</v>
          </cell>
          <cell r="D271">
            <v>946665.92999999993</v>
          </cell>
          <cell r="E271">
            <v>-0.21460193548189499</v>
          </cell>
          <cell r="G271">
            <v>6700292.6294773621</v>
          </cell>
          <cell r="H271">
            <v>5956577.2799999993</v>
          </cell>
          <cell r="I271">
            <v>-0.11099744303785344</v>
          </cell>
          <cell r="K271">
            <v>13852684.868607376</v>
          </cell>
          <cell r="L271">
            <v>12203571.280000001</v>
          </cell>
          <cell r="M271">
            <v>-0.11904649562515902</v>
          </cell>
        </row>
        <row r="272">
          <cell r="A272" t="str">
            <v>Royalty Exp</v>
          </cell>
          <cell r="C272">
            <v>455599.42</v>
          </cell>
          <cell r="D272">
            <v>288333.33</v>
          </cell>
          <cell r="E272">
            <v>-0.36713411531559892</v>
          </cell>
          <cell r="G272">
            <v>1921561.23</v>
          </cell>
          <cell r="H272">
            <v>2138163.23</v>
          </cell>
          <cell r="I272">
            <v>0.1127218829243344</v>
          </cell>
          <cell r="K272">
            <v>4371971.2</v>
          </cell>
          <cell r="L272">
            <v>4313163.2300000004</v>
          </cell>
          <cell r="M272">
            <v>-1.345113389584994E-2</v>
          </cell>
        </row>
        <row r="273">
          <cell r="A273" t="str">
            <v>Total Revenue Related Costs</v>
          </cell>
          <cell r="C273">
            <v>1660932.0694773623</v>
          </cell>
          <cell r="D273">
            <v>1234999.26</v>
          </cell>
          <cell r="E273">
            <v>-0.25644204077014937</v>
          </cell>
          <cell r="G273">
            <v>8621853.8594773617</v>
          </cell>
          <cell r="H273">
            <v>8094740.5099999998</v>
          </cell>
          <cell r="I273">
            <v>-6.1136892142743225E-2</v>
          </cell>
          <cell r="K273">
            <v>18224656.068607375</v>
          </cell>
          <cell r="L273">
            <v>16516734.510000002</v>
          </cell>
          <cell r="M273">
            <v>-9.371488560211183E-2</v>
          </cell>
        </row>
        <row r="275">
          <cell r="A275" t="str">
            <v>Consulting Exp</v>
          </cell>
          <cell r="C275">
            <v>46982.3</v>
          </cell>
          <cell r="D275">
            <v>29611.084711279131</v>
          </cell>
          <cell r="E275">
            <v>-0.36973956763974669</v>
          </cell>
          <cell r="G275">
            <v>355968.68077086163</v>
          </cell>
          <cell r="H275">
            <v>524219.59471127915</v>
          </cell>
          <cell r="I275">
            <v>0.47265650892675376</v>
          </cell>
          <cell r="K275">
            <v>843872.21349482099</v>
          </cell>
          <cell r="L275">
            <v>838019.60000000009</v>
          </cell>
          <cell r="M275">
            <v>-6.9354262425383338E-3</v>
          </cell>
        </row>
        <row r="276">
          <cell r="A276" t="str">
            <v>Other Outside Services Exp</v>
          </cell>
          <cell r="C276">
            <v>18037.752112572311</v>
          </cell>
          <cell r="D276">
            <v>13917.450769882927</v>
          </cell>
          <cell r="E276">
            <v>-0.22842654211982066</v>
          </cell>
          <cell r="G276">
            <v>102867.26047918035</v>
          </cell>
          <cell r="H276">
            <v>118642.2547959665</v>
          </cell>
          <cell r="I276">
            <v>0.15335291562448972</v>
          </cell>
          <cell r="K276">
            <v>169484.08904565175</v>
          </cell>
          <cell r="L276">
            <v>191975.26</v>
          </cell>
          <cell r="M276">
            <v>0.132703730957837</v>
          </cell>
        </row>
        <row r="277">
          <cell r="A277" t="str">
            <v>Total Outside Services</v>
          </cell>
          <cell r="C277">
            <v>65020.052112572317</v>
          </cell>
          <cell r="D277">
            <v>43528.535481162056</v>
          </cell>
          <cell r="E277">
            <v>-0.33053674878944994</v>
          </cell>
          <cell r="G277">
            <v>458835.94125004194</v>
          </cell>
          <cell r="H277">
            <v>642861.8495072457</v>
          </cell>
          <cell r="I277">
            <v>0.40107125818402078</v>
          </cell>
          <cell r="K277">
            <v>1013356.3025404727</v>
          </cell>
          <cell r="L277">
            <v>1029994.8600000001</v>
          </cell>
          <cell r="M277">
            <v>1.6419256896922356E-2</v>
          </cell>
        </row>
        <row r="279">
          <cell r="A279" t="str">
            <v>Materials and Supplies Purchases Exp</v>
          </cell>
          <cell r="C279">
            <v>3962.5</v>
          </cell>
          <cell r="D279">
            <v>13132.83315357464</v>
          </cell>
          <cell r="E279">
            <v>2.3142796602081113</v>
          </cell>
          <cell r="G279">
            <v>42558.520000000004</v>
          </cell>
          <cell r="H279">
            <v>68764.973595800548</v>
          </cell>
          <cell r="I279">
            <v>0.61577455221188471</v>
          </cell>
          <cell r="K279">
            <v>8741.8100000000049</v>
          </cell>
          <cell r="L279">
            <v>149764.97999999998</v>
          </cell>
          <cell r="M279">
            <v>16.132033297452118</v>
          </cell>
        </row>
        <row r="280">
          <cell r="A280" t="str">
            <v>Rent Exp</v>
          </cell>
          <cell r="C280">
            <v>5009.8854162811049</v>
          </cell>
          <cell r="D280">
            <v>5305.0657666938278</v>
          </cell>
          <cell r="E280">
            <v>5.8919581165159385E-2</v>
          </cell>
          <cell r="G280">
            <v>18170.042497686627</v>
          </cell>
          <cell r="H280">
            <v>36061.248462110168</v>
          </cell>
          <cell r="I280">
            <v>0.98465405167331965</v>
          </cell>
          <cell r="K280">
            <v>47334.105827935469</v>
          </cell>
          <cell r="L280">
            <v>75373.25</v>
          </cell>
          <cell r="M280">
            <v>0.59236661771936316</v>
          </cell>
        </row>
        <row r="281">
          <cell r="A281" t="str">
            <v>Office Expense Exp</v>
          </cell>
          <cell r="C281">
            <v>7148.2265668125565</v>
          </cell>
          <cell r="D281">
            <v>16857.723431052204</v>
          </cell>
          <cell r="E281">
            <v>1.3583084942100792</v>
          </cell>
          <cell r="G281">
            <v>62122.912023055636</v>
          </cell>
          <cell r="H281">
            <v>61371.220965007276</v>
          </cell>
          <cell r="I281">
            <v>-1.2100061532359999E-2</v>
          </cell>
          <cell r="K281">
            <v>107942.7217299999</v>
          </cell>
          <cell r="L281">
            <v>106449.27</v>
          </cell>
          <cell r="M281">
            <v>-1.38355945270262E-2</v>
          </cell>
        </row>
        <row r="282">
          <cell r="A282" t="str">
            <v>Telecommunications Exp</v>
          </cell>
          <cell r="C282">
            <v>84024.485464111669</v>
          </cell>
          <cell r="D282">
            <v>120528.05754684203</v>
          </cell>
          <cell r="E282">
            <v>0.43443969791783699</v>
          </cell>
          <cell r="G282">
            <v>795792.78645403637</v>
          </cell>
          <cell r="H282">
            <v>715331.46363697015</v>
          </cell>
          <cell r="I282">
            <v>-0.10110838422599037</v>
          </cell>
          <cell r="K282">
            <v>1430401.2332798543</v>
          </cell>
          <cell r="L282">
            <v>1572826.55</v>
          </cell>
          <cell r="M282">
            <v>9.9570185907607231E-2</v>
          </cell>
        </row>
        <row r="283">
          <cell r="A283" t="str">
            <v>Maintenance &amp; Repairs Exp</v>
          </cell>
          <cell r="C283">
            <v>18408.566218289321</v>
          </cell>
          <cell r="D283">
            <v>50404.389028725542</v>
          </cell>
          <cell r="E283">
            <v>1.7380942345551962</v>
          </cell>
          <cell r="G283">
            <v>133962.6509635832</v>
          </cell>
          <cell r="H283">
            <v>116046.84424655038</v>
          </cell>
          <cell r="I283">
            <v>-0.13373732594992549</v>
          </cell>
          <cell r="K283">
            <v>219361.74633186456</v>
          </cell>
          <cell r="L283">
            <v>313134.82999999996</v>
          </cell>
          <cell r="M283">
            <v>0.42748147859048058</v>
          </cell>
        </row>
        <row r="284">
          <cell r="A284" t="str">
            <v>Other Admin &amp; Infrastructure Exp</v>
          </cell>
          <cell r="C284">
            <v>14684.95</v>
          </cell>
          <cell r="D284">
            <v>1566.0605274760653</v>
          </cell>
          <cell r="E284">
            <v>-0.89335608718612824</v>
          </cell>
          <cell r="G284">
            <v>22158.378028666433</v>
          </cell>
          <cell r="H284">
            <v>32324.611479589163</v>
          </cell>
          <cell r="I284">
            <v>0.45879862857157727</v>
          </cell>
          <cell r="K284">
            <v>54573.461782574406</v>
          </cell>
          <cell r="L284">
            <v>83324.61</v>
          </cell>
          <cell r="M284">
            <v>0.52683387269755333</v>
          </cell>
        </row>
        <row r="285">
          <cell r="A285" t="str">
            <v>Total Occupancy and Administrative</v>
          </cell>
          <cell r="C285">
            <v>133238.61366549466</v>
          </cell>
          <cell r="D285">
            <v>207794.1294543643</v>
          </cell>
          <cell r="E285">
            <v>0.55956388120373834</v>
          </cell>
          <cell r="G285">
            <v>1074765.2899670282</v>
          </cell>
          <cell r="H285">
            <v>1029900.3623860276</v>
          </cell>
          <cell r="I285">
            <v>-4.1743930511913892E-2</v>
          </cell>
          <cell r="K285">
            <v>1868355.0789522287</v>
          </cell>
          <cell r="L285">
            <v>2300873.4899999998</v>
          </cell>
          <cell r="M285">
            <v>0.23149690116202479</v>
          </cell>
        </row>
        <row r="287">
          <cell r="A287" t="str">
            <v>Bad Debt Exp</v>
          </cell>
          <cell r="C287">
            <v>563228.36747170344</v>
          </cell>
          <cell r="D287">
            <v>-936780.97</v>
          </cell>
          <cell r="E287">
            <v>-2.6632347092266513</v>
          </cell>
          <cell r="G287">
            <v>-436222.04531175876</v>
          </cell>
          <cell r="H287">
            <v>-937857.72132977203</v>
          </cell>
          <cell r="I287">
            <v>1.1499548943233824</v>
          </cell>
          <cell r="K287">
            <v>-285264.26114508125</v>
          </cell>
          <cell r="L287">
            <v>-787857.74</v>
          </cell>
          <cell r="M287">
            <v>1.7618522447833274</v>
          </cell>
        </row>
        <row r="288">
          <cell r="A288" t="str">
            <v>Marketing, Sales &amp; Promotion Exp</v>
          </cell>
          <cell r="C288">
            <v>2621.2041784397929</v>
          </cell>
          <cell r="D288">
            <v>9980.8002543455768</v>
          </cell>
          <cell r="E288">
            <v>2.8077156813806092</v>
          </cell>
          <cell r="G288">
            <v>20115.074908116316</v>
          </cell>
          <cell r="H288">
            <v>6828.4945884896297</v>
          </cell>
          <cell r="I288">
            <v>-0.66052850314097655</v>
          </cell>
          <cell r="K288">
            <v>51451.323352774743</v>
          </cell>
          <cell r="L288">
            <v>83166.52</v>
          </cell>
          <cell r="M288">
            <v>0.61641167963301524</v>
          </cell>
        </row>
        <row r="289">
          <cell r="A289" t="str">
            <v>Miscellaneous Other Exp</v>
          </cell>
          <cell r="C289">
            <v>67206.415783028016</v>
          </cell>
          <cell r="D289">
            <v>-21890.177235369891</v>
          </cell>
          <cell r="E289">
            <v>-1.3257155880182787</v>
          </cell>
          <cell r="G289">
            <v>313144.47965212259</v>
          </cell>
          <cell r="H289">
            <v>61881.335538962841</v>
          </cell>
          <cell r="I289">
            <v>-0.80238726990267284</v>
          </cell>
          <cell r="K289">
            <v>336925.84704188094</v>
          </cell>
          <cell r="L289">
            <v>61881.14</v>
          </cell>
          <cell r="M289">
            <v>-0.81633602603273114</v>
          </cell>
        </row>
        <row r="290">
          <cell r="A290" t="str">
            <v>Trfs/Alloc of Op Exp to Cost of Sales or B/S Exp</v>
          </cell>
          <cell r="C290">
            <v>-61642</v>
          </cell>
          <cell r="D290">
            <v>-118456.23</v>
          </cell>
          <cell r="E290">
            <v>0.92168051004185447</v>
          </cell>
          <cell r="G290">
            <v>-84792</v>
          </cell>
          <cell r="H290">
            <v>-1092237.8400000001</v>
          </cell>
          <cell r="I290">
            <v>11.881378431927541</v>
          </cell>
          <cell r="K290">
            <v>-749978.39</v>
          </cell>
          <cell r="L290">
            <v>-2193237.84</v>
          </cell>
          <cell r="M290">
            <v>1.9244013817518124</v>
          </cell>
        </row>
        <row r="291">
          <cell r="A291" t="str">
            <v>TF Allocation Exp</v>
          </cell>
          <cell r="C291">
            <v>456065.47809167393</v>
          </cell>
          <cell r="D291">
            <v>210381.29809167236</v>
          </cell>
          <cell r="E291">
            <v>-0.53870374277839217</v>
          </cell>
          <cell r="G291">
            <v>1352425.7863870859</v>
          </cell>
          <cell r="H291">
            <v>1261041.7885500342</v>
          </cell>
          <cell r="I291">
            <v>-6.7570434368290119E-2</v>
          </cell>
          <cell r="K291">
            <v>2680024.2349371314</v>
          </cell>
          <cell r="L291">
            <v>2608593.8000000045</v>
          </cell>
          <cell r="M291">
            <v>-2.6652906345379583E-2</v>
          </cell>
        </row>
        <row r="292">
          <cell r="A292" t="str">
            <v xml:space="preserve">Total Other Operating Costs </v>
          </cell>
          <cell r="C292">
            <v>1027479.4655248452</v>
          </cell>
          <cell r="D292">
            <v>-856765.27888935199</v>
          </cell>
          <cell r="E292">
            <v>-1.833851485734276</v>
          </cell>
          <cell r="G292">
            <v>1164671.2956355661</v>
          </cell>
          <cell r="H292">
            <v>-700343.94265228556</v>
          </cell>
          <cell r="I292">
            <v>-1.6013232620025248</v>
          </cell>
          <cell r="K292">
            <v>2033158.7541867057</v>
          </cell>
          <cell r="L292">
            <v>-227454.11999999546</v>
          </cell>
          <cell r="M292">
            <v>-1.1118722871647968</v>
          </cell>
        </row>
        <row r="294">
          <cell r="A294" t="str">
            <v>Total Oper Exp Before Deprec</v>
          </cell>
          <cell r="C294">
            <v>4379502.617049152</v>
          </cell>
          <cell r="D294">
            <v>2535378.8790325648</v>
          </cell>
          <cell r="E294">
            <v>-0.42108063386867711</v>
          </cell>
          <cell r="G294">
            <v>19519720.620497357</v>
          </cell>
          <cell r="H294">
            <v>20687313.4030146</v>
          </cell>
          <cell r="I294">
            <v>5.9816060138236406E-2</v>
          </cell>
          <cell r="K294">
            <v>40770103.738843068</v>
          </cell>
          <cell r="L294">
            <v>43134847.49000001</v>
          </cell>
          <cell r="M294">
            <v>5.8001906649650464E-2</v>
          </cell>
        </row>
        <row r="296">
          <cell r="A296" t="str">
            <v>Depreciation/Amortization (Excl Intangibles) Exp</v>
          </cell>
          <cell r="C296">
            <v>1903891.5644353991</v>
          </cell>
          <cell r="D296">
            <v>1112273.5132878595</v>
          </cell>
          <cell r="E296">
            <v>-0.41578946297936603</v>
          </cell>
          <cell r="G296">
            <v>10110049.420630993</v>
          </cell>
          <cell r="H296">
            <v>7458648.244759094</v>
          </cell>
          <cell r="I296">
            <v>-0.26225402721190838</v>
          </cell>
          <cell r="K296">
            <v>20275627.606236853</v>
          </cell>
          <cell r="L296">
            <v>13822084.33</v>
          </cell>
          <cell r="M296">
            <v>-0.31829067891598684</v>
          </cell>
        </row>
        <row r="298">
          <cell r="A298" t="str">
            <v>Total Operating Expenses</v>
          </cell>
          <cell r="C298">
            <v>6283394.1814845512</v>
          </cell>
          <cell r="D298">
            <v>3647652.3923204243</v>
          </cell>
          <cell r="E298">
            <v>-0.41947738961387127</v>
          </cell>
          <cell r="G298">
            <v>29629770.041128352</v>
          </cell>
          <cell r="H298">
            <v>28145961.647773694</v>
          </cell>
          <cell r="I298">
            <v>-5.0078295960279823E-2</v>
          </cell>
          <cell r="K298">
            <v>61045731.345079921</v>
          </cell>
          <cell r="L298">
            <v>56956931.820000008</v>
          </cell>
          <cell r="M298">
            <v>-6.6979286429819415E-2</v>
          </cell>
        </row>
        <row r="300">
          <cell r="A300" t="str">
            <v>Total Operating Income</v>
          </cell>
          <cell r="C300">
            <v>34190542.80570168</v>
          </cell>
          <cell r="D300">
            <v>40313705.17013929</v>
          </cell>
          <cell r="E300">
            <v>0.17908935810801166</v>
          </cell>
          <cell r="G300">
            <v>210641528.14089578</v>
          </cell>
          <cell r="H300">
            <v>217546955.07160842</v>
          </cell>
          <cell r="I300">
            <v>3.2782837229008689E-2</v>
          </cell>
          <cell r="K300">
            <v>428132538.85990942</v>
          </cell>
          <cell r="L300">
            <v>447554698.12172371</v>
          </cell>
          <cell r="M300">
            <v>4.5364828642864452E-2</v>
          </cell>
        </row>
        <row r="302">
          <cell r="A302" t="str">
            <v>Total EBITDA</v>
          </cell>
          <cell r="C302">
            <v>36094434.370137081</v>
          </cell>
          <cell r="D302">
            <v>41425978.683427148</v>
          </cell>
          <cell r="E302">
            <v>0.14771098110630454</v>
          </cell>
          <cell r="G302">
            <v>220751577.56152678</v>
          </cell>
          <cell r="H302">
            <v>225005603.31636751</v>
          </cell>
          <cell r="I302">
            <v>1.9270647131185602E-2</v>
          </cell>
          <cell r="K302">
            <v>448408166.46614623</v>
          </cell>
          <cell r="L302">
            <v>461376782.45172369</v>
          </cell>
          <cell r="M302">
            <v>2.8921453611743184E-2</v>
          </cell>
        </row>
        <row r="306">
          <cell r="A306" t="str">
            <v>w/out Portia</v>
          </cell>
        </row>
        <row r="307">
          <cell r="C307" t="str">
            <v>June</v>
          </cell>
          <cell r="F307" t="str">
            <v>June YTD</v>
          </cell>
        </row>
        <row r="308">
          <cell r="C308" t="str">
            <v>Actual</v>
          </cell>
          <cell r="D308" t="str">
            <v>Plan</v>
          </cell>
          <cell r="E308" t="str">
            <v>B / (W)</v>
          </cell>
          <cell r="F308" t="str">
            <v>Actual</v>
          </cell>
          <cell r="G308" t="str">
            <v>Plan</v>
          </cell>
          <cell r="H308" t="str">
            <v>B / (W)</v>
          </cell>
          <cell r="I308" t="str">
            <v>Commentary</v>
          </cell>
        </row>
        <row r="310">
          <cell r="A310" t="str">
            <v>Revenue</v>
          </cell>
          <cell r="C310">
            <v>40385504.47369536</v>
          </cell>
          <cell r="D310">
            <v>40423717.776691608</v>
          </cell>
          <cell r="E310">
            <v>-38213.302996248007</v>
          </cell>
          <cell r="F310">
            <v>227351331.66276366</v>
          </cell>
          <cell r="G310">
            <v>239787438.13090673</v>
          </cell>
          <cell r="H310">
            <v>-12436106.468143076</v>
          </cell>
        </row>
        <row r="312">
          <cell r="A312" t="str">
            <v>Salaries</v>
          </cell>
          <cell r="C312">
            <v>600761.058332582</v>
          </cell>
          <cell r="D312">
            <v>628244.14722726785</v>
          </cell>
          <cell r="E312">
            <v>27483.088894685847</v>
          </cell>
          <cell r="F312">
            <v>3531031.4012470227</v>
          </cell>
          <cell r="G312">
            <v>3623504.5384625047</v>
          </cell>
          <cell r="H312">
            <v>92473.137215482071</v>
          </cell>
        </row>
        <row r="313">
          <cell r="A313" t="str">
            <v>Commissions</v>
          </cell>
          <cell r="C313">
            <v>0</v>
          </cell>
          <cell r="D313">
            <v>0</v>
          </cell>
          <cell r="E313">
            <v>0</v>
          </cell>
          <cell r="F313">
            <v>0</v>
          </cell>
          <cell r="G313">
            <v>0</v>
          </cell>
          <cell r="H313">
            <v>0</v>
          </cell>
        </row>
        <row r="314">
          <cell r="A314" t="str">
            <v>Bonus</v>
          </cell>
          <cell r="C314">
            <v>82754.12214518174</v>
          </cell>
          <cell r="D314">
            <v>83559.529618416796</v>
          </cell>
          <cell r="E314">
            <v>805.40747323505639</v>
          </cell>
          <cell r="F314">
            <v>499543.74791553093</v>
          </cell>
          <cell r="G314">
            <v>501444.72993152455</v>
          </cell>
          <cell r="H314">
            <v>1900.9820159936207</v>
          </cell>
        </row>
        <row r="315">
          <cell r="A315" t="str">
            <v>Other Benefits &amp; Fringes</v>
          </cell>
          <cell r="C315">
            <v>122826.96559910712</v>
          </cell>
          <cell r="D315">
            <v>144317.19647500507</v>
          </cell>
          <cell r="E315">
            <v>21490.230875897949</v>
          </cell>
          <cell r="F315">
            <v>976106.43187519966</v>
          </cell>
          <cell r="G315">
            <v>872131.43990269373</v>
          </cell>
          <cell r="H315">
            <v>-103974.99197250593</v>
          </cell>
        </row>
        <row r="316">
          <cell r="A316" t="str">
            <v>Travel &amp; Other Employee Costs</v>
          </cell>
          <cell r="C316">
            <v>15441.575309602136</v>
          </cell>
          <cell r="D316">
            <v>46195.506009302713</v>
          </cell>
          <cell r="E316">
            <v>30753.930699700577</v>
          </cell>
          <cell r="F316">
            <v>182189.88120665634</v>
          </cell>
          <cell r="G316">
            <v>236053.68154953484</v>
          </cell>
          <cell r="H316">
            <v>53863.800342878501</v>
          </cell>
        </row>
        <row r="317">
          <cell r="A317" t="str">
            <v>People Costs</v>
          </cell>
          <cell r="C317">
            <v>821783.72138647293</v>
          </cell>
          <cell r="D317">
            <v>902316.37932999234</v>
          </cell>
          <cell r="E317">
            <v>80532.657943519429</v>
          </cell>
          <cell r="F317">
            <v>5188871.4622444101</v>
          </cell>
          <cell r="G317">
            <v>5233134.3898462579</v>
          </cell>
          <cell r="H317">
            <v>44262.927601848263</v>
          </cell>
        </row>
        <row r="319">
          <cell r="A319" t="str">
            <v>Data Ctr and Prod Costs</v>
          </cell>
          <cell r="C319">
            <v>642060.92999999993</v>
          </cell>
          <cell r="D319">
            <v>868688.5</v>
          </cell>
          <cell r="E319">
            <v>226627.57000000007</v>
          </cell>
          <cell r="F319">
            <v>4144804.8199999994</v>
          </cell>
          <cell r="G319">
            <v>5161344.0199999996</v>
          </cell>
          <cell r="H319">
            <v>1016539.2000000002</v>
          </cell>
        </row>
        <row r="320">
          <cell r="A320" t="str">
            <v>Royalty Exp</v>
          </cell>
          <cell r="C320">
            <v>288333.33</v>
          </cell>
          <cell r="D320">
            <v>368750</v>
          </cell>
          <cell r="E320">
            <v>80416.669999999984</v>
          </cell>
          <cell r="F320">
            <v>2128163.23</v>
          </cell>
          <cell r="G320">
            <v>2212500</v>
          </cell>
          <cell r="H320">
            <v>84336.770000000019</v>
          </cell>
        </row>
        <row r="321">
          <cell r="A321" t="str">
            <v>Total Revenue Related Costs</v>
          </cell>
          <cell r="C321">
            <v>930394.26</v>
          </cell>
          <cell r="D321">
            <v>1237438.5</v>
          </cell>
          <cell r="E321">
            <v>307044.24000000005</v>
          </cell>
          <cell r="F321">
            <v>6272968.0499999989</v>
          </cell>
          <cell r="G321">
            <v>7373844.0199999996</v>
          </cell>
          <cell r="H321">
            <v>1100875.9700000002</v>
          </cell>
        </row>
        <row r="323">
          <cell r="A323" t="str">
            <v>Consulting Exp</v>
          </cell>
          <cell r="C323">
            <v>25761.084711279131</v>
          </cell>
          <cell r="D323">
            <v>0</v>
          </cell>
          <cell r="E323">
            <v>-25761.084711279131</v>
          </cell>
          <cell r="F323">
            <v>43792.334711279138</v>
          </cell>
          <cell r="G323">
            <v>0</v>
          </cell>
          <cell r="H323">
            <v>-43792.334711279138</v>
          </cell>
        </row>
        <row r="324">
          <cell r="A324" t="str">
            <v>Other Outside Services Exp</v>
          </cell>
          <cell r="C324">
            <v>7182.8200000000006</v>
          </cell>
          <cell r="D324">
            <v>0</v>
          </cell>
          <cell r="E324">
            <v>-7182.8200000000006</v>
          </cell>
          <cell r="F324">
            <v>97745.290000000008</v>
          </cell>
          <cell r="G324">
            <v>0</v>
          </cell>
          <cell r="H324">
            <v>-97745.290000000008</v>
          </cell>
        </row>
        <row r="325">
          <cell r="A325" t="str">
            <v>Total Outside Services</v>
          </cell>
          <cell r="C325">
            <v>32943.90471127913</v>
          </cell>
          <cell r="D325">
            <v>0</v>
          </cell>
          <cell r="E325">
            <v>-32943.90471127913</v>
          </cell>
          <cell r="F325">
            <v>141537.62471127915</v>
          </cell>
          <cell r="G325">
            <v>0</v>
          </cell>
          <cell r="H325">
            <v>-141537.62471127915</v>
          </cell>
        </row>
        <row r="327">
          <cell r="A327" t="str">
            <v>Materials and Supplies Purchases Exp</v>
          </cell>
          <cell r="C327">
            <v>13132.83315357464</v>
          </cell>
          <cell r="D327">
            <v>13522.914778327897</v>
          </cell>
          <cell r="E327">
            <v>390.08162475325662</v>
          </cell>
          <cell r="F327">
            <v>68764.973595800548</v>
          </cell>
          <cell r="G327">
            <v>81137.488669967366</v>
          </cell>
          <cell r="H327">
            <v>12372.515074166819</v>
          </cell>
        </row>
        <row r="328">
          <cell r="A328" t="str">
            <v>Rent Exp</v>
          </cell>
          <cell r="C328">
            <v>5253.1100000000006</v>
          </cell>
          <cell r="D328">
            <v>9250</v>
          </cell>
          <cell r="E328">
            <v>3996.8899999999994</v>
          </cell>
          <cell r="F328">
            <v>35827.770000000004</v>
          </cell>
          <cell r="G328">
            <v>55499.999999999993</v>
          </cell>
          <cell r="H328">
            <v>19672.229999999989</v>
          </cell>
        </row>
        <row r="329">
          <cell r="A329" t="str">
            <v>Office Expense Exp</v>
          </cell>
          <cell r="C329">
            <v>11569.198818970515</v>
          </cell>
          <cell r="D329">
            <v>3804.0068474592063</v>
          </cell>
          <cell r="E329">
            <v>-7765.191971511309</v>
          </cell>
          <cell r="F329">
            <v>34388.469403449628</v>
          </cell>
          <cell r="G329">
            <v>22824.041084755241</v>
          </cell>
          <cell r="H329">
            <v>-11564.428318694387</v>
          </cell>
        </row>
        <row r="330">
          <cell r="A330" t="str">
            <v>Telecommunications Exp</v>
          </cell>
          <cell r="C330">
            <v>102345.8818149115</v>
          </cell>
          <cell r="D330">
            <v>113525.53228581088</v>
          </cell>
          <cell r="E330">
            <v>11179.650470899389</v>
          </cell>
          <cell r="F330">
            <v>613690.57243069692</v>
          </cell>
          <cell r="G330">
            <v>688713.19371486537</v>
          </cell>
          <cell r="H330">
            <v>75022.621284168446</v>
          </cell>
        </row>
        <row r="331">
          <cell r="A331" t="str">
            <v>Maintenance &amp; Repairs Exp</v>
          </cell>
          <cell r="C331">
            <v>10749.979999999996</v>
          </cell>
          <cell r="D331">
            <v>17695</v>
          </cell>
          <cell r="E331">
            <v>6945.0200000000041</v>
          </cell>
          <cell r="F331">
            <v>13420.909999999974</v>
          </cell>
          <cell r="G331">
            <v>105900.99999999999</v>
          </cell>
          <cell r="H331">
            <v>92480.090000000011</v>
          </cell>
        </row>
        <row r="332">
          <cell r="A332" t="str">
            <v>Other Admin &amp; Infrastructure Exp</v>
          </cell>
          <cell r="C332">
            <v>750.81</v>
          </cell>
          <cell r="D332">
            <v>4950</v>
          </cell>
          <cell r="E332">
            <v>4199.1900000000005</v>
          </cell>
          <cell r="F332">
            <v>18389.949999999997</v>
          </cell>
          <cell r="G332">
            <v>29700</v>
          </cell>
          <cell r="H332">
            <v>11310.050000000003</v>
          </cell>
        </row>
        <row r="333">
          <cell r="A333" t="str">
            <v>Total Occupancy and Administrative</v>
          </cell>
          <cell r="C333">
            <v>143801.81378745666</v>
          </cell>
          <cell r="D333">
            <v>162747.45391159799</v>
          </cell>
          <cell r="E333">
            <v>18945.64012414134</v>
          </cell>
          <cell r="F333">
            <v>784482.64542994695</v>
          </cell>
          <cell r="G333">
            <v>983775.72346958797</v>
          </cell>
          <cell r="H333">
            <v>199293.07803964085</v>
          </cell>
        </row>
        <row r="335">
          <cell r="A335" t="str">
            <v>Bad Debt Exp</v>
          </cell>
          <cell r="C335">
            <v>-936780.97</v>
          </cell>
          <cell r="D335">
            <v>75000</v>
          </cell>
          <cell r="E335">
            <v>1011780.97</v>
          </cell>
          <cell r="F335">
            <v>-936909.3415647581</v>
          </cell>
          <cell r="G335">
            <v>449999.99999999994</v>
          </cell>
          <cell r="H335">
            <v>1386909.341564758</v>
          </cell>
        </row>
        <row r="336">
          <cell r="A336" t="str">
            <v>Marketing, Sales &amp; Promotion Exp</v>
          </cell>
          <cell r="C336">
            <v>9824.0305602486696</v>
          </cell>
          <cell r="D336">
            <v>21.923171128966942</v>
          </cell>
          <cell r="E336">
            <v>-9802.1073891197029</v>
          </cell>
          <cell r="F336">
            <v>2650.750560248669</v>
          </cell>
          <cell r="G336">
            <v>131.5390267738012</v>
          </cell>
          <cell r="H336">
            <v>-2519.2115334748678</v>
          </cell>
        </row>
        <row r="337">
          <cell r="A337" t="str">
            <v>Miscellaneous Other Exp</v>
          </cell>
          <cell r="C337">
            <v>-25574.594057419461</v>
          </cell>
          <cell r="D337">
            <v>-77139.070000000007</v>
          </cell>
          <cell r="E337">
            <v>-51564.475942580546</v>
          </cell>
          <cell r="F337">
            <v>45622.163505011806</v>
          </cell>
          <cell r="G337">
            <v>-470206.76</v>
          </cell>
          <cell r="H337">
            <v>-515828.92350501183</v>
          </cell>
        </row>
        <row r="338">
          <cell r="A338" t="str">
            <v>Trfs/Alloc of Op Exp to Cost of Sales or B/S Exp</v>
          </cell>
          <cell r="C338">
            <v>0</v>
          </cell>
          <cell r="D338">
            <v>0</v>
          </cell>
          <cell r="E338">
            <v>0</v>
          </cell>
          <cell r="F338">
            <v>0</v>
          </cell>
          <cell r="G338">
            <v>0</v>
          </cell>
          <cell r="H338">
            <v>0</v>
          </cell>
        </row>
        <row r="339">
          <cell r="A339" t="str">
            <v>TF Allocation Exp</v>
          </cell>
          <cell r="C339">
            <v>210381.29809167236</v>
          </cell>
          <cell r="D339">
            <v>247925.35859725997</v>
          </cell>
          <cell r="E339">
            <v>37544.060505587608</v>
          </cell>
          <cell r="F339">
            <v>1261041.7885500342</v>
          </cell>
          <cell r="G339">
            <v>1487552.1515835598</v>
          </cell>
          <cell r="H339">
            <v>226510.36303352565</v>
          </cell>
        </row>
        <row r="340">
          <cell r="A340" t="str">
            <v xml:space="preserve">Total Other Operating Costs </v>
          </cell>
          <cell r="C340">
            <v>-742150.23540549842</v>
          </cell>
          <cell r="D340">
            <v>245808.21176838892</v>
          </cell>
          <cell r="E340">
            <v>987958.4471738874</v>
          </cell>
          <cell r="F340">
            <v>372405.36105053651</v>
          </cell>
          <cell r="G340">
            <v>1467476.9306103336</v>
          </cell>
          <cell r="H340">
            <v>1095071.5695597967</v>
          </cell>
        </row>
        <row r="342">
          <cell r="A342" t="str">
            <v>Total Oper Exp Before Deprec</v>
          </cell>
          <cell r="C342">
            <v>1186773.4644797102</v>
          </cell>
          <cell r="D342">
            <v>2548310.545009979</v>
          </cell>
          <cell r="E342">
            <v>1361537.0805302688</v>
          </cell>
          <cell r="F342">
            <v>12760265.143436171</v>
          </cell>
          <cell r="G342">
            <v>15058231.063926179</v>
          </cell>
          <cell r="H342">
            <v>2297965.9204900078</v>
          </cell>
        </row>
        <row r="344">
          <cell r="A344" t="str">
            <v>Depreciation/Amortization (Excl Intangibles) Exp</v>
          </cell>
          <cell r="C344">
            <v>1101587.6945418967</v>
          </cell>
          <cell r="D344">
            <v>1276993.9305549199</v>
          </cell>
          <cell r="E344">
            <v>175406.23601302318</v>
          </cell>
          <cell r="F344">
            <v>7390330.0384588353</v>
          </cell>
          <cell r="G344">
            <v>8150981.5158341872</v>
          </cell>
          <cell r="H344">
            <v>760651.47737535182</v>
          </cell>
        </row>
        <row r="346">
          <cell r="A346" t="str">
            <v>Total Operating Expenses</v>
          </cell>
          <cell r="C346">
            <v>2288361.1590216067</v>
          </cell>
          <cell r="D346">
            <v>3825304.4755648989</v>
          </cell>
          <cell r="E346">
            <v>1536943.3165432923</v>
          </cell>
          <cell r="F346">
            <v>20150595.181895006</v>
          </cell>
          <cell r="G346">
            <v>23209212.579760365</v>
          </cell>
          <cell r="H346">
            <v>3058617.3978653587</v>
          </cell>
        </row>
        <row r="348">
          <cell r="A348" t="str">
            <v>Total Operating Income</v>
          </cell>
          <cell r="C348">
            <v>38097143.314673752</v>
          </cell>
          <cell r="D348">
            <v>36598413.301126711</v>
          </cell>
          <cell r="E348">
            <v>1498730.0135470405</v>
          </cell>
          <cell r="F348">
            <v>207200736.48086864</v>
          </cell>
          <cell r="G348">
            <v>216578225.55114636</v>
          </cell>
          <cell r="H348">
            <v>-9377489.0702777207</v>
          </cell>
        </row>
        <row r="350">
          <cell r="A350" t="str">
            <v>Total EBITDA</v>
          </cell>
          <cell r="C350">
            <v>39198731.009215653</v>
          </cell>
          <cell r="D350">
            <v>37875407.23168163</v>
          </cell>
          <cell r="E350">
            <v>1323323.7775340229</v>
          </cell>
          <cell r="F350">
            <v>214591066.51932749</v>
          </cell>
          <cell r="G350">
            <v>224729207.06698054</v>
          </cell>
          <cell r="H350">
            <v>-10138140.547653049</v>
          </cell>
        </row>
        <row r="377">
          <cell r="C377" t="str">
            <v>June</v>
          </cell>
          <cell r="K377" t="str">
            <v>June YTD</v>
          </cell>
        </row>
        <row r="378">
          <cell r="C378" t="str">
            <v>Actual</v>
          </cell>
          <cell r="D378" t="str">
            <v>Plan</v>
          </cell>
          <cell r="K378" t="str">
            <v>Actual</v>
          </cell>
          <cell r="L378" t="str">
            <v>Plan</v>
          </cell>
        </row>
        <row r="379">
          <cell r="B379" t="str">
            <v>Americas</v>
          </cell>
          <cell r="C379">
            <v>23267.080029191231</v>
          </cell>
          <cell r="D379">
            <v>21223.570677848045</v>
          </cell>
          <cell r="J379" t="str">
            <v>Americas</v>
          </cell>
          <cell r="K379">
            <v>119250.60826212443</v>
          </cell>
          <cell r="L379">
            <v>125599.06898708828</v>
          </cell>
        </row>
        <row r="380">
          <cell r="B380" t="str">
            <v>Europe</v>
          </cell>
          <cell r="C380">
            <v>12197.695163915563</v>
          </cell>
          <cell r="D380">
            <v>12683.988916697816</v>
          </cell>
          <cell r="J380" t="str">
            <v>Europe</v>
          </cell>
          <cell r="K380">
            <v>71721.433045984464</v>
          </cell>
          <cell r="L380">
            <v>74862.705717294899</v>
          </cell>
        </row>
        <row r="381">
          <cell r="B381" t="str">
            <v>Asia</v>
          </cell>
          <cell r="C381">
            <v>2632.368121566954</v>
          </cell>
          <cell r="D381">
            <v>2690.853706580845</v>
          </cell>
          <cell r="J381" t="str">
            <v>Asia</v>
          </cell>
          <cell r="K381">
            <v>16228.695172759775</v>
          </cell>
          <cell r="L381">
            <v>16116.450846763184</v>
          </cell>
        </row>
        <row r="384">
          <cell r="A384" t="str">
            <v>only Portia</v>
          </cell>
        </row>
        <row r="385">
          <cell r="C385" t="str">
            <v>June</v>
          </cell>
          <cell r="F385" t="str">
            <v>June YTD</v>
          </cell>
        </row>
        <row r="386">
          <cell r="C386" t="str">
            <v>Actual</v>
          </cell>
          <cell r="D386" t="str">
            <v>Plan</v>
          </cell>
          <cell r="E386" t="str">
            <v>B / (W)</v>
          </cell>
          <cell r="F386" t="str">
            <v>Actual</v>
          </cell>
          <cell r="G386" t="str">
            <v>Plan</v>
          </cell>
          <cell r="H386" t="str">
            <v>B / (W)</v>
          </cell>
          <cell r="I386" t="str">
            <v>Commentary</v>
          </cell>
        </row>
        <row r="388">
          <cell r="A388" t="str">
            <v>Revenue</v>
          </cell>
          <cell r="C388">
            <v>3575853.0887643555</v>
          </cell>
          <cell r="D388">
            <v>3713612.8852655506</v>
          </cell>
          <cell r="E388">
            <v>-137759.79650119506</v>
          </cell>
          <cell r="F388">
            <v>18341585.056618452</v>
          </cell>
          <cell r="G388">
            <v>19888187.967280831</v>
          </cell>
          <cell r="H388">
            <v>-1546602.9106623791</v>
          </cell>
        </row>
        <row r="390">
          <cell r="A390" t="str">
            <v>Salaries</v>
          </cell>
          <cell r="C390">
            <v>739970.88858513348</v>
          </cell>
          <cell r="D390">
            <v>800364.8497897546</v>
          </cell>
          <cell r="E390">
            <v>60393.961204621126</v>
          </cell>
          <cell r="F390">
            <v>4271175.0078342836</v>
          </cell>
          <cell r="G390">
            <v>4623597.5068755383</v>
          </cell>
          <cell r="H390">
            <v>352422.49904125463</v>
          </cell>
        </row>
        <row r="391">
          <cell r="A391" t="str">
            <v>Commissions</v>
          </cell>
          <cell r="C391">
            <v>44330.770275355055</v>
          </cell>
          <cell r="D391">
            <v>58859.69673593928</v>
          </cell>
          <cell r="E391">
            <v>14528.926460584225</v>
          </cell>
          <cell r="F391">
            <v>363716.29064361588</v>
          </cell>
          <cell r="G391">
            <v>353158.1804156357</v>
          </cell>
          <cell r="H391">
            <v>-10558.110227980185</v>
          </cell>
        </row>
        <row r="392">
          <cell r="A392" t="str">
            <v>Bonus</v>
          </cell>
          <cell r="C392">
            <v>11392.299081569541</v>
          </cell>
          <cell r="D392">
            <v>8523.76</v>
          </cell>
          <cell r="E392">
            <v>-2868.5390815695409</v>
          </cell>
          <cell r="F392">
            <v>75616.381515881032</v>
          </cell>
          <cell r="G392">
            <v>51142.560000000005</v>
          </cell>
          <cell r="H392">
            <v>-24473.821515881027</v>
          </cell>
        </row>
        <row r="393">
          <cell r="A393" t="str">
            <v>Other Benefits &amp; Fringes</v>
          </cell>
          <cell r="C393">
            <v>147820.86149957034</v>
          </cell>
          <cell r="D393">
            <v>168586.8425702753</v>
          </cell>
          <cell r="E393">
            <v>20765.981070704962</v>
          </cell>
          <cell r="F393">
            <v>979187.45603883767</v>
          </cell>
          <cell r="G393">
            <v>1156483.6784623407</v>
          </cell>
          <cell r="H393">
            <v>177296.22242350306</v>
          </cell>
        </row>
        <row r="394">
          <cell r="A394" t="str">
            <v>Travel &amp; Other Employee Costs</v>
          </cell>
          <cell r="C394">
            <v>140523.69215828917</v>
          </cell>
          <cell r="D394">
            <v>77508.394026770795</v>
          </cell>
          <cell r="E394">
            <v>-63015.298131518372</v>
          </cell>
          <cell r="F394">
            <v>741588.02549658273</v>
          </cell>
          <cell r="G394">
            <v>474276.587571943</v>
          </cell>
          <cell r="H394">
            <v>-267311.43792463973</v>
          </cell>
        </row>
        <row r="395">
          <cell r="A395" t="str">
            <v>People Costs</v>
          </cell>
          <cell r="C395">
            <v>1084038.5115999177</v>
          </cell>
          <cell r="D395">
            <v>1113843.54312274</v>
          </cell>
          <cell r="E395">
            <v>29805.031522822392</v>
          </cell>
          <cell r="F395">
            <v>6431283.1615292002</v>
          </cell>
          <cell r="G395">
            <v>6658658.5133254575</v>
          </cell>
          <cell r="H395">
            <v>227375.35179625673</v>
          </cell>
        </row>
        <row r="397">
          <cell r="A397" t="str">
            <v>Data Ctr and Prod Costs</v>
          </cell>
          <cell r="C397">
            <v>304605</v>
          </cell>
          <cell r="D397">
            <v>313384</v>
          </cell>
          <cell r="E397">
            <v>8779</v>
          </cell>
          <cell r="F397">
            <v>1811772.46</v>
          </cell>
          <cell r="G397">
            <v>1891876</v>
          </cell>
          <cell r="H397">
            <v>80103.540000000037</v>
          </cell>
        </row>
        <row r="398">
          <cell r="A398" t="str">
            <v>Royalty Exp</v>
          </cell>
          <cell r="C398">
            <v>0</v>
          </cell>
          <cell r="D398">
            <v>13500</v>
          </cell>
          <cell r="E398">
            <v>13500</v>
          </cell>
          <cell r="F398">
            <v>10000</v>
          </cell>
          <cell r="G398">
            <v>88000</v>
          </cell>
          <cell r="H398">
            <v>78000</v>
          </cell>
        </row>
        <row r="399">
          <cell r="A399" t="str">
            <v>Total Revenue Related Costs</v>
          </cell>
          <cell r="C399">
            <v>304605</v>
          </cell>
          <cell r="D399">
            <v>326884</v>
          </cell>
          <cell r="E399">
            <v>22279</v>
          </cell>
          <cell r="F399">
            <v>1821772.46</v>
          </cell>
          <cell r="G399">
            <v>1979876</v>
          </cell>
          <cell r="H399">
            <v>158103.54000000004</v>
          </cell>
        </row>
        <row r="401">
          <cell r="A401" t="str">
            <v>Consulting Exp</v>
          </cell>
          <cell r="C401">
            <v>3850</v>
          </cell>
          <cell r="D401">
            <v>116667</v>
          </cell>
          <cell r="E401">
            <v>112817</v>
          </cell>
          <cell r="F401">
            <v>480427.26</v>
          </cell>
          <cell r="G401">
            <v>700002</v>
          </cell>
          <cell r="H401">
            <v>219574.74</v>
          </cell>
        </row>
        <row r="402">
          <cell r="A402" t="str">
            <v>Other Outside Services Exp</v>
          </cell>
          <cell r="C402">
            <v>6734.6307698829269</v>
          </cell>
          <cell r="D402">
            <v>2058.6162166774789</v>
          </cell>
          <cell r="E402">
            <v>-4676.0145532054485</v>
          </cell>
          <cell r="F402">
            <v>20896.964795966494</v>
          </cell>
          <cell r="G402">
            <v>12351.697300064874</v>
          </cell>
          <cell r="H402">
            <v>-8545.2674959016204</v>
          </cell>
        </row>
        <row r="403">
          <cell r="A403" t="str">
            <v>Total Outside Services</v>
          </cell>
          <cell r="C403">
            <v>10584.630769882926</v>
          </cell>
          <cell r="D403">
            <v>118725.61621667747</v>
          </cell>
          <cell r="E403">
            <v>108140.98544679456</v>
          </cell>
          <cell r="F403">
            <v>501324.22479596653</v>
          </cell>
          <cell r="G403">
            <v>712353.69730006484</v>
          </cell>
          <cell r="H403">
            <v>211029.47250409838</v>
          </cell>
        </row>
        <row r="405">
          <cell r="A405" t="str">
            <v>Materials and Supplies Purchases Exp</v>
          </cell>
          <cell r="C405">
            <v>0</v>
          </cell>
          <cell r="D405">
            <v>6286</v>
          </cell>
          <cell r="E405">
            <v>6286</v>
          </cell>
          <cell r="F405">
            <v>0</v>
          </cell>
          <cell r="G405">
            <v>37716</v>
          </cell>
          <cell r="H405">
            <v>37716</v>
          </cell>
        </row>
        <row r="406">
          <cell r="A406" t="str">
            <v>Rent Exp</v>
          </cell>
          <cell r="C406">
            <v>51.955766693826881</v>
          </cell>
          <cell r="D406">
            <v>35.375416281104407</v>
          </cell>
          <cell r="E406">
            <v>-16.580350412722474</v>
          </cell>
          <cell r="F406">
            <v>233.47846211016343</v>
          </cell>
          <cell r="G406">
            <v>212.25249768662644</v>
          </cell>
          <cell r="H406">
            <v>-21.225964423536993</v>
          </cell>
        </row>
        <row r="407">
          <cell r="A407" t="str">
            <v>Office Expense Exp</v>
          </cell>
          <cell r="C407">
            <v>5288.5246120816873</v>
          </cell>
          <cell r="D407">
            <v>6334.9885912074114</v>
          </cell>
          <cell r="E407">
            <v>1046.4639791257241</v>
          </cell>
          <cell r="F407">
            <v>26982.751561557649</v>
          </cell>
          <cell r="G407">
            <v>38008.293365724356</v>
          </cell>
          <cell r="H407">
            <v>11025.541804166707</v>
          </cell>
        </row>
        <row r="408">
          <cell r="A408" t="str">
            <v>Telecommunications Exp</v>
          </cell>
          <cell r="C408">
            <v>18182.175731930529</v>
          </cell>
          <cell r="D408">
            <v>16483.323099939178</v>
          </cell>
          <cell r="E408">
            <v>-1698.8526319913508</v>
          </cell>
          <cell r="F408">
            <v>101640.89120627326</v>
          </cell>
          <cell r="G408">
            <v>98899.938599635076</v>
          </cell>
          <cell r="H408">
            <v>-2740.9526066381804</v>
          </cell>
        </row>
        <row r="409">
          <cell r="A409" t="str">
            <v>Maintenance &amp; Repairs Exp</v>
          </cell>
          <cell r="C409">
            <v>39654.409028725546</v>
          </cell>
          <cell r="D409">
            <v>11106.043735620979</v>
          </cell>
          <cell r="E409">
            <v>-28548.365293104565</v>
          </cell>
          <cell r="F409">
            <v>102625.9342465504</v>
          </cell>
          <cell r="G409">
            <v>67200.700831517504</v>
          </cell>
          <cell r="H409">
            <v>-35425.233415032897</v>
          </cell>
        </row>
        <row r="410">
          <cell r="A410" t="str">
            <v>Other Admin &amp; Infrastructure Exp</v>
          </cell>
          <cell r="C410">
            <v>815.25052747606537</v>
          </cell>
          <cell r="D410">
            <v>1774.6705417378109</v>
          </cell>
          <cell r="E410">
            <v>959.42001426174556</v>
          </cell>
          <cell r="F410">
            <v>13934.661479589167</v>
          </cell>
          <cell r="G410">
            <v>10648.023250426866</v>
          </cell>
          <cell r="H410">
            <v>-3286.6382291623013</v>
          </cell>
        </row>
        <row r="411">
          <cell r="A411" t="str">
            <v>Total Occupancy and Administrative</v>
          </cell>
          <cell r="C411">
            <v>63992.315666907656</v>
          </cell>
          <cell r="D411">
            <v>42020.401384786484</v>
          </cell>
          <cell r="E411">
            <v>-21971.914282121168</v>
          </cell>
          <cell r="F411">
            <v>245417.71695608064</v>
          </cell>
          <cell r="G411">
            <v>252685.20854499046</v>
          </cell>
          <cell r="H411">
            <v>7267.4915889097902</v>
          </cell>
        </row>
        <row r="413">
          <cell r="A413" t="str">
            <v>Bad Debt Exp</v>
          </cell>
          <cell r="C413">
            <v>0</v>
          </cell>
          <cell r="D413">
            <v>69.672998407651107</v>
          </cell>
          <cell r="E413">
            <v>69.672998407651107</v>
          </cell>
          <cell r="F413">
            <v>-948.37976501393905</v>
          </cell>
          <cell r="G413">
            <v>418.03799044590664</v>
          </cell>
          <cell r="H413">
            <v>1366.4177554598457</v>
          </cell>
        </row>
        <row r="414">
          <cell r="A414" t="str">
            <v>Marketing, Sales &amp; Promotion Exp</v>
          </cell>
          <cell r="C414">
            <v>156.76969409690798</v>
          </cell>
          <cell r="D414">
            <v>784.68792613242022</v>
          </cell>
          <cell r="E414">
            <v>627.91823203551223</v>
          </cell>
          <cell r="F414">
            <v>4177.7440282409607</v>
          </cell>
          <cell r="G414">
            <v>4708.1275567945213</v>
          </cell>
          <cell r="H414">
            <v>530.38352855356061</v>
          </cell>
        </row>
        <row r="415">
          <cell r="A415" t="str">
            <v>Miscellaneous Other Exp</v>
          </cell>
          <cell r="C415">
            <v>3684.4168220495717</v>
          </cell>
          <cell r="D415">
            <v>1143</v>
          </cell>
          <cell r="E415">
            <v>-2541.4168220495717</v>
          </cell>
          <cell r="F415">
            <v>16259.172033951039</v>
          </cell>
          <cell r="G415">
            <v>6858</v>
          </cell>
          <cell r="H415">
            <v>-9401.1720339510393</v>
          </cell>
        </row>
        <row r="416">
          <cell r="A416" t="str">
            <v>Trfs/Alloc of Op Exp to Cost of Sales or B/S Exp</v>
          </cell>
          <cell r="C416">
            <v>-118456.23</v>
          </cell>
          <cell r="D416">
            <v>-233643</v>
          </cell>
          <cell r="E416">
            <v>-115186.77</v>
          </cell>
          <cell r="F416">
            <v>-1092237.8400000001</v>
          </cell>
          <cell r="G416">
            <v>-1411203</v>
          </cell>
          <cell r="H416">
            <v>-318965.15999999992</v>
          </cell>
        </row>
        <row r="417">
          <cell r="A417" t="str">
            <v>TF Allocation Exp</v>
          </cell>
          <cell r="C417">
            <v>0</v>
          </cell>
          <cell r="D417">
            <v>0</v>
          </cell>
          <cell r="E417">
            <v>0</v>
          </cell>
          <cell r="F417">
            <v>0</v>
          </cell>
          <cell r="G417">
            <v>0</v>
          </cell>
          <cell r="H417">
            <v>0</v>
          </cell>
        </row>
        <row r="418">
          <cell r="A418" t="str">
            <v xml:space="preserve">Total Other Operating Costs </v>
          </cell>
          <cell r="C418">
            <v>-114615.04348385351</v>
          </cell>
          <cell r="D418">
            <v>-231645.63907545994</v>
          </cell>
          <cell r="E418">
            <v>-117030.59559160641</v>
          </cell>
          <cell r="F418">
            <v>-1072749.303702822</v>
          </cell>
          <cell r="G418">
            <v>-1399218.8344527595</v>
          </cell>
          <cell r="H418">
            <v>-326469.53074993758</v>
          </cell>
        </row>
        <row r="420">
          <cell r="A420" t="str">
            <v>Total Oper Exp Before Deprec</v>
          </cell>
          <cell r="C420">
            <v>1348605.4145528546</v>
          </cell>
          <cell r="D420">
            <v>1369827.921648744</v>
          </cell>
          <cell r="E420">
            <v>21222.507095889421</v>
          </cell>
          <cell r="F420">
            <v>7927048.2595784254</v>
          </cell>
          <cell r="G420">
            <v>8204354.5847177524</v>
          </cell>
          <cell r="H420">
            <v>277306.32513932697</v>
          </cell>
        </row>
        <row r="422">
          <cell r="A422" t="str">
            <v>Depreciation/Amortization (Excl Intangibles) Exp</v>
          </cell>
          <cell r="C422">
            <v>10685.818745962752</v>
          </cell>
          <cell r="D422">
            <v>36324.821540982346</v>
          </cell>
          <cell r="E422">
            <v>25639.002795019594</v>
          </cell>
          <cell r="F422">
            <v>68318.206300258826</v>
          </cell>
          <cell r="G422">
            <v>174062.5130918138</v>
          </cell>
          <cell r="H422">
            <v>105744.30679155498</v>
          </cell>
        </row>
        <row r="424">
          <cell r="A424" t="str">
            <v>Total Operating Expenses</v>
          </cell>
          <cell r="C424">
            <v>1359291.2332988174</v>
          </cell>
          <cell r="D424">
            <v>1406152.7431897265</v>
          </cell>
          <cell r="E424">
            <v>46861.509890909074</v>
          </cell>
          <cell r="F424">
            <v>7995366.4658786841</v>
          </cell>
          <cell r="G424">
            <v>8378417.0978095662</v>
          </cell>
          <cell r="H424">
            <v>383050.63193088211</v>
          </cell>
        </row>
        <row r="426">
          <cell r="A426" t="str">
            <v>Total Operating Income</v>
          </cell>
          <cell r="C426">
            <v>2216561.8554655379</v>
          </cell>
          <cell r="D426">
            <v>2307460.1420758241</v>
          </cell>
          <cell r="E426">
            <v>-90898.286610286217</v>
          </cell>
          <cell r="F426">
            <v>10346218.590739768</v>
          </cell>
          <cell r="G426">
            <v>11509770.869471265</v>
          </cell>
          <cell r="H426">
            <v>-1163552.278731497</v>
          </cell>
        </row>
        <row r="428">
          <cell r="A428" t="str">
            <v>Total EBITDA</v>
          </cell>
          <cell r="C428">
            <v>2227247.6742115011</v>
          </cell>
          <cell r="D428">
            <v>2343784.9636168065</v>
          </cell>
          <cell r="E428">
            <v>-116537.2894053054</v>
          </cell>
          <cell r="F428">
            <v>10414536.797040027</v>
          </cell>
          <cell r="G428">
            <v>11683833.382563079</v>
          </cell>
          <cell r="H428">
            <v>-1269296.5855230521</v>
          </cell>
        </row>
        <row r="455">
          <cell r="C455" t="str">
            <v>June</v>
          </cell>
          <cell r="K455" t="str">
            <v>June YTD</v>
          </cell>
        </row>
        <row r="456">
          <cell r="C456" t="str">
            <v>Actual</v>
          </cell>
          <cell r="D456" t="str">
            <v>Plan</v>
          </cell>
          <cell r="K456" t="str">
            <v>Actual</v>
          </cell>
          <cell r="L456" t="str">
            <v>Plan</v>
          </cell>
        </row>
        <row r="457">
          <cell r="B457" t="str">
            <v>Americas</v>
          </cell>
          <cell r="C457">
            <v>1285.03169</v>
          </cell>
          <cell r="D457">
            <v>1436.0581299999999</v>
          </cell>
          <cell r="J457" t="str">
            <v>Americas</v>
          </cell>
          <cell r="K457">
            <v>5980.0019599999987</v>
          </cell>
          <cell r="L457">
            <v>5767.1804599999996</v>
          </cell>
        </row>
        <row r="458">
          <cell r="B458" t="str">
            <v>Europe</v>
          </cell>
          <cell r="C458">
            <v>496.95726612611526</v>
          </cell>
          <cell r="D458">
            <v>688.36222863667899</v>
          </cell>
          <cell r="J458" t="str">
            <v>Europe</v>
          </cell>
          <cell r="K458">
            <v>3082.2959445991087</v>
          </cell>
          <cell r="L458">
            <v>3936.5147901328569</v>
          </cell>
        </row>
        <row r="459">
          <cell r="B459" t="str">
            <v>Asia</v>
          </cell>
          <cell r="C459">
            <v>434.57289933942263</v>
          </cell>
          <cell r="D459">
            <v>183.03978343914525</v>
          </cell>
          <cell r="J459" t="str">
            <v>Asia</v>
          </cell>
          <cell r="K459">
            <v>1283.9206861406594</v>
          </cell>
          <cell r="L459">
            <v>1806.0756193384059</v>
          </cell>
        </row>
        <row r="462">
          <cell r="A462" t="str">
            <v>&lt;&lt; EXPAND HERE</v>
          </cell>
        </row>
        <row r="464">
          <cell r="A464" t="str">
            <v>OUTPUT - INVESTMENT BANKING</v>
          </cell>
        </row>
        <row r="466">
          <cell r="C466" t="str">
            <v>June</v>
          </cell>
          <cell r="F466" t="str">
            <v>June YTD</v>
          </cell>
        </row>
        <row r="467">
          <cell r="C467" t="str">
            <v>Actual</v>
          </cell>
          <cell r="D467" t="str">
            <v>Plan</v>
          </cell>
          <cell r="E467" t="str">
            <v>B / (W)</v>
          </cell>
          <cell r="F467" t="str">
            <v>Actual</v>
          </cell>
          <cell r="G467" t="str">
            <v>Plan</v>
          </cell>
          <cell r="H467" t="str">
            <v>B / (W)</v>
          </cell>
          <cell r="I467" t="str">
            <v>Commentary</v>
          </cell>
        </row>
        <row r="469">
          <cell r="A469" t="str">
            <v>Revenue</v>
          </cell>
          <cell r="C469">
            <v>16003324.272399288</v>
          </cell>
          <cell r="D469">
            <v>18548141.082641706</v>
          </cell>
          <cell r="E469">
            <v>-2544816.8102424182</v>
          </cell>
          <cell r="F469">
            <v>107068376.05596761</v>
          </cell>
          <cell r="G469">
            <v>108350532.27109097</v>
          </cell>
          <cell r="H469">
            <v>-1282156.2151233554</v>
          </cell>
        </row>
        <row r="471">
          <cell r="A471" t="str">
            <v>Salaries</v>
          </cell>
          <cell r="C471">
            <v>396580.0340951425</v>
          </cell>
          <cell r="D471">
            <v>353538.74638757383</v>
          </cell>
          <cell r="E471">
            <v>-43041.28770756867</v>
          </cell>
          <cell r="F471">
            <v>1980254.7733690282</v>
          </cell>
          <cell r="G471">
            <v>2043895.9491295847</v>
          </cell>
          <cell r="H471">
            <v>63641.175760556478</v>
          </cell>
        </row>
        <row r="472">
          <cell r="A472" t="str">
            <v>Commissions</v>
          </cell>
          <cell r="C472">
            <v>0</v>
          </cell>
          <cell r="D472">
            <v>0</v>
          </cell>
          <cell r="E472">
            <v>0</v>
          </cell>
          <cell r="F472">
            <v>0</v>
          </cell>
          <cell r="G472">
            <v>0</v>
          </cell>
          <cell r="H472">
            <v>0</v>
          </cell>
        </row>
        <row r="473">
          <cell r="A473" t="str">
            <v>Bonus</v>
          </cell>
          <cell r="C473">
            <v>51896.074855873085</v>
          </cell>
          <cell r="D473">
            <v>47397.605259576558</v>
          </cell>
          <cell r="E473">
            <v>-4498.469596296527</v>
          </cell>
          <cell r="F473">
            <v>302333.52678656188</v>
          </cell>
          <cell r="G473">
            <v>284385.63155745936</v>
          </cell>
          <cell r="H473">
            <v>-17947.89522910252</v>
          </cell>
        </row>
        <row r="474">
          <cell r="A474" t="str">
            <v>Other Benefits &amp; Fringes</v>
          </cell>
          <cell r="C474">
            <v>52285.915838843393</v>
          </cell>
          <cell r="D474">
            <v>77875.570111221823</v>
          </cell>
          <cell r="E474">
            <v>25589.65427237843</v>
          </cell>
          <cell r="F474">
            <v>462803.63344550238</v>
          </cell>
          <cell r="G474">
            <v>499972.68069776811</v>
          </cell>
          <cell r="H474">
            <v>37169.047252265736</v>
          </cell>
        </row>
        <row r="475">
          <cell r="A475" t="str">
            <v>Travel &amp; Other Employee Costs</v>
          </cell>
          <cell r="C475">
            <v>31245.002174607944</v>
          </cell>
          <cell r="D475">
            <v>31549.942653795461</v>
          </cell>
          <cell r="E475">
            <v>304.94047918751676</v>
          </cell>
          <cell r="F475">
            <v>203435.80320706411</v>
          </cell>
          <cell r="G475">
            <v>189299.65592277277</v>
          </cell>
          <cell r="H475">
            <v>-14136.147284291335</v>
          </cell>
        </row>
        <row r="476">
          <cell r="A476" t="str">
            <v>People Costs</v>
          </cell>
          <cell r="C476">
            <v>532007.0269644669</v>
          </cell>
          <cell r="D476">
            <v>510361.86441216769</v>
          </cell>
          <cell r="E476">
            <v>-21645.162552299251</v>
          </cell>
          <cell r="F476">
            <v>2948827.7368081566</v>
          </cell>
          <cell r="G476">
            <v>3017553.917307585</v>
          </cell>
          <cell r="H476">
            <v>68726.180499428359</v>
          </cell>
          <cell r="I476" t="str">
            <v>Open requisitions</v>
          </cell>
        </row>
        <row r="478">
          <cell r="A478" t="str">
            <v>Data Ctr and Prod Costs</v>
          </cell>
          <cell r="C478">
            <v>50568.173561971591</v>
          </cell>
          <cell r="D478">
            <v>56050</v>
          </cell>
          <cell r="E478">
            <v>5481.826438028409</v>
          </cell>
          <cell r="F478">
            <v>313001.35356197157</v>
          </cell>
          <cell r="G478">
            <v>334800</v>
          </cell>
          <cell r="H478">
            <v>21798.646438028431</v>
          </cell>
        </row>
        <row r="479">
          <cell r="A479" t="str">
            <v>Royalty Exp</v>
          </cell>
          <cell r="C479">
            <v>1729840.5521362438</v>
          </cell>
          <cell r="D479">
            <v>1818658.827457434</v>
          </cell>
          <cell r="E479">
            <v>88818.275321190245</v>
          </cell>
          <cell r="F479">
            <v>9958901.1867466252</v>
          </cell>
          <cell r="G479">
            <v>10623942.866671549</v>
          </cell>
          <cell r="H479">
            <v>665041.67992492393</v>
          </cell>
        </row>
        <row r="480">
          <cell r="A480" t="str">
            <v>Total Revenue Related Costs</v>
          </cell>
          <cell r="C480">
            <v>1780408.7256982154</v>
          </cell>
          <cell r="D480">
            <v>1874708.827457434</v>
          </cell>
          <cell r="E480">
            <v>94300.101759218654</v>
          </cell>
          <cell r="F480">
            <v>10271902.540308597</v>
          </cell>
          <cell r="G480">
            <v>10958742.866671549</v>
          </cell>
          <cell r="H480">
            <v>686840.32636295236</v>
          </cell>
        </row>
        <row r="482">
          <cell r="A482" t="str">
            <v>Consulting Exp</v>
          </cell>
          <cell r="C482">
            <v>0</v>
          </cell>
          <cell r="D482">
            <v>0</v>
          </cell>
          <cell r="E482">
            <v>0</v>
          </cell>
          <cell r="F482">
            <v>216486.96351990791</v>
          </cell>
          <cell r="G482">
            <v>0</v>
          </cell>
          <cell r="H482">
            <v>-216486.96351990791</v>
          </cell>
        </row>
        <row r="483">
          <cell r="A483" t="str">
            <v>Other Outside Services Exp</v>
          </cell>
          <cell r="C483">
            <v>6527.3534440603344</v>
          </cell>
          <cell r="D483">
            <v>0</v>
          </cell>
          <cell r="E483">
            <v>-6527.3534440603344</v>
          </cell>
          <cell r="F483">
            <v>50678.050477949328</v>
          </cell>
          <cell r="G483">
            <v>0</v>
          </cell>
          <cell r="H483">
            <v>-50678.050477949328</v>
          </cell>
        </row>
        <row r="484">
          <cell r="A484" t="str">
            <v>Total Outside Services</v>
          </cell>
          <cell r="C484">
            <v>6527.3534440603344</v>
          </cell>
          <cell r="D484">
            <v>0</v>
          </cell>
          <cell r="E484">
            <v>-6527.3534440603344</v>
          </cell>
          <cell r="F484">
            <v>267165.01399785723</v>
          </cell>
          <cell r="G484">
            <v>0</v>
          </cell>
          <cell r="H484">
            <v>-267165.01399785723</v>
          </cell>
        </row>
        <row r="486">
          <cell r="A486" t="str">
            <v>Materials and Supplies Purchases Exp</v>
          </cell>
          <cell r="C486">
            <v>-2795</v>
          </cell>
          <cell r="D486">
            <v>40175</v>
          </cell>
          <cell r="E486">
            <v>42970</v>
          </cell>
          <cell r="F486">
            <v>-7368.33</v>
          </cell>
          <cell r="G486">
            <v>241050</v>
          </cell>
          <cell r="H486">
            <v>248418.33</v>
          </cell>
        </row>
        <row r="487">
          <cell r="A487" t="str">
            <v>Rent Exp</v>
          </cell>
          <cell r="C487">
            <v>9079.8689489731751</v>
          </cell>
          <cell r="D487">
            <v>0</v>
          </cell>
          <cell r="E487">
            <v>-9079.8689489731751</v>
          </cell>
          <cell r="F487">
            <v>9079.8689489731751</v>
          </cell>
          <cell r="G487">
            <v>0</v>
          </cell>
          <cell r="H487">
            <v>-9079.8689489731751</v>
          </cell>
        </row>
        <row r="488">
          <cell r="A488" t="str">
            <v>Office Expense Exp</v>
          </cell>
          <cell r="C488">
            <v>4414.4577568455215</v>
          </cell>
          <cell r="D488">
            <v>2823.7561911774474</v>
          </cell>
          <cell r="E488">
            <v>-1590.7015656680742</v>
          </cell>
          <cell r="F488">
            <v>6909.1115498142135</v>
          </cell>
          <cell r="G488">
            <v>16942.537147064682</v>
          </cell>
          <cell r="H488">
            <v>10033.425597250469</v>
          </cell>
        </row>
        <row r="489">
          <cell r="A489" t="str">
            <v>Telecommunications Exp</v>
          </cell>
          <cell r="C489">
            <v>5493.3546056022096</v>
          </cell>
          <cell r="D489">
            <v>9183.3145807795991</v>
          </cell>
          <cell r="E489">
            <v>3689.9599751773894</v>
          </cell>
          <cell r="F489">
            <v>31065.572700598666</v>
          </cell>
          <cell r="G489">
            <v>55099.887484677587</v>
          </cell>
          <cell r="H489">
            <v>24034.314784078921</v>
          </cell>
        </row>
        <row r="490">
          <cell r="A490" t="str">
            <v>Maintenance &amp; Repairs Exp</v>
          </cell>
          <cell r="C490">
            <v>0</v>
          </cell>
          <cell r="D490">
            <v>0</v>
          </cell>
          <cell r="E490">
            <v>0</v>
          </cell>
          <cell r="F490">
            <v>0</v>
          </cell>
          <cell r="G490">
            <v>0</v>
          </cell>
          <cell r="H490">
            <v>0</v>
          </cell>
        </row>
        <row r="491">
          <cell r="A491" t="str">
            <v>Other Admin &amp; Infrastructure Exp</v>
          </cell>
          <cell r="C491">
            <v>7275.4723096911766</v>
          </cell>
          <cell r="D491">
            <v>500</v>
          </cell>
          <cell r="E491">
            <v>-6775.4723096911766</v>
          </cell>
          <cell r="F491">
            <v>17373.682309691176</v>
          </cell>
          <cell r="G491">
            <v>3000</v>
          </cell>
          <cell r="H491">
            <v>-14373.682309691176</v>
          </cell>
        </row>
        <row r="492">
          <cell r="A492" t="str">
            <v>Total Occupancy and Administrative</v>
          </cell>
          <cell r="C492">
            <v>23468.153621112084</v>
          </cell>
          <cell r="D492">
            <v>52682.070771957049</v>
          </cell>
          <cell r="E492">
            <v>29213.917150844965</v>
          </cell>
          <cell r="F492">
            <v>57059.905509077231</v>
          </cell>
          <cell r="G492">
            <v>316092.42463174229</v>
          </cell>
          <cell r="H492">
            <v>259032.51912266502</v>
          </cell>
        </row>
        <row r="494">
          <cell r="A494" t="str">
            <v>Bad Debt Exp</v>
          </cell>
          <cell r="C494">
            <v>96902</v>
          </cell>
          <cell r="D494">
            <v>25000</v>
          </cell>
          <cell r="E494">
            <v>-71902</v>
          </cell>
          <cell r="F494">
            <v>95019.977265980269</v>
          </cell>
          <cell r="G494">
            <v>50000</v>
          </cell>
          <cell r="H494">
            <v>-45019.977265980269</v>
          </cell>
        </row>
        <row r="495">
          <cell r="A495" t="str">
            <v>Marketing, Sales &amp; Promotion Exp</v>
          </cell>
          <cell r="C495">
            <v>5784.84</v>
          </cell>
          <cell r="D495">
            <v>1368.0034534973584</v>
          </cell>
          <cell r="E495">
            <v>-4416.8365465026418</v>
          </cell>
          <cell r="F495">
            <v>28463.497230389639</v>
          </cell>
          <cell r="G495">
            <v>18238.222042026784</v>
          </cell>
          <cell r="H495">
            <v>-10225.275188362855</v>
          </cell>
        </row>
        <row r="496">
          <cell r="A496" t="str">
            <v>Miscellaneous Other Exp</v>
          </cell>
          <cell r="C496">
            <v>149946.0418081104</v>
          </cell>
          <cell r="D496">
            <v>7000</v>
          </cell>
          <cell r="E496">
            <v>-142946.0418081104</v>
          </cell>
          <cell r="F496">
            <v>-202463.24130496822</v>
          </cell>
          <cell r="G496">
            <v>42000</v>
          </cell>
          <cell r="H496">
            <v>244463.24130496822</v>
          </cell>
        </row>
        <row r="497">
          <cell r="A497" t="str">
            <v>Trfs/Alloc of Op Exp to Cost of Sales or B/S Exp</v>
          </cell>
          <cell r="C497">
            <v>0</v>
          </cell>
          <cell r="D497">
            <v>0</v>
          </cell>
          <cell r="E497">
            <v>0</v>
          </cell>
          <cell r="F497">
            <v>-240641</v>
          </cell>
          <cell r="G497">
            <v>0</v>
          </cell>
          <cell r="H497">
            <v>240641</v>
          </cell>
        </row>
        <row r="498">
          <cell r="A498" t="str">
            <v>TF Allocation Exp</v>
          </cell>
          <cell r="C498">
            <v>0</v>
          </cell>
          <cell r="D498">
            <v>0</v>
          </cell>
          <cell r="E498">
            <v>0</v>
          </cell>
          <cell r="F498">
            <v>0</v>
          </cell>
          <cell r="G498">
            <v>0</v>
          </cell>
          <cell r="H498">
            <v>0</v>
          </cell>
        </row>
        <row r="499">
          <cell r="A499" t="str">
            <v xml:space="preserve">Total Other Operating Costs </v>
          </cell>
          <cell r="C499">
            <v>252632.8818081104</v>
          </cell>
          <cell r="D499">
            <v>33368.00345349736</v>
          </cell>
          <cell r="E499">
            <v>-219264.87835461303</v>
          </cell>
          <cell r="F499">
            <v>-319620.7668085983</v>
          </cell>
          <cell r="G499">
            <v>110238.22204202678</v>
          </cell>
          <cell r="H499">
            <v>429858.98885062512</v>
          </cell>
          <cell r="I499" t="str">
            <v>Foreign Exchange impact</v>
          </cell>
        </row>
        <row r="501">
          <cell r="A501" t="str">
            <v>Total Oper Exp Before Deprec</v>
          </cell>
          <cell r="C501">
            <v>2595044.1415359653</v>
          </cell>
          <cell r="D501">
            <v>2471120.7660950557</v>
          </cell>
          <cell r="E501">
            <v>-123923.37544090953</v>
          </cell>
          <cell r="F501">
            <v>13225334.429815087</v>
          </cell>
          <cell r="G501">
            <v>14402627.430652903</v>
          </cell>
          <cell r="H501">
            <v>1177293.0008378159</v>
          </cell>
        </row>
        <row r="503">
          <cell r="A503" t="str">
            <v>Depreciation/Amortization (Excl Intangibles) Exp</v>
          </cell>
          <cell r="C503">
            <v>117610.23892800619</v>
          </cell>
          <cell r="D503">
            <v>187350.03079724361</v>
          </cell>
          <cell r="E503">
            <v>69739.791869237422</v>
          </cell>
          <cell r="F503">
            <v>1343973.5332116287</v>
          </cell>
          <cell r="G503">
            <v>1348940.8367001526</v>
          </cell>
          <cell r="H503">
            <v>4967.3034885239322</v>
          </cell>
        </row>
        <row r="505">
          <cell r="A505" t="str">
            <v>Total Operating Expenses</v>
          </cell>
          <cell r="C505">
            <v>2712654.3804639713</v>
          </cell>
          <cell r="D505">
            <v>2658470.7968922993</v>
          </cell>
          <cell r="E505">
            <v>-54183.583571671974</v>
          </cell>
          <cell r="F505">
            <v>14569307.963026715</v>
          </cell>
          <cell r="G505">
            <v>15751568.267353056</v>
          </cell>
          <cell r="H505">
            <v>1182260.3043263406</v>
          </cell>
        </row>
        <row r="507">
          <cell r="A507" t="str">
            <v>Total Operating Income</v>
          </cell>
          <cell r="C507">
            <v>13290669.891935317</v>
          </cell>
          <cell r="D507">
            <v>15889670.285749406</v>
          </cell>
          <cell r="E507">
            <v>-2599000.3938140888</v>
          </cell>
          <cell r="F507">
            <v>92499068.092940897</v>
          </cell>
          <cell r="G507">
            <v>92598964.003737912</v>
          </cell>
          <cell r="H507">
            <v>-99895.910797014832</v>
          </cell>
        </row>
        <row r="509">
          <cell r="A509" t="str">
            <v>Total EBITDA</v>
          </cell>
          <cell r="C509">
            <v>13408280.130863322</v>
          </cell>
          <cell r="D509">
            <v>16077020.316546651</v>
          </cell>
          <cell r="E509">
            <v>-2668740.1856833287</v>
          </cell>
          <cell r="F509">
            <v>93843041.62615253</v>
          </cell>
          <cell r="G509">
            <v>93947904.840438068</v>
          </cell>
          <cell r="H509">
            <v>-104863.2142855376</v>
          </cell>
        </row>
        <row r="535">
          <cell r="C535" t="str">
            <v>June</v>
          </cell>
          <cell r="K535" t="str">
            <v>June YTD</v>
          </cell>
        </row>
        <row r="536">
          <cell r="C536" t="str">
            <v>Actual</v>
          </cell>
          <cell r="D536" t="str">
            <v>Plan</v>
          </cell>
          <cell r="K536" t="str">
            <v>Actual</v>
          </cell>
          <cell r="L536" t="str">
            <v>Plan</v>
          </cell>
        </row>
        <row r="537">
          <cell r="B537" t="str">
            <v>Americas</v>
          </cell>
          <cell r="C537">
            <v>8160.6416849900097</v>
          </cell>
          <cell r="D537">
            <v>10653.805401238611</v>
          </cell>
          <cell r="J537" t="str">
            <v>Americas</v>
          </cell>
          <cell r="K537">
            <v>58414.962886995207</v>
          </cell>
          <cell r="L537">
            <v>62610.261237431667</v>
          </cell>
        </row>
        <row r="538">
          <cell r="B538" t="str">
            <v>Europe</v>
          </cell>
          <cell r="C538">
            <v>3875.559780688327</v>
          </cell>
          <cell r="D538">
            <v>4069.0840937710782</v>
          </cell>
          <cell r="J538" t="str">
            <v>Europe</v>
          </cell>
          <cell r="K538">
            <v>26933.544595256582</v>
          </cell>
          <cell r="L538">
            <v>23244.937608276716</v>
          </cell>
        </row>
        <row r="539">
          <cell r="B539" t="str">
            <v>Asia</v>
          </cell>
          <cell r="C539">
            <v>1254.4684262569826</v>
          </cell>
          <cell r="D539">
            <v>1166.7807907397153</v>
          </cell>
          <cell r="J539" t="str">
            <v>Asia</v>
          </cell>
          <cell r="K539">
            <v>7150.5606106890991</v>
          </cell>
          <cell r="L539">
            <v>6743.7651580295169</v>
          </cell>
        </row>
        <row r="544">
          <cell r="C544" t="str">
            <v>YOY Growth - CMO</v>
          </cell>
          <cell r="G544" t="str">
            <v>YOY Growth - YTD</v>
          </cell>
          <cell r="K544" t="str">
            <v>YOY Growth - FYE</v>
          </cell>
        </row>
        <row r="545">
          <cell r="C545">
            <v>2004</v>
          </cell>
          <cell r="D545">
            <v>2005</v>
          </cell>
          <cell r="E545" t="str">
            <v>Growth</v>
          </cell>
          <cell r="G545">
            <v>2004</v>
          </cell>
          <cell r="H545">
            <v>2005</v>
          </cell>
          <cell r="I545" t="str">
            <v>Growth</v>
          </cell>
          <cell r="K545">
            <v>2004</v>
          </cell>
          <cell r="L545">
            <v>2005</v>
          </cell>
          <cell r="M545" t="str">
            <v>Growth</v>
          </cell>
        </row>
        <row r="547">
          <cell r="A547" t="str">
            <v>Revenue</v>
          </cell>
          <cell r="C547">
            <v>16501501.217635233</v>
          </cell>
          <cell r="D547">
            <v>16003324.272399288</v>
          </cell>
          <cell r="E547">
            <v>-3.0189795380770643E-2</v>
          </cell>
          <cell r="G547">
            <v>99378622.746565118</v>
          </cell>
          <cell r="H547">
            <v>107068376.05596761</v>
          </cell>
          <cell r="I547">
            <v>7.7378344525993958E-2</v>
          </cell>
          <cell r="K547">
            <v>205975972.36172321</v>
          </cell>
          <cell r="L547">
            <v>226225141.23938504</v>
          </cell>
          <cell r="M547">
            <v>9.830840289517552E-2</v>
          </cell>
        </row>
        <row r="549">
          <cell r="A549" t="str">
            <v>Salaries</v>
          </cell>
          <cell r="C549">
            <v>287702.89811082097</v>
          </cell>
          <cell r="D549">
            <v>396580.0340951425</v>
          </cell>
          <cell r="E549">
            <v>0.37843600707276465</v>
          </cell>
          <cell r="G549">
            <v>1718318.5122970112</v>
          </cell>
          <cell r="H549">
            <v>1980254.7733690282</v>
          </cell>
          <cell r="I549">
            <v>0.15243754821791813</v>
          </cell>
          <cell r="K549">
            <v>3498052.2357186656</v>
          </cell>
          <cell r="L549">
            <v>4111559.3400000008</v>
          </cell>
          <cell r="M549">
            <v>0.17538534674148218</v>
          </cell>
        </row>
        <row r="550">
          <cell r="A550" t="str">
            <v>Commissions</v>
          </cell>
          <cell r="C550">
            <v>0</v>
          </cell>
          <cell r="D550">
            <v>0</v>
          </cell>
          <cell r="E550" t="e">
            <v>#DIV/0!</v>
          </cell>
          <cell r="G550">
            <v>0</v>
          </cell>
          <cell r="H550">
            <v>0</v>
          </cell>
          <cell r="I550" t="e">
            <v>#DIV/0!</v>
          </cell>
          <cell r="K550">
            <v>0</v>
          </cell>
          <cell r="L550">
            <v>0</v>
          </cell>
          <cell r="M550" t="e">
            <v>#DIV/0!</v>
          </cell>
        </row>
        <row r="551">
          <cell r="A551" t="str">
            <v>Bonus</v>
          </cell>
          <cell r="C551">
            <v>471.21334956867668</v>
          </cell>
          <cell r="D551">
            <v>51896.074855873085</v>
          </cell>
          <cell r="E551">
            <v>109.13286211728924</v>
          </cell>
          <cell r="G551">
            <v>2761.6706517823277</v>
          </cell>
          <cell r="H551">
            <v>302333.52678656188</v>
          </cell>
          <cell r="I551">
            <v>108.47486681347822</v>
          </cell>
          <cell r="K551">
            <v>5509.0228674180498</v>
          </cell>
          <cell r="L551">
            <v>613913.5</v>
          </cell>
          <cell r="M551">
            <v>110.43782024047523</v>
          </cell>
        </row>
        <row r="552">
          <cell r="A552" t="str">
            <v>Other Benefits &amp; Fringes</v>
          </cell>
          <cell r="C552">
            <v>51994.162549889137</v>
          </cell>
          <cell r="D552">
            <v>52285.915838843393</v>
          </cell>
          <cell r="E552">
            <v>5.611270085835402E-3</v>
          </cell>
          <cell r="G552">
            <v>344887.67484227201</v>
          </cell>
          <cell r="H552">
            <v>462803.63344550238</v>
          </cell>
          <cell r="I552">
            <v>0.34189670204119949</v>
          </cell>
          <cell r="K552">
            <v>615125.7132873378</v>
          </cell>
          <cell r="L552">
            <v>912103.53</v>
          </cell>
          <cell r="M552">
            <v>0.48279207046241263</v>
          </cell>
        </row>
        <row r="553">
          <cell r="A553" t="str">
            <v>Travel &amp; Other Employee Costs</v>
          </cell>
          <cell r="C553">
            <v>63461.56</v>
          </cell>
          <cell r="D553">
            <v>31245.002174607944</v>
          </cell>
          <cell r="E553">
            <v>-0.50765467828701427</v>
          </cell>
          <cell r="G553">
            <v>191918.09800327837</v>
          </cell>
          <cell r="H553">
            <v>203435.80320706411</v>
          </cell>
          <cell r="I553">
            <v>6.001364813228291E-2</v>
          </cell>
          <cell r="K553">
            <v>368392.1316207042</v>
          </cell>
          <cell r="L553">
            <v>410012.85</v>
          </cell>
          <cell r="M553">
            <v>0.11297939018455581</v>
          </cell>
        </row>
        <row r="554">
          <cell r="A554" t="str">
            <v>People Costs</v>
          </cell>
          <cell r="C554">
            <v>403629.83401027875</v>
          </cell>
          <cell r="D554">
            <v>532007.0269644669</v>
          </cell>
          <cell r="E554">
            <v>0.3180567493703127</v>
          </cell>
          <cell r="G554">
            <v>2257885.9557943437</v>
          </cell>
          <cell r="H554">
            <v>2948827.7368081566</v>
          </cell>
          <cell r="I554">
            <v>0.30601270150100812</v>
          </cell>
          <cell r="K554">
            <v>4487079.1034941254</v>
          </cell>
          <cell r="L554">
            <v>6047589.2200000007</v>
          </cell>
          <cell r="M554">
            <v>0.34777860619633233</v>
          </cell>
        </row>
        <row r="556">
          <cell r="A556" t="str">
            <v>Data Ctr and Prod Costs</v>
          </cell>
          <cell r="C556">
            <v>169419.93214908149</v>
          </cell>
          <cell r="D556">
            <v>50568.173561971591</v>
          </cell>
          <cell r="E556">
            <v>-0.70152169865424097</v>
          </cell>
          <cell r="G556">
            <v>479660.24</v>
          </cell>
          <cell r="H556">
            <v>313001.35356197157</v>
          </cell>
          <cell r="I556">
            <v>-0.34745195148555241</v>
          </cell>
          <cell r="K556">
            <v>772204.05425631348</v>
          </cell>
          <cell r="L556">
            <v>618533.42999999993</v>
          </cell>
          <cell r="M556">
            <v>-0.19900261259869856</v>
          </cell>
        </row>
        <row r="557">
          <cell r="A557" t="str">
            <v>Royalty Exp</v>
          </cell>
          <cell r="C557">
            <v>1133454.0812918337</v>
          </cell>
          <cell r="D557">
            <v>1729840.5521362438</v>
          </cell>
          <cell r="E557">
            <v>0.52616729754476643</v>
          </cell>
          <cell r="G557">
            <v>8058066.5316715324</v>
          </cell>
          <cell r="H557">
            <v>9958901.1867466252</v>
          </cell>
          <cell r="I557">
            <v>0.23589215199502597</v>
          </cell>
          <cell r="K557">
            <v>18337479.031861488</v>
          </cell>
          <cell r="L557">
            <v>20126203.06738</v>
          </cell>
          <cell r="M557">
            <v>9.7544707885451026E-2</v>
          </cell>
        </row>
        <row r="558">
          <cell r="A558" t="str">
            <v>Total Revenue Related Costs</v>
          </cell>
          <cell r="C558">
            <v>1302874.0134409152</v>
          </cell>
          <cell r="D558">
            <v>1780408.7256982154</v>
          </cell>
          <cell r="E558">
            <v>0.36652409007385295</v>
          </cell>
          <cell r="G558">
            <v>8537726.7716715317</v>
          </cell>
          <cell r="H558">
            <v>10271902.540308597</v>
          </cell>
          <cell r="I558">
            <v>0.20311914576502016</v>
          </cell>
          <cell r="K558">
            <v>19109683.0861178</v>
          </cell>
          <cell r="L558">
            <v>20744736.49738</v>
          </cell>
          <cell r="M558">
            <v>8.5561513704535547E-2</v>
          </cell>
        </row>
        <row r="560">
          <cell r="A560" t="str">
            <v>Consulting Exp</v>
          </cell>
          <cell r="C560">
            <v>0</v>
          </cell>
          <cell r="D560">
            <v>0</v>
          </cell>
          <cell r="E560" t="e">
            <v>#DIV/0!</v>
          </cell>
          <cell r="G560">
            <v>417.69705446786008</v>
          </cell>
          <cell r="H560">
            <v>216486.96351990791</v>
          </cell>
          <cell r="I560">
            <v>517.28702454152835</v>
          </cell>
          <cell r="K560">
            <v>522131.69705446786</v>
          </cell>
          <cell r="L560">
            <v>216486.96000000002</v>
          </cell>
          <cell r="M560">
            <v>-0.58537862914417838</v>
          </cell>
        </row>
        <row r="561">
          <cell r="A561" t="str">
            <v>Other Outside Services Exp</v>
          </cell>
          <cell r="C561">
            <v>-4660.0690098015984</v>
          </cell>
          <cell r="D561">
            <v>6527.3534440603344</v>
          </cell>
          <cell r="E561">
            <v>-2.4006988802807956</v>
          </cell>
          <cell r="G561">
            <v>25769.282657022726</v>
          </cell>
          <cell r="H561">
            <v>50678.050477949328</v>
          </cell>
          <cell r="I561">
            <v>0.9666069541962351</v>
          </cell>
          <cell r="K561">
            <v>56615.032945097271</v>
          </cell>
          <cell r="L561">
            <v>119683.04999999999</v>
          </cell>
          <cell r="M561">
            <v>1.1139800468907837</v>
          </cell>
        </row>
        <row r="562">
          <cell r="A562" t="str">
            <v>Total Outside Services</v>
          </cell>
          <cell r="C562">
            <v>-4660.0690098015984</v>
          </cell>
          <cell r="D562">
            <v>6527.3534440603344</v>
          </cell>
          <cell r="E562">
            <v>-2.4006988802807956</v>
          </cell>
          <cell r="G562">
            <v>26186.979711490585</v>
          </cell>
          <cell r="H562">
            <v>267165.01399785723</v>
          </cell>
          <cell r="I562">
            <v>9.20220800341583</v>
          </cell>
          <cell r="K562">
            <v>578746.72999956517</v>
          </cell>
          <cell r="L562">
            <v>336170.01</v>
          </cell>
          <cell r="M562">
            <v>-0.41914140923050641</v>
          </cell>
        </row>
        <row r="564">
          <cell r="A564" t="str">
            <v>Materials and Supplies Purchases Exp</v>
          </cell>
          <cell r="C564">
            <v>89000</v>
          </cell>
          <cell r="D564">
            <v>-2795</v>
          </cell>
          <cell r="E564">
            <v>-1.0314044943820224</v>
          </cell>
          <cell r="G564">
            <v>196010</v>
          </cell>
          <cell r="H564">
            <v>-7368.33</v>
          </cell>
          <cell r="I564">
            <v>-1.0375916024692617</v>
          </cell>
          <cell r="K564">
            <v>328671.75</v>
          </cell>
          <cell r="L564">
            <v>4870.67</v>
          </cell>
          <cell r="M564">
            <v>-0.98518074644383036</v>
          </cell>
        </row>
        <row r="565">
          <cell r="A565" t="str">
            <v>Rent Exp</v>
          </cell>
          <cell r="C565">
            <v>0</v>
          </cell>
          <cell r="D565">
            <v>9079.8689489731751</v>
          </cell>
          <cell r="E565" t="e">
            <v>#DIV/0!</v>
          </cell>
          <cell r="G565">
            <v>0</v>
          </cell>
          <cell r="H565">
            <v>9079.8689489731751</v>
          </cell>
          <cell r="I565" t="e">
            <v>#DIV/0!</v>
          </cell>
          <cell r="K565">
            <v>0</v>
          </cell>
          <cell r="L565">
            <v>47879.87</v>
          </cell>
          <cell r="M565" t="e">
            <v>#DIV/0!</v>
          </cell>
        </row>
        <row r="566">
          <cell r="A566" t="str">
            <v>Office Expense Exp</v>
          </cell>
          <cell r="C566">
            <v>2871.67</v>
          </cell>
          <cell r="D566">
            <v>4414.4577568455215</v>
          </cell>
          <cell r="E566">
            <v>0.53724409728329559</v>
          </cell>
          <cell r="G566">
            <v>11206.220005353451</v>
          </cell>
          <cell r="H566">
            <v>6909.1115498142135</v>
          </cell>
          <cell r="I566">
            <v>-0.3834574418034285</v>
          </cell>
          <cell r="K566">
            <v>21651.070005353449</v>
          </cell>
          <cell r="L566">
            <v>14752.199999999999</v>
          </cell>
          <cell r="M566">
            <v>-0.31863875566646976</v>
          </cell>
        </row>
        <row r="567">
          <cell r="A567" t="str">
            <v>Telecommunications Exp</v>
          </cell>
          <cell r="C567">
            <v>1819.4972801523145</v>
          </cell>
          <cell r="D567">
            <v>5493.3546056022096</v>
          </cell>
          <cell r="E567">
            <v>2.0191606580155743</v>
          </cell>
          <cell r="G567">
            <v>38683.887627479271</v>
          </cell>
          <cell r="H567">
            <v>31065.572700598666</v>
          </cell>
          <cell r="I567">
            <v>-0.1969376759710392</v>
          </cell>
          <cell r="K567">
            <v>63047.947276618856</v>
          </cell>
          <cell r="L567">
            <v>66252.23</v>
          </cell>
          <cell r="M567">
            <v>5.0822950814283514E-2</v>
          </cell>
        </row>
        <row r="568">
          <cell r="A568" t="str">
            <v>Maintenance &amp; Repairs Exp</v>
          </cell>
          <cell r="C568">
            <v>0</v>
          </cell>
          <cell r="D568">
            <v>0</v>
          </cell>
          <cell r="E568" t="e">
            <v>#DIV/0!</v>
          </cell>
          <cell r="G568">
            <v>8611.34</v>
          </cell>
          <cell r="H568">
            <v>0</v>
          </cell>
          <cell r="I568">
            <v>-1</v>
          </cell>
          <cell r="K568">
            <v>8611.34</v>
          </cell>
          <cell r="L568">
            <v>0</v>
          </cell>
          <cell r="M568">
            <v>-1</v>
          </cell>
        </row>
        <row r="569">
          <cell r="A569" t="str">
            <v>Other Admin &amp; Infrastructure Exp</v>
          </cell>
          <cell r="C569">
            <v>0</v>
          </cell>
          <cell r="D569">
            <v>7275.4723096911766</v>
          </cell>
          <cell r="E569" t="e">
            <v>#DIV/0!</v>
          </cell>
          <cell r="G569">
            <v>3575.18</v>
          </cell>
          <cell r="H569">
            <v>17373.682309691176</v>
          </cell>
          <cell r="I569">
            <v>3.8595265999729178</v>
          </cell>
          <cell r="K569">
            <v>17989.969999999998</v>
          </cell>
          <cell r="L569">
            <v>22944.9</v>
          </cell>
          <cell r="M569">
            <v>0.27542736313623672</v>
          </cell>
        </row>
        <row r="570">
          <cell r="A570" t="str">
            <v>Total Occupancy and Administrative</v>
          </cell>
          <cell r="C570">
            <v>93691.167280152309</v>
          </cell>
          <cell r="D570">
            <v>23468.153621112084</v>
          </cell>
          <cell r="E570">
            <v>-0.74951583695250201</v>
          </cell>
          <cell r="G570">
            <v>258086.62763283271</v>
          </cell>
          <cell r="H570">
            <v>57059.905509077231</v>
          </cell>
          <cell r="I570">
            <v>-0.77891180944774263</v>
          </cell>
          <cell r="K570">
            <v>439972.07728197228</v>
          </cell>
          <cell r="L570">
            <v>156699.87</v>
          </cell>
          <cell r="M570">
            <v>-0.64384132973153851</v>
          </cell>
        </row>
        <row r="572">
          <cell r="A572" t="str">
            <v>Bad Debt Exp</v>
          </cell>
          <cell r="C572">
            <v>3394.9597528527493</v>
          </cell>
          <cell r="D572">
            <v>96902</v>
          </cell>
          <cell r="E572">
            <v>27.542900963280715</v>
          </cell>
          <cell r="G572">
            <v>-526939.63769169105</v>
          </cell>
          <cell r="H572">
            <v>95019.977265980269</v>
          </cell>
          <cell r="I572">
            <v>-1.1803242164173193</v>
          </cell>
          <cell r="K572">
            <v>-528856.96243961039</v>
          </cell>
          <cell r="L572">
            <v>95019.99</v>
          </cell>
          <cell r="M572">
            <v>-1.1796704907914495</v>
          </cell>
        </row>
        <row r="573">
          <cell r="A573" t="str">
            <v>Marketing, Sales &amp; Promotion Exp</v>
          </cell>
          <cell r="C573">
            <v>1700</v>
          </cell>
          <cell r="D573">
            <v>5784.84</v>
          </cell>
          <cell r="E573">
            <v>2.4028470588235296</v>
          </cell>
          <cell r="G573">
            <v>1700</v>
          </cell>
          <cell r="H573">
            <v>28463.497230389639</v>
          </cell>
          <cell r="I573">
            <v>15.743233664935081</v>
          </cell>
          <cell r="K573">
            <v>37637.993253530265</v>
          </cell>
          <cell r="L573">
            <v>53879.069999999992</v>
          </cell>
          <cell r="M573">
            <v>0.43150750990015629</v>
          </cell>
        </row>
        <row r="574">
          <cell r="A574" t="str">
            <v>Miscellaneous Other Exp</v>
          </cell>
          <cell r="C574">
            <v>81222.396557683445</v>
          </cell>
          <cell r="D574">
            <v>149946.0418081104</v>
          </cell>
          <cell r="E574">
            <v>0.8461169352669865</v>
          </cell>
          <cell r="G574">
            <v>263989.03933467879</v>
          </cell>
          <cell r="H574">
            <v>-202463.24130496822</v>
          </cell>
          <cell r="I574">
            <v>-1.7669380585467807</v>
          </cell>
          <cell r="K574">
            <v>327133.50636766659</v>
          </cell>
          <cell r="L574">
            <v>-169654.29000000004</v>
          </cell>
          <cell r="M574">
            <v>-1.5186087230371472</v>
          </cell>
        </row>
        <row r="575">
          <cell r="A575" t="str">
            <v>Trfs/Alloc of Op Exp to Cost of Sales or B/S Exp</v>
          </cell>
          <cell r="C575">
            <v>0</v>
          </cell>
          <cell r="D575">
            <v>0</v>
          </cell>
          <cell r="E575" t="e">
            <v>#DIV/0!</v>
          </cell>
          <cell r="G575">
            <v>0</v>
          </cell>
          <cell r="H575">
            <v>-240641</v>
          </cell>
          <cell r="I575" t="e">
            <v>#DIV/0!</v>
          </cell>
          <cell r="K575">
            <v>-508714</v>
          </cell>
          <cell r="L575">
            <v>-240641</v>
          </cell>
          <cell r="M575">
            <v>-0.52696210444375424</v>
          </cell>
        </row>
        <row r="576">
          <cell r="A576" t="str">
            <v>TF Allocation Exp</v>
          </cell>
          <cell r="C576">
            <v>0</v>
          </cell>
          <cell r="D576">
            <v>0</v>
          </cell>
          <cell r="E576" t="e">
            <v>#DIV/0!</v>
          </cell>
          <cell r="G576">
            <v>0</v>
          </cell>
          <cell r="H576">
            <v>0</v>
          </cell>
          <cell r="I576" t="e">
            <v>#DIV/0!</v>
          </cell>
          <cell r="K576">
            <v>0</v>
          </cell>
          <cell r="L576">
            <v>0</v>
          </cell>
          <cell r="M576" t="e">
            <v>#DIV/0!</v>
          </cell>
        </row>
        <row r="577">
          <cell r="A577" t="str">
            <v xml:space="preserve">Total Other Operating Costs </v>
          </cell>
          <cell r="C577">
            <v>86317.356310536197</v>
          </cell>
          <cell r="D577">
            <v>252632.8818081104</v>
          </cell>
          <cell r="E577">
            <v>1.9267912341897471</v>
          </cell>
          <cell r="G577">
            <v>-261250.59835701226</v>
          </cell>
          <cell r="H577">
            <v>-319620.7668085983</v>
          </cell>
          <cell r="I577">
            <v>0.22342597038503326</v>
          </cell>
          <cell r="K577">
            <v>-672799.46281841351</v>
          </cell>
          <cell r="L577">
            <v>-261396.23000000004</v>
          </cell>
          <cell r="M577">
            <v>-0.6114797284394532</v>
          </cell>
        </row>
        <row r="579">
          <cell r="A579" t="str">
            <v>Total Oper Exp Before Deprec</v>
          </cell>
          <cell r="C579">
            <v>1881852.3020320807</v>
          </cell>
          <cell r="D579">
            <v>2595044.1415359653</v>
          </cell>
          <cell r="E579">
            <v>0.37898396103337045</v>
          </cell>
          <cell r="G579">
            <v>10818635.736453185</v>
          </cell>
          <cell r="H579">
            <v>13225334.429815087</v>
          </cell>
          <cell r="I579">
            <v>0.22245861234171863</v>
          </cell>
          <cell r="K579">
            <v>23942681.534075048</v>
          </cell>
          <cell r="L579">
            <v>27023799.367380004</v>
          </cell>
          <cell r="M579">
            <v>0.12868724954303604</v>
          </cell>
        </row>
        <row r="581">
          <cell r="A581" t="str">
            <v>Depreciation/Amortization (Excl Intangibles) Exp</v>
          </cell>
          <cell r="C581">
            <v>642393.28667793958</v>
          </cell>
          <cell r="D581">
            <v>117610.23892800619</v>
          </cell>
          <cell r="E581">
            <v>-0.81691863634470174</v>
          </cell>
          <cell r="G581">
            <v>3380383.1085785106</v>
          </cell>
          <cell r="H581">
            <v>1343973.5332116287</v>
          </cell>
          <cell r="I581">
            <v>-0.60241975834011763</v>
          </cell>
          <cell r="K581">
            <v>6145839.7289219471</v>
          </cell>
          <cell r="L581">
            <v>2473662.73</v>
          </cell>
          <cell r="M581">
            <v>-0.59750614413859604</v>
          </cell>
        </row>
        <row r="583">
          <cell r="A583" t="str">
            <v>Total Operating Expenses</v>
          </cell>
          <cell r="C583">
            <v>2524245.5887100203</v>
          </cell>
          <cell r="D583">
            <v>2712654.3804639713</v>
          </cell>
          <cell r="E583">
            <v>7.4639643858993382E-2</v>
          </cell>
          <cell r="G583">
            <v>14199018.845031695</v>
          </cell>
          <cell r="H583">
            <v>14569307.963026715</v>
          </cell>
          <cell r="I583">
            <v>2.6078500355296446E-2</v>
          </cell>
          <cell r="K583">
            <v>30088521.262996994</v>
          </cell>
          <cell r="L583">
            <v>29497462.097380005</v>
          </cell>
          <cell r="M583">
            <v>-1.9644008439320564E-2</v>
          </cell>
        </row>
        <row r="585">
          <cell r="A585" t="str">
            <v>Total Operating Income</v>
          </cell>
          <cell r="C585">
            <v>13977255.628925212</v>
          </cell>
          <cell r="D585">
            <v>13290669.891935317</v>
          </cell>
          <cell r="E585">
            <v>-4.9121641273344174E-2</v>
          </cell>
          <cell r="G585">
            <v>85179603.901533425</v>
          </cell>
          <cell r="H585">
            <v>92499068.092940897</v>
          </cell>
          <cell r="I585">
            <v>8.5929774924390148E-2</v>
          </cell>
          <cell r="K585">
            <v>175887451.09872621</v>
          </cell>
          <cell r="L585">
            <v>196727679.14200503</v>
          </cell>
          <cell r="M585">
            <v>0.11848615642045505</v>
          </cell>
        </row>
        <row r="587">
          <cell r="A587" t="str">
            <v>Total EBITDA</v>
          </cell>
          <cell r="C587">
            <v>14619648.915603152</v>
          </cell>
          <cell r="D587">
            <v>13408280.130863322</v>
          </cell>
          <cell r="E587">
            <v>-8.2858951793771798E-2</v>
          </cell>
          <cell r="G587">
            <v>88559987.010111928</v>
          </cell>
          <cell r="H587">
            <v>93843041.62615253</v>
          </cell>
          <cell r="I587">
            <v>5.9655097007154871E-2</v>
          </cell>
          <cell r="K587">
            <v>182033290.82764816</v>
          </cell>
          <cell r="L587">
            <v>199201341.87200505</v>
          </cell>
          <cell r="M587">
            <v>9.4312699431511396E-2</v>
          </cell>
        </row>
        <row r="589">
          <cell r="A589" t="str">
            <v>&lt;&lt; EXPAND HERE</v>
          </cell>
        </row>
        <row r="591">
          <cell r="A591" t="str">
            <v>OUTPUT - CORPORATE</v>
          </cell>
        </row>
        <row r="593">
          <cell r="C593" t="str">
            <v>June</v>
          </cell>
          <cell r="F593" t="str">
            <v>June YTD</v>
          </cell>
        </row>
        <row r="594">
          <cell r="C594" t="str">
            <v>Actual</v>
          </cell>
          <cell r="D594" t="str">
            <v>Plan</v>
          </cell>
          <cell r="E594" t="str">
            <v>B / (W)</v>
          </cell>
          <cell r="F594" t="str">
            <v>Actual</v>
          </cell>
          <cell r="G594" t="str">
            <v>Plan</v>
          </cell>
          <cell r="H594" t="str">
            <v>B / (W)</v>
          </cell>
          <cell r="I594" t="str">
            <v>Commentary</v>
          </cell>
        </row>
        <row r="596">
          <cell r="A596" t="str">
            <v>Revenue</v>
          </cell>
          <cell r="C596">
            <v>16133095.4970617</v>
          </cell>
          <cell r="D596">
            <v>16203960.809736194</v>
          </cell>
          <cell r="E596">
            <v>-70865.31267449446</v>
          </cell>
          <cell r="F596">
            <v>95762641.303441048</v>
          </cell>
          <cell r="G596">
            <v>97877002.18965593</v>
          </cell>
          <cell r="H596">
            <v>-2114360.8862148821</v>
          </cell>
        </row>
        <row r="598">
          <cell r="A598" t="str">
            <v>Salaries</v>
          </cell>
          <cell r="C598">
            <v>2917865.6426821663</v>
          </cell>
          <cell r="D598">
            <v>3225839.7837920408</v>
          </cell>
          <cell r="E598">
            <v>307974.14110987447</v>
          </cell>
          <cell r="F598">
            <v>17210274.653525539</v>
          </cell>
          <cell r="G598">
            <v>18470039.969906412</v>
          </cell>
          <cell r="H598">
            <v>1259765.3163808733</v>
          </cell>
        </row>
        <row r="599">
          <cell r="A599" t="str">
            <v>Commissions</v>
          </cell>
          <cell r="C599">
            <v>-15075.783475501692</v>
          </cell>
          <cell r="D599">
            <v>5000</v>
          </cell>
          <cell r="E599">
            <v>20075.783475501692</v>
          </cell>
          <cell r="F599">
            <v>45457.408462641368</v>
          </cell>
          <cell r="G599">
            <v>30000</v>
          </cell>
          <cell r="H599">
            <v>-15457.408462641368</v>
          </cell>
        </row>
        <row r="600">
          <cell r="A600" t="str">
            <v>Bonus</v>
          </cell>
          <cell r="C600">
            <v>470532.41250507225</v>
          </cell>
          <cell r="D600">
            <v>466711.68266528711</v>
          </cell>
          <cell r="E600">
            <v>-3820.7298397851409</v>
          </cell>
          <cell r="F600">
            <v>2797896.2042646119</v>
          </cell>
          <cell r="G600">
            <v>2800483.8159917225</v>
          </cell>
          <cell r="H600">
            <v>2587.6117271105759</v>
          </cell>
        </row>
        <row r="601">
          <cell r="A601" t="str">
            <v>Other Benefits &amp; Fringes</v>
          </cell>
          <cell r="C601">
            <v>702170.69338045211</v>
          </cell>
          <cell r="D601">
            <v>743939.13598539424</v>
          </cell>
          <cell r="E601">
            <v>41768.442604942131</v>
          </cell>
          <cell r="F601">
            <v>4929650.267491891</v>
          </cell>
          <cell r="G601">
            <v>4448535.9773665937</v>
          </cell>
          <cell r="H601">
            <v>-481114.29012529738</v>
          </cell>
        </row>
        <row r="602">
          <cell r="A602" t="str">
            <v>Travel &amp; Other Employee Costs</v>
          </cell>
          <cell r="C602">
            <v>333838.43879928172</v>
          </cell>
          <cell r="D602">
            <v>180461.49572811759</v>
          </cell>
          <cell r="E602">
            <v>-153376.94307116413</v>
          </cell>
          <cell r="F602">
            <v>1255736.4735487085</v>
          </cell>
          <cell r="G602">
            <v>1077903.9020825974</v>
          </cell>
          <cell r="H602">
            <v>-177832.57146611111</v>
          </cell>
        </row>
        <row r="603">
          <cell r="A603" t="str">
            <v>People Costs</v>
          </cell>
          <cell r="C603">
            <v>4409331.4038914712</v>
          </cell>
          <cell r="D603">
            <v>4621952.0981708393</v>
          </cell>
          <cell r="E603">
            <v>212620.69427936903</v>
          </cell>
          <cell r="F603">
            <v>26239015.007293388</v>
          </cell>
          <cell r="G603">
            <v>26826963.665347323</v>
          </cell>
          <cell r="H603">
            <v>587948.65805393411</v>
          </cell>
        </row>
        <row r="605">
          <cell r="A605" t="str">
            <v>Data Ctr and Prod Costs</v>
          </cell>
          <cell r="C605">
            <v>1397713.036580631</v>
          </cell>
          <cell r="D605">
            <v>1562005.4025790649</v>
          </cell>
          <cell r="E605">
            <v>164292.3659984339</v>
          </cell>
          <cell r="F605">
            <v>8742330.7112416159</v>
          </cell>
          <cell r="G605">
            <v>9446525.4892531596</v>
          </cell>
          <cell r="H605">
            <v>704194.77801154368</v>
          </cell>
        </row>
        <row r="606">
          <cell r="A606" t="str">
            <v>Royalty Exp</v>
          </cell>
          <cell r="C606">
            <v>1778.1993674625055</v>
          </cell>
          <cell r="D606">
            <v>0</v>
          </cell>
          <cell r="E606">
            <v>-1778.1993674625055</v>
          </cell>
          <cell r="F606">
            <v>17093.277153308751</v>
          </cell>
          <cell r="G606">
            <v>0</v>
          </cell>
          <cell r="H606">
            <v>-17093.277153308751</v>
          </cell>
        </row>
        <row r="607">
          <cell r="A607" t="str">
            <v>Total Revenue Related Costs</v>
          </cell>
          <cell r="C607">
            <v>1399491.2359480935</v>
          </cell>
          <cell r="D607">
            <v>1562005.4025790649</v>
          </cell>
          <cell r="E607">
            <v>162514.16663097139</v>
          </cell>
          <cell r="F607">
            <v>8759423.9883949254</v>
          </cell>
          <cell r="G607">
            <v>9446525.4892531596</v>
          </cell>
          <cell r="H607">
            <v>687101.50085823494</v>
          </cell>
        </row>
        <row r="609">
          <cell r="A609" t="str">
            <v>Consulting Exp</v>
          </cell>
          <cell r="C609">
            <v>-35115.834341323171</v>
          </cell>
          <cell r="D609">
            <v>244849.75592325546</v>
          </cell>
          <cell r="E609">
            <v>279965.59026457864</v>
          </cell>
          <cell r="F609">
            <v>329517.95624447451</v>
          </cell>
          <cell r="G609">
            <v>1515682.9460400445</v>
          </cell>
          <cell r="H609">
            <v>1186164.98979557</v>
          </cell>
        </row>
        <row r="610">
          <cell r="A610" t="str">
            <v>Other Outside Services Exp</v>
          </cell>
          <cell r="C610">
            <v>857880.17681863857</v>
          </cell>
          <cell r="D610">
            <v>177600.36970204618</v>
          </cell>
          <cell r="E610">
            <v>-680279.80711659242</v>
          </cell>
          <cell r="F610">
            <v>1812163.0758974564</v>
          </cell>
          <cell r="G610">
            <v>1065602.2182122772</v>
          </cell>
          <cell r="H610">
            <v>-746560.85768517922</v>
          </cell>
        </row>
        <row r="611">
          <cell r="A611" t="str">
            <v>Total Outside Services</v>
          </cell>
          <cell r="C611">
            <v>822764.34247731545</v>
          </cell>
          <cell r="D611">
            <v>422450.12562530162</v>
          </cell>
          <cell r="E611">
            <v>-400314.21685201378</v>
          </cell>
          <cell r="F611">
            <v>2141681.0321419309</v>
          </cell>
          <cell r="G611">
            <v>2581285.1642523217</v>
          </cell>
          <cell r="H611">
            <v>439604.13211039081</v>
          </cell>
        </row>
        <row r="613">
          <cell r="A613" t="str">
            <v>Materials and Supplies Purchases Exp</v>
          </cell>
          <cell r="C613">
            <v>67427.405471221835</v>
          </cell>
          <cell r="D613">
            <v>139817.62767868245</v>
          </cell>
          <cell r="E613">
            <v>72390.222207460611</v>
          </cell>
          <cell r="F613">
            <v>421203.90627684857</v>
          </cell>
          <cell r="G613">
            <v>838905.76607209467</v>
          </cell>
          <cell r="H613">
            <v>417701.8597952461</v>
          </cell>
        </row>
        <row r="614">
          <cell r="A614" t="str">
            <v>Rent Exp</v>
          </cell>
          <cell r="C614">
            <v>56699.985390681592</v>
          </cell>
          <cell r="D614">
            <v>25140.615493158322</v>
          </cell>
          <cell r="E614">
            <v>-31559.369897523269</v>
          </cell>
          <cell r="F614">
            <v>215075.62399864823</v>
          </cell>
          <cell r="G614">
            <v>150843.69295894992</v>
          </cell>
          <cell r="H614">
            <v>-64231.931039698306</v>
          </cell>
        </row>
        <row r="615">
          <cell r="A615" t="str">
            <v>Office Expense Exp</v>
          </cell>
          <cell r="C615">
            <v>32566.692841670316</v>
          </cell>
          <cell r="D615">
            <v>73846.058485360059</v>
          </cell>
          <cell r="E615">
            <v>41279.365643689744</v>
          </cell>
          <cell r="F615">
            <v>206954.91661455494</v>
          </cell>
          <cell r="G615">
            <v>441002.42119656625</v>
          </cell>
          <cell r="H615">
            <v>234047.50458201132</v>
          </cell>
        </row>
        <row r="616">
          <cell r="A616" t="str">
            <v>Telecommunications Exp</v>
          </cell>
          <cell r="C616">
            <v>99302.234778563172</v>
          </cell>
          <cell r="D616">
            <v>107920.10471695078</v>
          </cell>
          <cell r="E616">
            <v>8617.8699383876083</v>
          </cell>
          <cell r="F616">
            <v>764137.39781125053</v>
          </cell>
          <cell r="G616">
            <v>642511.23677559593</v>
          </cell>
          <cell r="H616">
            <v>-121626.1610356546</v>
          </cell>
        </row>
        <row r="617">
          <cell r="A617" t="str">
            <v>Maintenance &amp; Repairs Exp</v>
          </cell>
          <cell r="C617">
            <v>67363.422376562899</v>
          </cell>
          <cell r="D617">
            <v>74589.37733337775</v>
          </cell>
          <cell r="E617">
            <v>7225.9549568148504</v>
          </cell>
          <cell r="F617">
            <v>501959.17769284663</v>
          </cell>
          <cell r="G617">
            <v>447536.26400026644</v>
          </cell>
          <cell r="H617">
            <v>-54422.913692580187</v>
          </cell>
        </row>
        <row r="618">
          <cell r="A618" t="str">
            <v>Other Admin &amp; Infrastructure Exp</v>
          </cell>
          <cell r="C618">
            <v>22127.800491791386</v>
          </cell>
          <cell r="D618">
            <v>68489.739900081127</v>
          </cell>
          <cell r="E618">
            <v>46361.939408289742</v>
          </cell>
          <cell r="F618">
            <v>213723.59019005732</v>
          </cell>
          <cell r="G618">
            <v>410938.43940048676</v>
          </cell>
          <cell r="H618">
            <v>197214.84921042944</v>
          </cell>
        </row>
        <row r="619">
          <cell r="A619" t="str">
            <v>Total Occupancy and Administrative</v>
          </cell>
          <cell r="C619">
            <v>345487.54135049117</v>
          </cell>
          <cell r="D619">
            <v>489803.52360761043</v>
          </cell>
          <cell r="E619">
            <v>144315.98225711929</v>
          </cell>
          <cell r="F619">
            <v>2323054.6125842058</v>
          </cell>
          <cell r="G619">
            <v>2931737.8204039601</v>
          </cell>
          <cell r="H619">
            <v>608683.20781975379</v>
          </cell>
        </row>
        <row r="621">
          <cell r="A621" t="str">
            <v>Bad Debt Exp</v>
          </cell>
          <cell r="C621">
            <v>0</v>
          </cell>
          <cell r="D621">
            <v>3520.2443016523266</v>
          </cell>
          <cell r="E621">
            <v>3520.2443016523266</v>
          </cell>
          <cell r="F621">
            <v>-513.45416998428652</v>
          </cell>
          <cell r="G621">
            <v>21878.346449036202</v>
          </cell>
          <cell r="H621">
            <v>22391.800619020487</v>
          </cell>
        </row>
        <row r="622">
          <cell r="A622" t="str">
            <v>Marketing, Sales &amp; Promotion Exp</v>
          </cell>
          <cell r="C622">
            <v>6240.5299833038007</v>
          </cell>
          <cell r="D622">
            <v>50495.983457278897</v>
          </cell>
          <cell r="E622">
            <v>44255.453473975096</v>
          </cell>
          <cell r="F622">
            <v>122115.24596014415</v>
          </cell>
          <cell r="G622">
            <v>226870.42879096363</v>
          </cell>
          <cell r="H622">
            <v>104755.18283081948</v>
          </cell>
        </row>
        <row r="623">
          <cell r="A623" t="str">
            <v>Miscellaneous Other Exp</v>
          </cell>
          <cell r="C623">
            <v>-182016.49941928394</v>
          </cell>
          <cell r="D623">
            <v>-22537.197379896625</v>
          </cell>
          <cell r="E623">
            <v>159479.30203938732</v>
          </cell>
          <cell r="F623">
            <v>130191.05323106924</v>
          </cell>
          <cell r="G623">
            <v>-127850.84427937977</v>
          </cell>
          <cell r="H623">
            <v>-258041.89751044899</v>
          </cell>
        </row>
        <row r="624">
          <cell r="A624" t="str">
            <v>Trfs/Alloc of Op Exp to Cost of Sales or B/S Exp</v>
          </cell>
          <cell r="C624">
            <v>-98645</v>
          </cell>
          <cell r="D624">
            <v>-138739.74</v>
          </cell>
          <cell r="E624">
            <v>-40094.739999999991</v>
          </cell>
          <cell r="F624">
            <v>-760735.49500562483</v>
          </cell>
          <cell r="G624">
            <v>-805323.58</v>
          </cell>
          <cell r="H624">
            <v>-44588.084994375124</v>
          </cell>
        </row>
        <row r="625">
          <cell r="A625" t="str">
            <v>TF Allocation Exp</v>
          </cell>
          <cell r="C625">
            <v>-149687.24670497607</v>
          </cell>
          <cell r="D625">
            <v>-229466.74745786656</v>
          </cell>
          <cell r="E625">
            <v>-79779.500752890483</v>
          </cell>
          <cell r="F625">
            <v>-915092.07422956079</v>
          </cell>
          <cell r="G625">
            <v>-1376800.4847471993</v>
          </cell>
          <cell r="H625">
            <v>-461708.41051763855</v>
          </cell>
        </row>
        <row r="626">
          <cell r="A626" t="str">
            <v xml:space="preserve">Total Other Operating Costs </v>
          </cell>
          <cell r="C626">
            <v>-424108.21614095621</v>
          </cell>
          <cell r="D626">
            <v>-336727.45707883197</v>
          </cell>
          <cell r="E626">
            <v>87380.759062124271</v>
          </cell>
          <cell r="F626">
            <v>-1424034.7242139564</v>
          </cell>
          <cell r="G626">
            <v>-2061226.1337865791</v>
          </cell>
          <cell r="H626">
            <v>-637191.40957262274</v>
          </cell>
        </row>
        <row r="628">
          <cell r="A628" t="str">
            <v>Total Oper Exp Before Deprec</v>
          </cell>
          <cell r="C628">
            <v>6552966.3075264143</v>
          </cell>
          <cell r="D628">
            <v>6759483.6929039843</v>
          </cell>
          <cell r="E628">
            <v>206517.38537757006</v>
          </cell>
          <cell r="F628">
            <v>38039139.916200489</v>
          </cell>
          <cell r="G628">
            <v>39725286.005470186</v>
          </cell>
          <cell r="H628">
            <v>1686146.0892696977</v>
          </cell>
        </row>
        <row r="630">
          <cell r="A630" t="str">
            <v>Depreciation/Amortization (Excl Intangibles) Exp</v>
          </cell>
          <cell r="C630">
            <v>472807.80711726169</v>
          </cell>
          <cell r="D630">
            <v>581402.29752644699</v>
          </cell>
          <cell r="E630">
            <v>108594.49040918529</v>
          </cell>
          <cell r="F630">
            <v>2791070.6086500855</v>
          </cell>
          <cell r="G630">
            <v>3297791.6101665674</v>
          </cell>
          <cell r="H630">
            <v>506721.00151648186</v>
          </cell>
        </row>
        <row r="632">
          <cell r="A632" t="str">
            <v>Total Operating Expenses</v>
          </cell>
          <cell r="C632">
            <v>7025774.1146436762</v>
          </cell>
          <cell r="D632">
            <v>7340885.9904304314</v>
          </cell>
          <cell r="E632">
            <v>315111.87578675523</v>
          </cell>
          <cell r="F632">
            <v>40830210.524850577</v>
          </cell>
          <cell r="G632">
            <v>43023077.615636751</v>
          </cell>
          <cell r="H632">
            <v>2192867.0907861739</v>
          </cell>
        </row>
        <row r="634">
          <cell r="A634" t="str">
            <v>Total Operating Income</v>
          </cell>
          <cell r="C634">
            <v>9107321.3824180234</v>
          </cell>
          <cell r="D634">
            <v>8863074.8193057626</v>
          </cell>
          <cell r="E634">
            <v>244246.56311226077</v>
          </cell>
          <cell r="F634">
            <v>54932430.778590471</v>
          </cell>
          <cell r="G634">
            <v>54853924.574019179</v>
          </cell>
          <cell r="H634">
            <v>78506.204571291804</v>
          </cell>
        </row>
        <row r="636">
          <cell r="A636" t="str">
            <v>Total EBITDA</v>
          </cell>
          <cell r="C636">
            <v>9580129.1895352863</v>
          </cell>
          <cell r="D636">
            <v>9444477.1168322098</v>
          </cell>
          <cell r="E636">
            <v>135652.07270307653</v>
          </cell>
          <cell r="F636">
            <v>57723501.387240559</v>
          </cell>
          <cell r="G636">
            <v>58151716.184185743</v>
          </cell>
          <cell r="H636">
            <v>-428214.79694518447</v>
          </cell>
        </row>
        <row r="663">
          <cell r="C663" t="str">
            <v>June</v>
          </cell>
          <cell r="K663" t="str">
            <v>June YTD</v>
          </cell>
        </row>
        <row r="664">
          <cell r="C664" t="str">
            <v>Actual</v>
          </cell>
          <cell r="D664" t="str">
            <v>Plan</v>
          </cell>
          <cell r="K664" t="str">
            <v>Actual</v>
          </cell>
          <cell r="L664" t="str">
            <v>Plan</v>
          </cell>
        </row>
        <row r="665">
          <cell r="B665" t="str">
            <v>Americas</v>
          </cell>
          <cell r="C665">
            <v>7724.2433689296886</v>
          </cell>
          <cell r="D665">
            <v>7303.9765362263352</v>
          </cell>
          <cell r="J665" t="str">
            <v>Americas</v>
          </cell>
          <cell r="K665">
            <v>46764.005526142209</v>
          </cell>
          <cell r="L665">
            <v>45271.919701797269</v>
          </cell>
        </row>
        <row r="666">
          <cell r="B666" t="str">
            <v>Europe</v>
          </cell>
          <cell r="C666">
            <v>1231.6526054398644</v>
          </cell>
          <cell r="D666">
            <v>1250.3739679715836</v>
          </cell>
          <cell r="J666" t="str">
            <v>Europe</v>
          </cell>
          <cell r="K666">
            <v>6876.0786032692959</v>
          </cell>
          <cell r="L666">
            <v>8022.9556270055418</v>
          </cell>
        </row>
        <row r="667">
          <cell r="B667" t="str">
            <v>Asia</v>
          </cell>
          <cell r="C667">
            <v>151.42540804846755</v>
          </cell>
          <cell r="D667">
            <v>308.72431510784315</v>
          </cell>
          <cell r="J667" t="str">
            <v>Asia</v>
          </cell>
          <cell r="K667">
            <v>1292.3466491789461</v>
          </cell>
          <cell r="L667">
            <v>1559.0492452163533</v>
          </cell>
        </row>
        <row r="671">
          <cell r="C671" t="str">
            <v>YOY Growth - CMO</v>
          </cell>
          <cell r="G671" t="str">
            <v>YOY Growth - YTD</v>
          </cell>
          <cell r="K671" t="str">
            <v>YOY Growth - FYE</v>
          </cell>
        </row>
        <row r="672">
          <cell r="C672">
            <v>2004</v>
          </cell>
          <cell r="D672">
            <v>2005</v>
          </cell>
          <cell r="E672" t="str">
            <v>Growth</v>
          </cell>
          <cell r="G672">
            <v>2004</v>
          </cell>
          <cell r="H672">
            <v>2005</v>
          </cell>
          <cell r="I672" t="str">
            <v>Growth</v>
          </cell>
          <cell r="K672">
            <v>2004</v>
          </cell>
          <cell r="L672">
            <v>2005</v>
          </cell>
          <cell r="M672" t="str">
            <v>Growth</v>
          </cell>
        </row>
        <row r="674">
          <cell r="A674" t="str">
            <v>Revenue</v>
          </cell>
          <cell r="C674">
            <v>14483641.204735054</v>
          </cell>
          <cell r="D674">
            <v>16133095.4970617</v>
          </cell>
          <cell r="E674">
            <v>0.11388395148779296</v>
          </cell>
          <cell r="G674">
            <v>74965625.552729309</v>
          </cell>
          <cell r="H674">
            <v>95762641.303441048</v>
          </cell>
          <cell r="I674">
            <v>0.27742069244901502</v>
          </cell>
          <cell r="K674">
            <v>168124731.1144388</v>
          </cell>
          <cell r="L674">
            <v>199578172.88373905</v>
          </cell>
          <cell r="M674">
            <v>0.18708396772328864</v>
          </cell>
        </row>
        <row r="676">
          <cell r="A676" t="str">
            <v>Salaries</v>
          </cell>
          <cell r="C676">
            <v>2746450.0066072354</v>
          </cell>
          <cell r="D676">
            <v>2917865.6426821663</v>
          </cell>
          <cell r="E676">
            <v>6.2413528614229281E-2</v>
          </cell>
          <cell r="G676">
            <v>14479207.818346329</v>
          </cell>
          <cell r="H676">
            <v>17210274.653525539</v>
          </cell>
          <cell r="I676">
            <v>0.18861990721058142</v>
          </cell>
          <cell r="K676">
            <v>31976346.269006107</v>
          </cell>
          <cell r="L676">
            <v>35905645.159999996</v>
          </cell>
          <cell r="M676">
            <v>0.12288142172148239</v>
          </cell>
        </row>
        <row r="677">
          <cell r="A677" t="str">
            <v>Commissions</v>
          </cell>
          <cell r="C677">
            <v>70979.763970311484</v>
          </cell>
          <cell r="D677">
            <v>-15075.783475501692</v>
          </cell>
          <cell r="E677">
            <v>-1.212395514330076</v>
          </cell>
          <cell r="G677">
            <v>422154.44397031149</v>
          </cell>
          <cell r="H677">
            <v>45457.408462641368</v>
          </cell>
          <cell r="I677">
            <v>-0.89232043127363547</v>
          </cell>
          <cell r="K677">
            <v>800073.51247301162</v>
          </cell>
          <cell r="L677">
            <v>82957.42</v>
          </cell>
          <cell r="M677">
            <v>-0.89631275288244416</v>
          </cell>
        </row>
        <row r="678">
          <cell r="A678" t="str">
            <v>Bonus</v>
          </cell>
          <cell r="C678">
            <v>524116.04648400017</v>
          </cell>
          <cell r="D678">
            <v>470532.41250507225</v>
          </cell>
          <cell r="E678">
            <v>-0.10223620196021546</v>
          </cell>
          <cell r="G678">
            <v>2885653.1624486456</v>
          </cell>
          <cell r="H678">
            <v>2797896.2042646119</v>
          </cell>
          <cell r="I678">
            <v>-3.0411471248875496E-2</v>
          </cell>
          <cell r="K678">
            <v>6584302.0187881067</v>
          </cell>
          <cell r="L678">
            <v>5564650.2300000004</v>
          </cell>
          <cell r="M678">
            <v>-0.15486102944223409</v>
          </cell>
        </row>
        <row r="679">
          <cell r="A679" t="str">
            <v>Other Benefits &amp; Fringes</v>
          </cell>
          <cell r="C679">
            <v>641164.1606878232</v>
          </cell>
          <cell r="D679">
            <v>702170.69338045211</v>
          </cell>
          <cell r="E679">
            <v>9.5149630052906872E-2</v>
          </cell>
          <cell r="G679">
            <v>3542898.9451122074</v>
          </cell>
          <cell r="H679">
            <v>4929650.267491891</v>
          </cell>
          <cell r="I679">
            <v>0.39141712588016359</v>
          </cell>
          <cell r="K679">
            <v>7856348.2306772191</v>
          </cell>
          <cell r="L679">
            <v>9167257.7599999979</v>
          </cell>
          <cell r="M679">
            <v>0.16685990626077149</v>
          </cell>
        </row>
        <row r="680">
          <cell r="A680" t="str">
            <v>Travel &amp; Other Employee Costs</v>
          </cell>
          <cell r="C680">
            <v>187399.83530806654</v>
          </cell>
          <cell r="D680">
            <v>333838.43879928172</v>
          </cell>
          <cell r="E680">
            <v>0.78142333076485793</v>
          </cell>
          <cell r="G680">
            <v>825251.37705181702</v>
          </cell>
          <cell r="H680">
            <v>1255736.4735487085</v>
          </cell>
          <cell r="I680">
            <v>0.52164117318384262</v>
          </cell>
          <cell r="K680">
            <v>2035149.4687754493</v>
          </cell>
          <cell r="L680">
            <v>2267268.5699999998</v>
          </cell>
          <cell r="M680">
            <v>0.11405506317146166</v>
          </cell>
        </row>
        <row r="681">
          <cell r="A681" t="str">
            <v>People Costs</v>
          </cell>
          <cell r="C681">
            <v>4170109.8130574366</v>
          </cell>
          <cell r="D681">
            <v>4409331.4038914712</v>
          </cell>
          <cell r="E681">
            <v>5.7365777295596533E-2</v>
          </cell>
          <cell r="G681">
            <v>22155165.746929307</v>
          </cell>
          <cell r="H681">
            <v>26239015.007293388</v>
          </cell>
          <cell r="I681">
            <v>0.184329438425894</v>
          </cell>
          <cell r="K681">
            <v>49252219.499719895</v>
          </cell>
          <cell r="L681">
            <v>52987779.140000001</v>
          </cell>
          <cell r="M681">
            <v>7.5845508653703417E-2</v>
          </cell>
        </row>
        <row r="683">
          <cell r="A683" t="str">
            <v>Data Ctr and Prod Costs</v>
          </cell>
          <cell r="C683">
            <v>2016656.2444168762</v>
          </cell>
          <cell r="D683">
            <v>1397713.036580631</v>
          </cell>
          <cell r="E683">
            <v>-0.30691557351422327</v>
          </cell>
          <cell r="G683">
            <v>8151844.4279452814</v>
          </cell>
          <cell r="H683">
            <v>8742330.7112416159</v>
          </cell>
          <cell r="I683">
            <v>7.2435911714911122E-2</v>
          </cell>
          <cell r="K683">
            <v>17368392.485692304</v>
          </cell>
          <cell r="L683">
            <v>17719911.303999998</v>
          </cell>
          <cell r="M683">
            <v>2.0238995554555061E-2</v>
          </cell>
        </row>
        <row r="684">
          <cell r="A684" t="str">
            <v>Royalty Exp</v>
          </cell>
          <cell r="C684">
            <v>0</v>
          </cell>
          <cell r="D684">
            <v>1778.1993674625055</v>
          </cell>
          <cell r="E684" t="e">
            <v>#DIV/0!</v>
          </cell>
          <cell r="G684">
            <v>0</v>
          </cell>
          <cell r="H684">
            <v>17093.277153308751</v>
          </cell>
          <cell r="I684" t="e">
            <v>#DIV/0!</v>
          </cell>
          <cell r="K684">
            <v>14103.505072815831</v>
          </cell>
          <cell r="L684">
            <v>37229.269999999997</v>
          </cell>
          <cell r="M684">
            <v>1.6397175601233005</v>
          </cell>
        </row>
        <row r="685">
          <cell r="A685" t="str">
            <v>Total Revenue Related Costs</v>
          </cell>
          <cell r="C685">
            <v>2016656.2444168762</v>
          </cell>
          <cell r="D685">
            <v>1399491.2359480935</v>
          </cell>
          <cell r="E685">
            <v>-0.30603381720479506</v>
          </cell>
          <cell r="G685">
            <v>8151844.4279452814</v>
          </cell>
          <cell r="H685">
            <v>8759423.9883949254</v>
          </cell>
          <cell r="I685">
            <v>7.4532771794172697E-2</v>
          </cell>
          <cell r="K685">
            <v>17382495.990765121</v>
          </cell>
          <cell r="L685">
            <v>17757140.573999997</v>
          </cell>
          <cell r="M685">
            <v>2.1552979700608908E-2</v>
          </cell>
        </row>
        <row r="687">
          <cell r="A687" t="str">
            <v>Consulting Exp</v>
          </cell>
          <cell r="C687">
            <v>647565.18999999994</v>
          </cell>
          <cell r="D687">
            <v>-35115.834341323171</v>
          </cell>
          <cell r="E687">
            <v>-1.0542274891912011</v>
          </cell>
          <cell r="G687">
            <v>2333361.9684186527</v>
          </cell>
          <cell r="H687">
            <v>329517.95624447451</v>
          </cell>
          <cell r="I687">
            <v>-0.8587797518325917</v>
          </cell>
          <cell r="K687">
            <v>4280138.8043801636</v>
          </cell>
          <cell r="L687">
            <v>953517.9</v>
          </cell>
          <cell r="M687">
            <v>-0.77722266880125501</v>
          </cell>
        </row>
        <row r="688">
          <cell r="A688" t="str">
            <v>Other Outside Services Exp</v>
          </cell>
          <cell r="C688">
            <v>-110681.2740034958</v>
          </cell>
          <cell r="D688">
            <v>857880.17681863857</v>
          </cell>
          <cell r="E688">
            <v>-8.7509062354264469</v>
          </cell>
          <cell r="G688">
            <v>861578.6622516237</v>
          </cell>
          <cell r="H688">
            <v>1812163.0758974564</v>
          </cell>
          <cell r="I688">
            <v>1.1033054267634763</v>
          </cell>
          <cell r="K688">
            <v>2391230.7215324496</v>
          </cell>
          <cell r="L688">
            <v>1927363.074</v>
          </cell>
          <cell r="M688">
            <v>-0.19398698894064656</v>
          </cell>
        </row>
        <row r="689">
          <cell r="A689" t="str">
            <v>Total Outside Services</v>
          </cell>
          <cell r="C689">
            <v>536883.91599650413</v>
          </cell>
          <cell r="D689">
            <v>822764.34247731545</v>
          </cell>
          <cell r="E689">
            <v>0.53248089198237936</v>
          </cell>
          <cell r="G689">
            <v>3194940.6306702765</v>
          </cell>
          <cell r="H689">
            <v>2141681.0321419309</v>
          </cell>
          <cell r="I689">
            <v>-0.32966484209986058</v>
          </cell>
          <cell r="K689">
            <v>6671369.5259126127</v>
          </cell>
          <cell r="L689">
            <v>2880880.9739999999</v>
          </cell>
          <cell r="M689">
            <v>-0.56817247750852051</v>
          </cell>
        </row>
        <row r="691">
          <cell r="A691" t="str">
            <v>Materials and Supplies Purchases Exp</v>
          </cell>
          <cell r="C691">
            <v>159743.91697581953</v>
          </cell>
          <cell r="D691">
            <v>67427.405471221835</v>
          </cell>
          <cell r="E691">
            <v>-0.57790314180521607</v>
          </cell>
          <cell r="G691">
            <v>782308.77065720083</v>
          </cell>
          <cell r="H691">
            <v>421203.90627684857</v>
          </cell>
          <cell r="I691">
            <v>-0.46158866923733427</v>
          </cell>
          <cell r="K691">
            <v>1409304.8067415794</v>
          </cell>
          <cell r="L691">
            <v>912003.91</v>
          </cell>
          <cell r="M691">
            <v>-0.3528696520175626</v>
          </cell>
        </row>
        <row r="692">
          <cell r="A692" t="str">
            <v>Rent Exp</v>
          </cell>
          <cell r="C692">
            <v>206205.51884461392</v>
          </cell>
          <cell r="D692">
            <v>56699.985390681592</v>
          </cell>
          <cell r="E692">
            <v>-0.72503167854877903</v>
          </cell>
          <cell r="G692">
            <v>715750.51592601952</v>
          </cell>
          <cell r="H692">
            <v>215075.62399864823</v>
          </cell>
          <cell r="I692">
            <v>-0.69951034723266814</v>
          </cell>
          <cell r="K692">
            <v>1017906.2247117735</v>
          </cell>
          <cell r="L692">
            <v>363069.62</v>
          </cell>
          <cell r="M692">
            <v>-0.64331722197415042</v>
          </cell>
        </row>
        <row r="693">
          <cell r="A693" t="str">
            <v>Office Expense Exp</v>
          </cell>
          <cell r="C693">
            <v>105440.9890438002</v>
          </cell>
          <cell r="D693">
            <v>32566.692841670316</v>
          </cell>
          <cell r="E693">
            <v>-0.6911382078544227</v>
          </cell>
          <cell r="G693">
            <v>273170.68374371872</v>
          </cell>
          <cell r="H693">
            <v>206954.91661455494</v>
          </cell>
          <cell r="I693">
            <v>-0.24239704722958341</v>
          </cell>
          <cell r="K693">
            <v>580184.36558237951</v>
          </cell>
          <cell r="L693">
            <v>838954.84</v>
          </cell>
          <cell r="M693">
            <v>0.44601421508121974</v>
          </cell>
        </row>
        <row r="694">
          <cell r="A694" t="str">
            <v>Telecommunications Exp</v>
          </cell>
          <cell r="C694">
            <v>209525.04786748014</v>
          </cell>
          <cell r="D694">
            <v>99302.234778563172</v>
          </cell>
          <cell r="E694">
            <v>-0.52606031694420807</v>
          </cell>
          <cell r="G694">
            <v>489601.25131405145</v>
          </cell>
          <cell r="H694">
            <v>764137.39781125053</v>
          </cell>
          <cell r="I694">
            <v>0.56073416021786204</v>
          </cell>
          <cell r="K694">
            <v>1049954.1234095087</v>
          </cell>
          <cell r="L694">
            <v>1334273.3699999999</v>
          </cell>
          <cell r="M694">
            <v>0.270792066292595</v>
          </cell>
        </row>
        <row r="695">
          <cell r="A695" t="str">
            <v>Maintenance &amp; Repairs Exp</v>
          </cell>
          <cell r="C695">
            <v>71506.883229415311</v>
          </cell>
          <cell r="D695">
            <v>67363.422376562899</v>
          </cell>
          <cell r="E695">
            <v>-5.7944923141999616E-2</v>
          </cell>
          <cell r="G695">
            <v>249233.99356375716</v>
          </cell>
          <cell r="H695">
            <v>501959.17769284663</v>
          </cell>
          <cell r="I695">
            <v>1.0140076821600952</v>
          </cell>
          <cell r="K695">
            <v>537480.56111255253</v>
          </cell>
          <cell r="L695">
            <v>910059.14</v>
          </cell>
          <cell r="M695">
            <v>0.69319451873056048</v>
          </cell>
        </row>
        <row r="696">
          <cell r="A696" t="str">
            <v>Other Admin &amp; Infrastructure Exp</v>
          </cell>
          <cell r="C696">
            <v>92575.275406374349</v>
          </cell>
          <cell r="D696">
            <v>22127.800491791386</v>
          </cell>
          <cell r="E696">
            <v>-0.76097505090146622</v>
          </cell>
          <cell r="G696">
            <v>280146.98097769974</v>
          </cell>
          <cell r="H696">
            <v>213723.59019005732</v>
          </cell>
          <cell r="I696">
            <v>-0.23710193326313181</v>
          </cell>
          <cell r="K696">
            <v>602361.16586064454</v>
          </cell>
          <cell r="L696">
            <v>549723.56999999995</v>
          </cell>
          <cell r="M696">
            <v>-8.7385440569424475E-2</v>
          </cell>
        </row>
        <row r="697">
          <cell r="A697" t="str">
            <v>Total Occupancy and Administrative</v>
          </cell>
          <cell r="C697">
            <v>844997.63136750343</v>
          </cell>
          <cell r="D697">
            <v>345487.54135049117</v>
          </cell>
          <cell r="E697">
            <v>-0.59113785823118725</v>
          </cell>
          <cell r="G697">
            <v>2790212.1961824475</v>
          </cell>
          <cell r="H697">
            <v>2323054.6125842058</v>
          </cell>
          <cell r="I697">
            <v>-0.16742726027697966</v>
          </cell>
          <cell r="K697">
            <v>5197191.2474184381</v>
          </cell>
          <cell r="L697">
            <v>4908084.45</v>
          </cell>
          <cell r="M697">
            <v>-5.5627507947113498E-2</v>
          </cell>
        </row>
        <row r="699">
          <cell r="A699" t="str">
            <v>Bad Debt Exp</v>
          </cell>
          <cell r="C699">
            <v>1869.0602048946523</v>
          </cell>
          <cell r="D699">
            <v>0</v>
          </cell>
          <cell r="E699">
            <v>-1</v>
          </cell>
          <cell r="G699">
            <v>15420.080431126729</v>
          </cell>
          <cell r="H699">
            <v>-513.45416998428652</v>
          </cell>
          <cell r="I699">
            <v>-1.0332977621146409</v>
          </cell>
          <cell r="K699">
            <v>-14540.74574559533</v>
          </cell>
          <cell r="L699">
            <v>2486.54</v>
          </cell>
          <cell r="M699">
            <v>-1.1710049844419583</v>
          </cell>
        </row>
        <row r="700">
          <cell r="A700" t="str">
            <v>Marketing, Sales &amp; Promotion Exp</v>
          </cell>
          <cell r="C700">
            <v>-48813.043889209599</v>
          </cell>
          <cell r="D700">
            <v>6240.5299833038007</v>
          </cell>
          <cell r="E700">
            <v>-1.1278455405786179</v>
          </cell>
          <cell r="G700">
            <v>63090.500159997711</v>
          </cell>
          <cell r="H700">
            <v>122115.24596014415</v>
          </cell>
          <cell r="I700">
            <v>0.93555678985678503</v>
          </cell>
          <cell r="K700">
            <v>210127.46219427593</v>
          </cell>
          <cell r="L700">
            <v>266315.24</v>
          </cell>
          <cell r="M700">
            <v>0.26739854571590915</v>
          </cell>
        </row>
        <row r="701">
          <cell r="A701" t="str">
            <v>Miscellaneous Other Exp</v>
          </cell>
          <cell r="C701">
            <v>72224.848030363355</v>
          </cell>
          <cell r="D701">
            <v>-182016.49941928394</v>
          </cell>
          <cell r="E701">
            <v>-3.5201368280174732</v>
          </cell>
          <cell r="G701">
            <v>1362831.9737904109</v>
          </cell>
          <cell r="H701">
            <v>130191.05323106924</v>
          </cell>
          <cell r="I701">
            <v>-0.90447020928855071</v>
          </cell>
          <cell r="K701">
            <v>374131.75790168927</v>
          </cell>
          <cell r="L701">
            <v>160191.04999999999</v>
          </cell>
          <cell r="M701">
            <v>-0.57183252526214723</v>
          </cell>
        </row>
        <row r="702">
          <cell r="A702" t="str">
            <v>Trfs/Alloc of Op Exp to Cost of Sales or B/S Exp</v>
          </cell>
          <cell r="C702">
            <v>-404639</v>
          </cell>
          <cell r="D702">
            <v>-98645</v>
          </cell>
          <cell r="E702">
            <v>-0.75621479887010401</v>
          </cell>
          <cell r="G702">
            <v>-1834685</v>
          </cell>
          <cell r="H702">
            <v>-760735.49500562483</v>
          </cell>
          <cell r="I702">
            <v>-0.58535906981000829</v>
          </cell>
          <cell r="K702">
            <v>-3939738.2739307596</v>
          </cell>
          <cell r="L702">
            <v>-1564735.5</v>
          </cell>
          <cell r="M702">
            <v>-0.60283262714331765</v>
          </cell>
        </row>
        <row r="703">
          <cell r="A703" t="str">
            <v>TF Allocation Exp</v>
          </cell>
          <cell r="C703">
            <v>-311029.84068139363</v>
          </cell>
          <cell r="D703">
            <v>-149687.24670497607</v>
          </cell>
          <cell r="E703">
            <v>-0.51873670263584248</v>
          </cell>
          <cell r="G703">
            <v>-1105889.6308277054</v>
          </cell>
          <cell r="H703">
            <v>-915092.07422956079</v>
          </cell>
          <cell r="I703">
            <v>-0.17252857001230923</v>
          </cell>
          <cell r="K703">
            <v>-2020697.8934676833</v>
          </cell>
          <cell r="L703">
            <v>-2365848.0499999998</v>
          </cell>
          <cell r="M703">
            <v>0.17080740156560983</v>
          </cell>
        </row>
        <row r="704">
          <cell r="A704" t="str">
            <v xml:space="preserve">Total Other Operating Costs </v>
          </cell>
          <cell r="C704">
            <v>-690387.9763353453</v>
          </cell>
          <cell r="D704">
            <v>-424108.21614095621</v>
          </cell>
          <cell r="E704">
            <v>-0.38569582513274797</v>
          </cell>
          <cell r="G704">
            <v>-1499232.07644617</v>
          </cell>
          <cell r="H704">
            <v>-1424034.7242139564</v>
          </cell>
          <cell r="I704">
            <v>-5.0157246108597092E-2</v>
          </cell>
          <cell r="K704">
            <v>-5390717.693048073</v>
          </cell>
          <cell r="L704">
            <v>-3501590.7199999997</v>
          </cell>
          <cell r="M704">
            <v>-0.35044071691684237</v>
          </cell>
        </row>
        <row r="706">
          <cell r="A706" t="str">
            <v>Total Oper Exp Before Deprec</v>
          </cell>
          <cell r="C706">
            <v>6878259.6285029761</v>
          </cell>
          <cell r="D706">
            <v>6552966.3075264143</v>
          </cell>
          <cell r="E706">
            <v>-4.7292969231427597E-2</v>
          </cell>
          <cell r="G706">
            <v>34792930.925281145</v>
          </cell>
          <cell r="H706">
            <v>38039139.916200489</v>
          </cell>
          <cell r="I706">
            <v>9.3300820154837621E-2</v>
          </cell>
          <cell r="K706">
            <v>73112558.570767984</v>
          </cell>
          <cell r="L706">
            <v>75032294.418000013</v>
          </cell>
          <cell r="M706">
            <v>2.6257265301061174E-2</v>
          </cell>
        </row>
        <row r="708">
          <cell r="A708" t="str">
            <v>Depreciation/Amortization (Excl Intangibles) Exp</v>
          </cell>
          <cell r="C708">
            <v>564651.39890713245</v>
          </cell>
          <cell r="D708">
            <v>472807.80711726169</v>
          </cell>
          <cell r="E708">
            <v>-0.1626553869655358</v>
          </cell>
          <cell r="G708">
            <v>2886095.6905879802</v>
          </cell>
          <cell r="H708">
            <v>2791070.6086500855</v>
          </cell>
          <cell r="I708">
            <v>-3.2925132124962689E-2</v>
          </cell>
          <cell r="K708">
            <v>6011418.0506281909</v>
          </cell>
          <cell r="L708">
            <v>6206788.5700000003</v>
          </cell>
          <cell r="M708">
            <v>3.2499905633978206E-2</v>
          </cell>
        </row>
        <row r="710">
          <cell r="A710" t="str">
            <v>Total Operating Expenses</v>
          </cell>
          <cell r="C710">
            <v>7442911.0274101086</v>
          </cell>
          <cell r="D710">
            <v>7025774.1146436762</v>
          </cell>
          <cell r="E710">
            <v>-5.6044860838754713E-2</v>
          </cell>
          <cell r="G710">
            <v>37679026.615869127</v>
          </cell>
          <cell r="H710">
            <v>40830210.524850577</v>
          </cell>
          <cell r="I710">
            <v>8.36323066704244E-2</v>
          </cell>
          <cell r="K710">
            <v>79123976.621396169</v>
          </cell>
          <cell r="L710">
            <v>81239082.988000005</v>
          </cell>
          <cell r="M710">
            <v>2.6731547843259987E-2</v>
          </cell>
        </row>
        <row r="712">
          <cell r="A712" t="str">
            <v>Total Operating Income</v>
          </cell>
          <cell r="C712">
            <v>7040730.1773249451</v>
          </cell>
          <cell r="D712">
            <v>9107321.3824180234</v>
          </cell>
          <cell r="E712">
            <v>0.29351944372881206</v>
          </cell>
          <cell r="G712">
            <v>37286598.936860181</v>
          </cell>
          <cell r="H712">
            <v>54932430.778590471</v>
          </cell>
          <cell r="I712">
            <v>0.473248629396613</v>
          </cell>
          <cell r="K712">
            <v>89000754.493042633</v>
          </cell>
          <cell r="L712">
            <v>118339089.89573905</v>
          </cell>
          <cell r="M712">
            <v>0.32964142348916664</v>
          </cell>
        </row>
        <row r="714">
          <cell r="A714" t="str">
            <v>Total EBITDA</v>
          </cell>
          <cell r="C714">
            <v>7605381.5762320776</v>
          </cell>
          <cell r="D714">
            <v>9580129.1895352863</v>
          </cell>
          <cell r="E714">
            <v>0.25965135259939909</v>
          </cell>
          <cell r="G714">
            <v>40172694.627448164</v>
          </cell>
          <cell r="H714">
            <v>57723501.387240559</v>
          </cell>
          <cell r="I714">
            <v>0.43688398108601684</v>
          </cell>
          <cell r="K714">
            <v>95012172.543670818</v>
          </cell>
          <cell r="L714">
            <v>124545878.46573904</v>
          </cell>
          <cell r="M714">
            <v>0.31084128624143953</v>
          </cell>
        </row>
        <row r="717">
          <cell r="C717" t="str">
            <v>ORGANIC</v>
          </cell>
        </row>
        <row r="718">
          <cell r="C718" t="str">
            <v>YOY Growth - CMO</v>
          </cell>
          <cell r="G718" t="str">
            <v>YOY Growth - YTD</v>
          </cell>
          <cell r="K718" t="str">
            <v>YOY Growth - FYE</v>
          </cell>
        </row>
        <row r="719">
          <cell r="C719">
            <v>2004</v>
          </cell>
          <cell r="D719">
            <v>2005</v>
          </cell>
          <cell r="E719" t="str">
            <v>Growth</v>
          </cell>
          <cell r="G719">
            <v>2004</v>
          </cell>
          <cell r="H719">
            <v>2005</v>
          </cell>
          <cell r="I719" t="str">
            <v>Growth</v>
          </cell>
          <cell r="K719">
            <v>2004</v>
          </cell>
          <cell r="L719">
            <v>2005</v>
          </cell>
          <cell r="M719" t="str">
            <v>Growth</v>
          </cell>
        </row>
        <row r="721">
          <cell r="A721" t="str">
            <v>Revenue</v>
          </cell>
          <cell r="C721">
            <v>15288036.198999999</v>
          </cell>
          <cell r="D721">
            <v>16133095.4970617</v>
          </cell>
          <cell r="E721">
            <v>5.5275856693548155E-2</v>
          </cell>
          <cell r="G721">
            <v>90015533.858999997</v>
          </cell>
          <cell r="H721">
            <v>95762641.303441048</v>
          </cell>
          <cell r="I721">
            <v>6.3845729709755411E-2</v>
          </cell>
          <cell r="K721">
            <v>185428112.97399995</v>
          </cell>
          <cell r="L721">
            <v>199578172.88373905</v>
          </cell>
          <cell r="M721">
            <v>7.6310218999657176E-2</v>
          </cell>
        </row>
        <row r="723">
          <cell r="A723" t="str">
            <v>Salaries</v>
          </cell>
          <cell r="C723">
            <v>3219583.63</v>
          </cell>
          <cell r="D723">
            <v>2917865.6426821663</v>
          </cell>
          <cell r="E723">
            <v>-9.3713356132896469E-2</v>
          </cell>
          <cell r="G723">
            <v>21563345.099999998</v>
          </cell>
          <cell r="H723">
            <v>17210274.653525539</v>
          </cell>
          <cell r="I723">
            <v>-0.20187361591103317</v>
          </cell>
          <cell r="K723">
            <v>40385257.689999998</v>
          </cell>
          <cell r="L723">
            <v>35905645.159999996</v>
          </cell>
          <cell r="M723">
            <v>-0.11092197465683674</v>
          </cell>
        </row>
        <row r="724">
          <cell r="A724" t="str">
            <v>Commissions</v>
          </cell>
          <cell r="C724">
            <v>70979.758999999991</v>
          </cell>
          <cell r="D724">
            <v>-15075.783475501692</v>
          </cell>
          <cell r="E724">
            <v>-1.2123955292029338</v>
          </cell>
          <cell r="G724">
            <v>954192.53500000003</v>
          </cell>
          <cell r="H724">
            <v>45457.408462641368</v>
          </cell>
          <cell r="I724">
            <v>-0.95236033945429954</v>
          </cell>
          <cell r="K724">
            <v>1332111.5999999999</v>
          </cell>
          <cell r="L724">
            <v>82957.42</v>
          </cell>
          <cell r="M724">
            <v>-0.93772487230048895</v>
          </cell>
        </row>
        <row r="725">
          <cell r="A725" t="str">
            <v>Bonus</v>
          </cell>
          <cell r="C725">
            <v>524116.05</v>
          </cell>
          <cell r="D725">
            <v>470532.41250507225</v>
          </cell>
          <cell r="E725">
            <v>-0.10223620798280789</v>
          </cell>
          <cell r="G725">
            <v>3674750.5300000003</v>
          </cell>
          <cell r="H725">
            <v>2797896.2042646119</v>
          </cell>
          <cell r="I725">
            <v>-0.23861601449592504</v>
          </cell>
          <cell r="K725">
            <v>7373399.3100000005</v>
          </cell>
          <cell r="L725">
            <v>5564650.2300000004</v>
          </cell>
          <cell r="M725">
            <v>-0.24530735471588069</v>
          </cell>
        </row>
        <row r="726">
          <cell r="A726" t="str">
            <v>Other Benefits &amp; Fringes</v>
          </cell>
          <cell r="C726">
            <v>641164.18000000005</v>
          </cell>
          <cell r="D726">
            <v>702170.69338045211</v>
          </cell>
          <cell r="E726">
            <v>9.5149597066467528E-2</v>
          </cell>
          <cell r="G726">
            <v>4214193.8599999994</v>
          </cell>
          <cell r="H726">
            <v>4929650.267491891</v>
          </cell>
          <cell r="I726">
            <v>0.16977301739315137</v>
          </cell>
          <cell r="K726">
            <v>8527643.0700000003</v>
          </cell>
          <cell r="L726">
            <v>9167257.7599999979</v>
          </cell>
          <cell r="M726">
            <v>7.5004861806440212E-2</v>
          </cell>
        </row>
        <row r="727">
          <cell r="A727" t="str">
            <v>Travel &amp; Other Employee Costs</v>
          </cell>
          <cell r="C727">
            <v>187399.86</v>
          </cell>
          <cell r="D727">
            <v>333838.43879928172</v>
          </cell>
          <cell r="E727">
            <v>0.78142309604330407</v>
          </cell>
          <cell r="G727">
            <v>1032392.4099999999</v>
          </cell>
          <cell r="H727">
            <v>1255736.4735487085</v>
          </cell>
          <cell r="I727">
            <v>0.21633640598801823</v>
          </cell>
          <cell r="K727">
            <v>2242290.5299999998</v>
          </cell>
          <cell r="L727">
            <v>2267268.5699999998</v>
          </cell>
          <cell r="M727">
            <v>1.1139519908689102E-2</v>
          </cell>
        </row>
        <row r="728">
          <cell r="A728" t="str">
            <v>People Costs</v>
          </cell>
          <cell r="C728">
            <v>4643243.4790000003</v>
          </cell>
          <cell r="D728">
            <v>4409331.4038914712</v>
          </cell>
          <cell r="E728">
            <v>-5.0376870428277848E-2</v>
          </cell>
          <cell r="G728">
            <v>31438874.434999999</v>
          </cell>
          <cell r="H728">
            <v>26239015.007293388</v>
          </cell>
          <cell r="I728">
            <v>-0.16539585214659452</v>
          </cell>
          <cell r="K728">
            <v>59860702.200000003</v>
          </cell>
          <cell r="L728">
            <v>52987779.140000001</v>
          </cell>
          <cell r="M728">
            <v>-0.11481527625648204</v>
          </cell>
        </row>
        <row r="730">
          <cell r="A730" t="str">
            <v>Data Ctr and Prod Costs</v>
          </cell>
          <cell r="C730">
            <v>2234414.7059999998</v>
          </cell>
          <cell r="D730">
            <v>1397713.036580631</v>
          </cell>
          <cell r="E730">
            <v>-0.37446122565010043</v>
          </cell>
          <cell r="G730">
            <v>12732010.239999998</v>
          </cell>
          <cell r="H730">
            <v>8742330.7112416159</v>
          </cell>
          <cell r="I730">
            <v>-0.31335817781736114</v>
          </cell>
          <cell r="K730">
            <v>22558281.993000001</v>
          </cell>
          <cell r="L730">
            <v>17719911.303999998</v>
          </cell>
          <cell r="M730">
            <v>-0.2144831193484231</v>
          </cell>
        </row>
        <row r="731">
          <cell r="A731" t="str">
            <v>Royalty Exp</v>
          </cell>
          <cell r="C731">
            <v>0</v>
          </cell>
          <cell r="D731">
            <v>1778.1993674625055</v>
          </cell>
          <cell r="E731" t="e">
            <v>#DIV/0!</v>
          </cell>
          <cell r="G731">
            <v>0</v>
          </cell>
          <cell r="H731">
            <v>17093.277153308751</v>
          </cell>
          <cell r="I731" t="e">
            <v>#DIV/0!</v>
          </cell>
          <cell r="K731">
            <v>14103.5</v>
          </cell>
          <cell r="L731">
            <v>37229.269999999997</v>
          </cell>
          <cell r="M731">
            <v>1.6397185095898179</v>
          </cell>
        </row>
        <row r="732">
          <cell r="A732" t="str">
            <v>Total Revenue Related Costs</v>
          </cell>
          <cell r="C732">
            <v>2234414.7059999998</v>
          </cell>
          <cell r="D732">
            <v>1399491.2359480935</v>
          </cell>
          <cell r="E732">
            <v>-0.37366540231314893</v>
          </cell>
          <cell r="G732">
            <v>12732010.239999998</v>
          </cell>
          <cell r="H732">
            <v>8759423.9883949254</v>
          </cell>
          <cell r="I732">
            <v>-0.31201563435163193</v>
          </cell>
          <cell r="K732">
            <v>22572385.493000001</v>
          </cell>
          <cell r="L732">
            <v>17757140.573999997</v>
          </cell>
          <cell r="M732">
            <v>-0.21332459170047735</v>
          </cell>
        </row>
        <row r="734">
          <cell r="A734" t="str">
            <v>Consulting Exp</v>
          </cell>
          <cell r="C734">
            <v>647565.18999999994</v>
          </cell>
          <cell r="D734">
            <v>-35115.834341323171</v>
          </cell>
          <cell r="E734">
            <v>-1.0542274891912011</v>
          </cell>
          <cell r="G734">
            <v>2333361.9700000002</v>
          </cell>
          <cell r="H734">
            <v>329517.95624447451</v>
          </cell>
          <cell r="I734">
            <v>-0.85877975192829836</v>
          </cell>
          <cell r="K734">
            <v>4280138.8100000005</v>
          </cell>
          <cell r="L734">
            <v>953517.9</v>
          </cell>
          <cell r="M734">
            <v>-0.77722266909376247</v>
          </cell>
        </row>
        <row r="735">
          <cell r="A735" t="str">
            <v>Other Outside Services Exp</v>
          </cell>
          <cell r="C735">
            <v>-110681.28</v>
          </cell>
          <cell r="D735">
            <v>857880.17681863857</v>
          </cell>
          <cell r="E735">
            <v>-8.7509058154968802</v>
          </cell>
          <cell r="G735">
            <v>1467266.9399999997</v>
          </cell>
          <cell r="H735">
            <v>1812163.0758974564</v>
          </cell>
          <cell r="I735">
            <v>0.2350602514750702</v>
          </cell>
          <cell r="K735">
            <v>2996919.0100000002</v>
          </cell>
          <cell r="L735">
            <v>1927363.074</v>
          </cell>
          <cell r="M735">
            <v>-0.35688516520838515</v>
          </cell>
        </row>
        <row r="736">
          <cell r="A736" t="str">
            <v>Total Outside Services</v>
          </cell>
          <cell r="C736">
            <v>536883.90999999992</v>
          </cell>
          <cell r="D736">
            <v>822764.34247731545</v>
          </cell>
          <cell r="E736">
            <v>0.53248090909879486</v>
          </cell>
          <cell r="G736">
            <v>3800628.91</v>
          </cell>
          <cell r="H736">
            <v>2141681.0321419309</v>
          </cell>
          <cell r="I736">
            <v>-0.43649299027672478</v>
          </cell>
          <cell r="K736">
            <v>7277057.8200000003</v>
          </cell>
          <cell r="L736">
            <v>2880880.9739999999</v>
          </cell>
          <cell r="M736">
            <v>-0.60411459613770124</v>
          </cell>
        </row>
        <row r="738">
          <cell r="A738" t="str">
            <v>Materials and Supplies Purchases Exp</v>
          </cell>
          <cell r="C738">
            <v>159743.92000000001</v>
          </cell>
          <cell r="D738">
            <v>67427.405471221835</v>
          </cell>
          <cell r="E738">
            <v>-0.57790314979611224</v>
          </cell>
          <cell r="G738">
            <v>782308.77000000014</v>
          </cell>
          <cell r="H738">
            <v>421203.90627684857</v>
          </cell>
          <cell r="I738">
            <v>-0.46158866878502652</v>
          </cell>
          <cell r="K738">
            <v>1409304.8100000005</v>
          </cell>
          <cell r="L738">
            <v>912003.91</v>
          </cell>
          <cell r="M738">
            <v>-0.35286965351377769</v>
          </cell>
        </row>
        <row r="739">
          <cell r="A739" t="str">
            <v>Rent Exp</v>
          </cell>
          <cell r="C739">
            <v>206205.52</v>
          </cell>
          <cell r="D739">
            <v>56699.985390681592</v>
          </cell>
          <cell r="E739">
            <v>-0.72503168008944863</v>
          </cell>
          <cell r="G739">
            <v>1165750.55</v>
          </cell>
          <cell r="H739">
            <v>215075.62399864823</v>
          </cell>
          <cell r="I739">
            <v>-0.81550459144227017</v>
          </cell>
          <cell r="K739">
            <v>1467906.24</v>
          </cell>
          <cell r="L739">
            <v>363069.62</v>
          </cell>
          <cell r="M739">
            <v>-0.75266157326233596</v>
          </cell>
        </row>
        <row r="740">
          <cell r="A740" t="str">
            <v>Office Expense Exp</v>
          </cell>
          <cell r="C740">
            <v>105440.98</v>
          </cell>
          <cell r="D740">
            <v>32566.692841670316</v>
          </cell>
          <cell r="E740">
            <v>-0.69113818136297367</v>
          </cell>
          <cell r="G740">
            <v>550646.47000000009</v>
          </cell>
          <cell r="H740">
            <v>206954.91661455494</v>
          </cell>
          <cell r="I740">
            <v>-0.62416009565165309</v>
          </cell>
          <cell r="K740">
            <v>857660.15000000014</v>
          </cell>
          <cell r="L740">
            <v>838954.84</v>
          </cell>
          <cell r="M740">
            <v>-2.1809699331372886E-2</v>
          </cell>
        </row>
        <row r="741">
          <cell r="A741" t="str">
            <v>Telecommunications Exp</v>
          </cell>
          <cell r="C741">
            <v>209525.06</v>
          </cell>
          <cell r="D741">
            <v>99302.234778563172</v>
          </cell>
          <cell r="E741">
            <v>-0.52606034438762039</v>
          </cell>
          <cell r="G741">
            <v>560885.35</v>
          </cell>
          <cell r="H741">
            <v>764137.39781125053</v>
          </cell>
          <cell r="I741">
            <v>0.36237717353689225</v>
          </cell>
          <cell r="K741">
            <v>1121238.22</v>
          </cell>
          <cell r="L741">
            <v>1334273.3699999999</v>
          </cell>
          <cell r="M741">
            <v>0.18999990028880742</v>
          </cell>
        </row>
        <row r="742">
          <cell r="A742" t="str">
            <v>Maintenance &amp; Repairs Exp</v>
          </cell>
          <cell r="C742">
            <v>71506.880000000005</v>
          </cell>
          <cell r="D742">
            <v>67363.422376562899</v>
          </cell>
          <cell r="E742">
            <v>-5.7944880596623775E-2</v>
          </cell>
          <cell r="G742">
            <v>265985.68000000005</v>
          </cell>
          <cell r="H742">
            <v>501959.17769284663</v>
          </cell>
          <cell r="I742">
            <v>0.88716617260315112</v>
          </cell>
          <cell r="K742">
            <v>554232.24</v>
          </cell>
          <cell r="L742">
            <v>910059.14</v>
          </cell>
          <cell r="M742">
            <v>0.64201768558249162</v>
          </cell>
        </row>
        <row r="743">
          <cell r="A743" t="str">
            <v>Other Admin &amp; Infrastructure Exp</v>
          </cell>
          <cell r="C743">
            <v>161625.95000000001</v>
          </cell>
          <cell r="D743">
            <v>22127.800491791386</v>
          </cell>
          <cell r="E743">
            <v>-0.86309252634374989</v>
          </cell>
          <cell r="G743">
            <v>929956.74</v>
          </cell>
          <cell r="H743">
            <v>213723.59019005732</v>
          </cell>
          <cell r="I743">
            <v>-0.77017899758427766</v>
          </cell>
          <cell r="K743">
            <v>1445512.8200000003</v>
          </cell>
          <cell r="L743">
            <v>549723.56999999995</v>
          </cell>
          <cell r="M743">
            <v>-0.61970342815776625</v>
          </cell>
        </row>
        <row r="744">
          <cell r="A744" t="str">
            <v>Total Occupancy and Administrative</v>
          </cell>
          <cell r="C744">
            <v>914048.31</v>
          </cell>
          <cell r="D744">
            <v>345487.54135049117</v>
          </cell>
          <cell r="E744">
            <v>-0.62202485626772719</v>
          </cell>
          <cell r="G744">
            <v>4255533.5600000005</v>
          </cell>
          <cell r="H744">
            <v>2323054.6125842058</v>
          </cell>
          <cell r="I744">
            <v>-0.45410967160033266</v>
          </cell>
          <cell r="K744">
            <v>6855854.4800000014</v>
          </cell>
          <cell r="L744">
            <v>4908084.45</v>
          </cell>
          <cell r="M744">
            <v>-0.28410317571384636</v>
          </cell>
        </row>
        <row r="746">
          <cell r="A746" t="str">
            <v>Bad Debt Exp</v>
          </cell>
          <cell r="C746">
            <v>1869.05</v>
          </cell>
          <cell r="D746">
            <v>0</v>
          </cell>
          <cell r="E746">
            <v>-1</v>
          </cell>
          <cell r="G746">
            <v>24763.97</v>
          </cell>
          <cell r="H746">
            <v>-513.45416998428652</v>
          </cell>
          <cell r="I746">
            <v>-1.0207339198837782</v>
          </cell>
          <cell r="K746">
            <v>-5196.8499999999995</v>
          </cell>
          <cell r="L746">
            <v>2486.54</v>
          </cell>
          <cell r="M746">
            <v>-1.4784706120053495</v>
          </cell>
        </row>
        <row r="747">
          <cell r="A747" t="str">
            <v>Marketing, Sales &amp; Promotion Exp</v>
          </cell>
          <cell r="C747">
            <v>-48813.04</v>
          </cell>
          <cell r="D747">
            <v>6240.5299833038007</v>
          </cell>
          <cell r="E747">
            <v>-1.1278455507647915</v>
          </cell>
          <cell r="G747">
            <v>188236.69999999998</v>
          </cell>
          <cell r="H747">
            <v>122115.24596014415</v>
          </cell>
          <cell r="I747">
            <v>-0.35126760105683874</v>
          </cell>
          <cell r="K747">
            <v>335273.63999999996</v>
          </cell>
          <cell r="L747">
            <v>266315.24</v>
          </cell>
          <cell r="M747">
            <v>-0.20567796501985655</v>
          </cell>
        </row>
        <row r="748">
          <cell r="A748" t="str">
            <v>Miscellaneous Other Exp</v>
          </cell>
          <cell r="C748">
            <v>79199.38</v>
          </cell>
          <cell r="D748">
            <v>-182016.49941928394</v>
          </cell>
          <cell r="E748">
            <v>-3.2982061149883233</v>
          </cell>
          <cell r="G748">
            <v>1571025.3200000003</v>
          </cell>
          <cell r="H748">
            <v>130191.05323106924</v>
          </cell>
          <cell r="I748">
            <v>-0.91712988226627101</v>
          </cell>
          <cell r="K748">
            <v>601853.79000000062</v>
          </cell>
          <cell r="L748">
            <v>160191.04999999999</v>
          </cell>
          <cell r="M748">
            <v>-0.73383726635666813</v>
          </cell>
        </row>
        <row r="749">
          <cell r="A749" t="str">
            <v>Trfs/Alloc of Op Exp to Cost of Sales or B/S Exp</v>
          </cell>
          <cell r="C749">
            <v>-404639</v>
          </cell>
          <cell r="D749">
            <v>-98645</v>
          </cell>
          <cell r="E749">
            <v>-0.75621479887010401</v>
          </cell>
          <cell r="G749">
            <v>-1879615.1800000002</v>
          </cell>
          <cell r="H749">
            <v>-760735.49500562483</v>
          </cell>
          <cell r="I749">
            <v>-0.59527061544287763</v>
          </cell>
          <cell r="K749">
            <v>-3984668.44</v>
          </cell>
          <cell r="L749">
            <v>-1564735.5</v>
          </cell>
          <cell r="M749">
            <v>-0.60731099122515697</v>
          </cell>
        </row>
        <row r="750">
          <cell r="A750" t="str">
            <v>TF Allocation Exp</v>
          </cell>
          <cell r="C750">
            <v>-311029.8629999999</v>
          </cell>
          <cell r="D750">
            <v>-149687.24670497607</v>
          </cell>
          <cell r="E750">
            <v>-0.5187367371699092</v>
          </cell>
          <cell r="G750">
            <v>-1105889.6619999995</v>
          </cell>
          <cell r="H750">
            <v>-915092.07422956079</v>
          </cell>
          <cell r="I750">
            <v>-0.17252859333668211</v>
          </cell>
          <cell r="K750">
            <v>-2020697.9089999998</v>
          </cell>
          <cell r="L750">
            <v>-2365848.0499999998</v>
          </cell>
          <cell r="M750">
            <v>0.17080739256607017</v>
          </cell>
        </row>
        <row r="751">
          <cell r="A751" t="str">
            <v xml:space="preserve">Total Other Operating Costs </v>
          </cell>
          <cell r="C751">
            <v>-683413.47299999988</v>
          </cell>
          <cell r="D751">
            <v>-424108.21614095621</v>
          </cell>
          <cell r="E751">
            <v>-0.37942660937128425</v>
          </cell>
          <cell r="G751">
            <v>-1201478.8519999995</v>
          </cell>
          <cell r="H751">
            <v>-1424034.7242139564</v>
          </cell>
          <cell r="I751">
            <v>0.18523494761766893</v>
          </cell>
          <cell r="K751">
            <v>-5073435.7689999994</v>
          </cell>
          <cell r="L751">
            <v>-3501590.7199999997</v>
          </cell>
          <cell r="M751">
            <v>-0.30981865555574356</v>
          </cell>
        </row>
        <row r="753">
          <cell r="A753" t="str">
            <v>Total Oper Exp Before Deprec</v>
          </cell>
          <cell r="C753">
            <v>7645176.932000001</v>
          </cell>
          <cell r="D753">
            <v>6552966.3075264143</v>
          </cell>
          <cell r="E753">
            <v>-0.14286270078354629</v>
          </cell>
          <cell r="G753">
            <v>51025568.292999998</v>
          </cell>
          <cell r="H753">
            <v>38039139.916200489</v>
          </cell>
          <cell r="I753">
            <v>-0.25450825559116935</v>
          </cell>
          <cell r="K753">
            <v>91492564.224000022</v>
          </cell>
          <cell r="L753">
            <v>75032294.418000013</v>
          </cell>
          <cell r="M753">
            <v>-0.17990827938432843</v>
          </cell>
        </row>
        <row r="755">
          <cell r="A755" t="str">
            <v>Depreciation/Amortization (Excl Intangibles) Exp</v>
          </cell>
          <cell r="C755">
            <v>586130.98899999994</v>
          </cell>
          <cell r="D755">
            <v>472807.80711726169</v>
          </cell>
          <cell r="E755">
            <v>-0.19334105176059591</v>
          </cell>
          <cell r="G755">
            <v>3042667.409</v>
          </cell>
          <cell r="H755">
            <v>2791070.6086500855</v>
          </cell>
          <cell r="I755">
            <v>-8.268955049300114E-2</v>
          </cell>
          <cell r="K755">
            <v>6228132.5990000013</v>
          </cell>
          <cell r="L755">
            <v>6206788.5700000003</v>
          </cell>
          <cell r="M755">
            <v>-3.4270350961101981E-3</v>
          </cell>
        </row>
        <row r="757">
          <cell r="A757" t="str">
            <v>Total Operating Expenses</v>
          </cell>
          <cell r="C757">
            <v>8231307.921000001</v>
          </cell>
          <cell r="D757">
            <v>7025774.1146436762</v>
          </cell>
          <cell r="E757">
            <v>-0.14645713875928815</v>
          </cell>
          <cell r="G757">
            <v>54068235.702</v>
          </cell>
          <cell r="H757">
            <v>40830210.524850577</v>
          </cell>
          <cell r="I757">
            <v>-0.24483922963773985</v>
          </cell>
          <cell r="K757">
            <v>97720696.823000029</v>
          </cell>
          <cell r="L757">
            <v>81239082.988000005</v>
          </cell>
          <cell r="M757">
            <v>-0.16866042067682871</v>
          </cell>
        </row>
        <row r="759">
          <cell r="A759" t="str">
            <v>Total Operating Income</v>
          </cell>
          <cell r="C759">
            <v>7056728.2779999981</v>
          </cell>
          <cell r="D759">
            <v>9107321.3824180234</v>
          </cell>
          <cell r="E759">
            <v>0.29058694392569129</v>
          </cell>
          <cell r="G759">
            <v>35947298.156999998</v>
          </cell>
          <cell r="H759">
            <v>54932430.778590471</v>
          </cell>
          <cell r="I759">
            <v>0.52813795736950286</v>
          </cell>
          <cell r="K759">
            <v>87707416.150999919</v>
          </cell>
          <cell r="L759">
            <v>118339089.89573905</v>
          </cell>
          <cell r="M759">
            <v>0.3492483884373318</v>
          </cell>
        </row>
        <row r="761">
          <cell r="A761" t="str">
            <v>Total EBITDA</v>
          </cell>
          <cell r="C761">
            <v>7642859.2669999981</v>
          </cell>
          <cell r="D761">
            <v>9580129.1895352863</v>
          </cell>
          <cell r="E761">
            <v>0.2534744988567233</v>
          </cell>
          <cell r="G761">
            <v>38989965.566</v>
          </cell>
          <cell r="H761">
            <v>57723501.387240559</v>
          </cell>
          <cell r="I761">
            <v>0.48047069417205546</v>
          </cell>
          <cell r="K761">
            <v>93935548.749999925</v>
          </cell>
          <cell r="L761">
            <v>124545878.46573904</v>
          </cell>
          <cell r="M761">
            <v>0.32586523550530855</v>
          </cell>
        </row>
        <row r="763">
          <cell r="A763" t="str">
            <v>&lt;&lt; EXPAND HERE</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ColorScheme">
      <a:dk1>
        <a:srgbClr val="000000"/>
      </a:dk1>
      <a:lt1>
        <a:srgbClr val="FFFFFF"/>
      </a:lt1>
      <a:dk2>
        <a:srgbClr val="646464"/>
      </a:dk2>
      <a:lt2>
        <a:srgbClr val="DADADA"/>
      </a:lt2>
      <a:accent1>
        <a:srgbClr val="003868"/>
      </a:accent1>
      <a:accent2>
        <a:srgbClr val="0072CE"/>
      </a:accent2>
      <a:accent3>
        <a:srgbClr val="ADC8E9"/>
      </a:accent3>
      <a:accent4>
        <a:srgbClr val="005B66"/>
      </a:accent4>
      <a:accent5>
        <a:srgbClr val="00B2AC"/>
      </a:accent5>
      <a:accent6>
        <a:srgbClr val="BFE5E2"/>
      </a:accent6>
      <a:hlink>
        <a:srgbClr val="000000"/>
      </a:hlink>
      <a:folHlink>
        <a:srgbClr val="000000"/>
      </a:folHlink>
    </a:clrScheme>
    <a:fontScheme name="FontScheme">
      <a:majorFont>
        <a:latin typeface="Credit Suisse Headline"/>
        <a:ea typeface="MS PGothic"/>
        <a:cs typeface="Arial"/>
      </a:majorFont>
      <a:minorFont>
        <a:latin typeface="Credit Suisse Type Light"/>
        <a:ea typeface="MS PGothic"/>
        <a:cs typeface="Arial"/>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5"/>
        </a:solidFill>
        <a:ln>
          <a:noFill/>
        </a:ln>
      </a:spPr>
      <a:bodyPr vertOverflow="clip" horzOverflow="clip" rtlCol="0" anchor="t"/>
      <a:lstStyle>
        <a:defPPr algn="l">
          <a:defRPr sz="11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ln w="9525" cmpd="sng">
          <a:noFill/>
        </a:ln>
      </a:spPr>
      <a:bodyPr vertOverflow="clip" horzOverflow="clip" vert="horz" wrap="square" rtlCol="0" anchor="t"/>
      <a:lstStyle>
        <a:defPPr>
          <a:defRPr sz="1000">
            <a:latin typeface="Credit Suisse Type Light" panose="020B0303040503020204" pitchFamily="34" charset="0"/>
          </a:defRPr>
        </a:defPPr>
      </a:lstStyle>
      <a:style>
        <a:lnRef idx="0">
          <a:scrgbClr r="0" g="0" b="0"/>
        </a:lnRef>
        <a:fillRef idx="0">
          <a:scrgbClr r="0" g="0" b="0"/>
        </a:fillRef>
        <a:effectRef idx="0">
          <a:scrgbClr r="0" g="0" b="0"/>
        </a:effectRef>
        <a:fontRef idx="minor">
          <a:schemeClr val="dk1"/>
        </a:fontRef>
      </a:style>
    </a:txDef>
  </a:objectDefaults>
  <a:extraClrSchemeLst/>
  <a:custClrLst>
    <a:custClr name="Dark Blue">
      <a:srgbClr val="003868"/>
    </a:custClr>
    <a:custClr name="Dark Aqua">
      <a:srgbClr val="005B66"/>
    </a:custClr>
    <a:custClr name="Grey 5">
      <a:srgbClr val="646464"/>
    </a:custClr>
    <a:custClr name="Dark Green">
      <a:srgbClr val="1F7C34"/>
    </a:custClr>
    <a:custClr name="Dark Magenta">
      <a:srgbClr val="7A004C"/>
    </a:custClr>
    <a:custClr name="Dark Purple">
      <a:srgbClr val="4C227C"/>
    </a:custClr>
    <a:custClr>
      <a:srgbClr val="FFFFFF"/>
    </a:custClr>
    <a:custClr>
      <a:srgbClr val="FFFFFF"/>
    </a:custClr>
    <a:custClr>
      <a:srgbClr val="FFFFFF"/>
    </a:custClr>
    <a:custClr name="Green">
      <a:srgbClr val="000080"/>
    </a:custClr>
    <a:custClr name="Bright Blue">
      <a:srgbClr val="0072CE"/>
    </a:custClr>
    <a:custClr name="Bright Aqua">
      <a:srgbClr val="00B2AC"/>
    </a:custClr>
    <a:custClr name="Grey 4">
      <a:srgbClr val="A8A8A7"/>
    </a:custClr>
    <a:custClr name="Bright Green">
      <a:srgbClr val="78C043"/>
    </a:custClr>
    <a:custClr name="Bright Magenta">
      <a:srgbClr val="DA0C6F"/>
    </a:custClr>
    <a:custClr name="Bright Purple">
      <a:srgbClr val="865BBC"/>
    </a:custClr>
    <a:custClr>
      <a:srgbClr val="FFFFFF"/>
    </a:custClr>
    <a:custClr>
      <a:srgbClr val="FFFFFF"/>
    </a:custClr>
    <a:custClr>
      <a:srgbClr val="FFFFFF"/>
    </a:custClr>
    <a:custClr name="Red">
      <a:srgbClr val="D91E18"/>
    </a:custClr>
    <a:custClr name="Mid Blue">
      <a:srgbClr val="ADC8E9"/>
    </a:custClr>
    <a:custClr name="Mid Aqua">
      <a:srgbClr val="94D4CF"/>
    </a:custClr>
    <a:custClr name="Grey 3">
      <a:srgbClr val="DADADA"/>
    </a:custClr>
    <a:custClr name="Mid Green">
      <a:srgbClr val="B4D890"/>
    </a:custClr>
    <a:custClr name="Mid Magenta">
      <a:srgbClr val="F4889F"/>
    </a:custClr>
    <a:custClr name="Mid Purple">
      <a:srgbClr val="B7A3CF"/>
    </a:custClr>
    <a:custClr>
      <a:srgbClr val="FFFFFF"/>
    </a:custClr>
    <a:custClr>
      <a:srgbClr val="FFFFFF"/>
    </a:custClr>
    <a:custClr>
      <a:srgbClr val="FFFFFF"/>
    </a:custClr>
    <a:custClr name="Amber">
      <a:srgbClr val="FFB81C"/>
    </a:custClr>
    <a:custClr name="Light Blue">
      <a:srgbClr val="D7E5EF"/>
    </a:custClr>
    <a:custClr name="Light Aqua">
      <a:srgbClr val="BFE5E2"/>
    </a:custClr>
    <a:custClr name="Grey 2">
      <a:srgbClr val="E6E7E8"/>
    </a:custClr>
    <a:custClr name="Light Green">
      <a:srgbClr val="D5E9C1"/>
    </a:custClr>
    <a:custClr name="Light Magenta">
      <a:srgbClr val="F9C0CC"/>
    </a:custClr>
    <a:custClr name="Light Purple">
      <a:srgbClr val="D1C4E0"/>
    </a:custClr>
    <a:custClr>
      <a:srgbClr val="FFFFFF"/>
    </a:custClr>
    <a:custClr>
      <a:srgbClr val="FFFFFF"/>
    </a:custClr>
    <a:custClr>
      <a:srgbClr val="FFFFFF"/>
    </a:custClr>
    <a:custClr>
      <a:srgbClr val="FFFFFF"/>
    </a:custClr>
    <a:custClr>
      <a:srgbClr val="FFFFFF"/>
    </a:custClr>
    <a:custClr>
      <a:srgbClr val="FFFFFF"/>
    </a:custClr>
    <a:custClr name="Grey 1">
      <a:srgbClr val="F1F2F2"/>
    </a:custClr>
    <a:custClr>
      <a:srgbClr val="FFFFFF"/>
    </a:custClr>
    <a:custClr>
      <a:srgbClr val="FFFFFF"/>
    </a:custClr>
    <a:custClr>
      <a:srgbClr val="FFFFFF"/>
    </a:custClr>
    <a:custClr>
      <a:srgbClr val="FFFFFF"/>
    </a:custClr>
    <a:custClr>
      <a:srgbClr val="FFFFFF"/>
    </a:custClr>
    <a:custClr>
      <a:srgbClr val="FFFFFF"/>
    </a:custClr>
    <a:custClr>
      <a:srgbClr val="FFFFFF"/>
    </a:custClr>
  </a:custClr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heetViews>
  <sheetFormatPr defaultColWidth="9.140625" defaultRowHeight="12.75"/>
  <sheetData>
    <row r="1" spans="1:2">
      <c r="B1" t="s">
        <v>0</v>
      </c>
    </row>
    <row r="2" spans="1:2"/>
    <row r="3" spans="1:2"/>
    <row r="4" spans="1:2"/>
    <row r="5" spans="1:2"/>
    <row r="6" spans="1:2"/>
    <row r="7" spans="1:2"/>
    <row r="8" spans="1:2"/>
    <row r="9" spans="1:2"/>
    <row r="10" spans="1:2"/>
    <row r="11" spans="1:2"/>
    <row r="12" spans="1:2"/>
    <row r="13" spans="1:2"/>
    <row r="14" spans="1:2"/>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DEB3A-0094-4C63-9BB6-0AB7387BCDF4}">
  <sheetPr>
    <tabColor rgb="FFFF0000"/>
  </sheetPr>
  <dimension ref="A1:AG105"/>
  <sheetViews>
    <sheetView showGridLines="0" tabSelected="1" zoomScaleNormal="100" workbookViewId="0"/>
  </sheetViews>
  <sheetFormatPr defaultColWidth="0" defaultRowHeight="12.75"/>
  <cols>
    <col min="1" max="2" width="2.7109375" style="3" customWidth="1"/>
    <col min="3" max="5" width="34.85546875" style="3" customWidth="1"/>
    <col min="6" max="6" width="2.7109375" style="3" customWidth="1"/>
    <col min="7" max="12" width="10.42578125" style="3" hidden="1" customWidth="1"/>
    <col min="13" max="25" width="10.42578125" style="5" hidden="1" customWidth="1"/>
    <col min="26" max="33" width="10.42578125" style="3" hidden="1" customWidth="1"/>
    <col min="34" max="16384" width="9.140625" style="3" hidden="1"/>
  </cols>
  <sheetData>
    <row r="1" spans="1:29" s="163" customFormat="1" ht="30">
      <c r="A1" s="158" t="s">
        <v>1</v>
      </c>
      <c r="B1" s="165"/>
      <c r="C1" s="165"/>
      <c r="D1" s="166"/>
      <c r="E1" s="167"/>
      <c r="F1" s="168"/>
      <c r="G1" s="162"/>
    </row>
    <row r="2" spans="1:29" s="148" customFormat="1" ht="15">
      <c r="A2" s="144" t="s">
        <v>2</v>
      </c>
      <c r="B2" s="144"/>
      <c r="C2" s="144"/>
      <c r="D2" s="144"/>
      <c r="E2" s="147"/>
      <c r="F2" s="147"/>
      <c r="G2" s="147"/>
    </row>
    <row r="3" spans="1:29" s="148" customFormat="1" ht="15">
      <c r="A3" s="145" t="s">
        <v>117</v>
      </c>
      <c r="E3" s="149"/>
      <c r="F3" s="147"/>
      <c r="G3" s="147"/>
    </row>
    <row r="4" spans="1:29" ht="13.5" thickBot="1">
      <c r="A4" s="2"/>
      <c r="C4" s="4"/>
      <c r="M4" s="3"/>
      <c r="N4" s="3"/>
      <c r="O4" s="3"/>
      <c r="P4" s="3"/>
      <c r="Z4" s="5"/>
      <c r="AA4" s="5"/>
      <c r="AB4" s="5"/>
      <c r="AC4" s="5"/>
    </row>
    <row r="5" spans="1:29" s="7" customFormat="1">
      <c r="A5" s="6"/>
      <c r="C5" s="8"/>
      <c r="Q5" s="9"/>
      <c r="R5" s="9"/>
      <c r="S5" s="9"/>
      <c r="T5" s="9"/>
      <c r="U5" s="9"/>
      <c r="V5" s="9"/>
      <c r="W5" s="9"/>
      <c r="X5" s="9"/>
      <c r="Y5" s="9"/>
      <c r="Z5" s="9"/>
      <c r="AA5" s="9"/>
      <c r="AB5" s="9"/>
      <c r="AC5" s="9"/>
    </row>
    <row r="7" spans="1:29" ht="21" thickBot="1">
      <c r="A7" s="10"/>
      <c r="B7" s="150" t="s">
        <v>3</v>
      </c>
      <c r="C7" s="151"/>
      <c r="D7" s="152"/>
      <c r="E7" s="152"/>
      <c r="F7" s="11"/>
      <c r="G7" s="12"/>
      <c r="H7" s="12"/>
      <c r="I7" s="12"/>
      <c r="M7" s="3"/>
      <c r="N7" s="3"/>
      <c r="O7" s="3"/>
      <c r="P7" s="3"/>
      <c r="Q7" s="3"/>
      <c r="R7" s="3"/>
      <c r="S7" s="3"/>
      <c r="T7" s="3"/>
      <c r="U7" s="3"/>
      <c r="V7" s="3"/>
      <c r="W7" s="3"/>
      <c r="X7" s="3"/>
      <c r="Y7" s="3"/>
    </row>
    <row r="9" spans="1:29">
      <c r="C9" s="190" t="s">
        <v>4</v>
      </c>
      <c r="D9" s="191"/>
      <c r="E9" s="192"/>
    </row>
    <row r="10" spans="1:29">
      <c r="C10" s="193"/>
      <c r="D10" s="194"/>
      <c r="E10" s="195"/>
    </row>
    <row r="11" spans="1:29">
      <c r="C11" s="193"/>
      <c r="D11" s="194"/>
      <c r="E11" s="195"/>
    </row>
    <row r="12" spans="1:29">
      <c r="C12" s="196"/>
      <c r="D12" s="197"/>
      <c r="E12" s="198"/>
    </row>
    <row r="14" spans="1:29">
      <c r="B14" s="155" t="s">
        <v>5</v>
      </c>
      <c r="C14" s="155"/>
      <c r="D14" s="155"/>
      <c r="E14" s="155"/>
      <c r="G14" s="13"/>
    </row>
    <row r="15" spans="1:29">
      <c r="G15" s="5"/>
      <c r="H15" s="5"/>
      <c r="I15" s="5"/>
      <c r="J15" s="5"/>
      <c r="K15" s="5"/>
      <c r="L15" s="5"/>
    </row>
    <row r="16" spans="1:29" ht="12.75" customHeight="1">
      <c r="C16" s="181" t="s">
        <v>6</v>
      </c>
      <c r="D16" s="182"/>
      <c r="E16" s="183"/>
    </row>
    <row r="17" spans="3:5" ht="12.75" customHeight="1">
      <c r="C17" s="184"/>
      <c r="D17" s="185"/>
      <c r="E17" s="186"/>
    </row>
    <row r="18" spans="3:5" ht="12.75" customHeight="1">
      <c r="C18" s="184"/>
      <c r="D18" s="185"/>
      <c r="E18" s="186"/>
    </row>
    <row r="19" spans="3:5" ht="12.75" customHeight="1">
      <c r="C19" s="184"/>
      <c r="D19" s="185"/>
      <c r="E19" s="186"/>
    </row>
    <row r="20" spans="3:5" ht="12.75" customHeight="1">
      <c r="C20" s="184"/>
      <c r="D20" s="185"/>
      <c r="E20" s="186"/>
    </row>
    <row r="21" spans="3:5" ht="12.75" customHeight="1">
      <c r="C21" s="184"/>
      <c r="D21" s="185"/>
      <c r="E21" s="186"/>
    </row>
    <row r="22" spans="3:5" ht="12.75" customHeight="1">
      <c r="C22" s="184"/>
      <c r="D22" s="185"/>
      <c r="E22" s="186"/>
    </row>
    <row r="23" spans="3:5" ht="12.75" customHeight="1">
      <c r="C23" s="184"/>
      <c r="D23" s="185"/>
      <c r="E23" s="186"/>
    </row>
    <row r="24" spans="3:5" ht="12.75" customHeight="1">
      <c r="C24" s="184"/>
      <c r="D24" s="185"/>
      <c r="E24" s="186"/>
    </row>
    <row r="25" spans="3:5" ht="12.75" customHeight="1">
      <c r="C25" s="184"/>
      <c r="D25" s="185"/>
      <c r="E25" s="186"/>
    </row>
    <row r="26" spans="3:5" ht="12.75" customHeight="1">
      <c r="C26" s="184"/>
      <c r="D26" s="185"/>
      <c r="E26" s="186"/>
    </row>
    <row r="27" spans="3:5" ht="12.75" customHeight="1">
      <c r="C27" s="184"/>
      <c r="D27" s="185"/>
      <c r="E27" s="186"/>
    </row>
    <row r="28" spans="3:5" ht="12.75" customHeight="1">
      <c r="C28" s="184"/>
      <c r="D28" s="185"/>
      <c r="E28" s="186"/>
    </row>
    <row r="29" spans="3:5" ht="12.75" customHeight="1">
      <c r="C29" s="184"/>
      <c r="D29" s="185"/>
      <c r="E29" s="186"/>
    </row>
    <row r="30" spans="3:5" ht="12.75" customHeight="1">
      <c r="C30" s="184"/>
      <c r="D30" s="185"/>
      <c r="E30" s="186"/>
    </row>
    <row r="31" spans="3:5" ht="12.75" customHeight="1">
      <c r="C31" s="184"/>
      <c r="D31" s="185"/>
      <c r="E31" s="186"/>
    </row>
    <row r="32" spans="3:5" ht="12.75" customHeight="1">
      <c r="C32" s="184"/>
      <c r="D32" s="185"/>
      <c r="E32" s="186"/>
    </row>
    <row r="33" spans="2:12" ht="12.75" customHeight="1">
      <c r="C33" s="184"/>
      <c r="D33" s="185"/>
      <c r="E33" s="186"/>
    </row>
    <row r="34" spans="2:12" ht="12.75" customHeight="1">
      <c r="C34" s="184"/>
      <c r="D34" s="185"/>
      <c r="E34" s="186"/>
    </row>
    <row r="35" spans="2:12" ht="12.75" customHeight="1">
      <c r="C35" s="184"/>
      <c r="D35" s="185"/>
      <c r="E35" s="186"/>
    </row>
    <row r="36" spans="2:12" ht="12.75" customHeight="1">
      <c r="C36" s="184"/>
      <c r="D36" s="185"/>
      <c r="E36" s="186"/>
    </row>
    <row r="37" spans="2:12" ht="12.75" customHeight="1">
      <c r="C37" s="184"/>
      <c r="D37" s="185"/>
      <c r="E37" s="186"/>
    </row>
    <row r="38" spans="2:12" ht="12.75" customHeight="1">
      <c r="C38" s="184"/>
      <c r="D38" s="185"/>
      <c r="E38" s="186"/>
    </row>
    <row r="39" spans="2:12" ht="12.75" customHeight="1">
      <c r="C39" s="184"/>
      <c r="D39" s="185"/>
      <c r="E39" s="186"/>
    </row>
    <row r="40" spans="2:12" ht="14.25" customHeight="1">
      <c r="C40" s="184"/>
      <c r="D40" s="185"/>
      <c r="E40" s="186"/>
    </row>
    <row r="41" spans="2:12" ht="12.75" customHeight="1">
      <c r="C41" s="184"/>
      <c r="D41" s="185"/>
      <c r="E41" s="186"/>
    </row>
    <row r="42" spans="2:12" ht="12.75" customHeight="1">
      <c r="C42" s="184"/>
      <c r="D42" s="185"/>
      <c r="E42" s="186"/>
    </row>
    <row r="43" spans="2:12" ht="12.75" customHeight="1">
      <c r="C43" s="187"/>
      <c r="D43" s="188"/>
      <c r="E43" s="189"/>
    </row>
    <row r="45" spans="2:12">
      <c r="B45" s="155" t="s">
        <v>7</v>
      </c>
      <c r="C45" s="155"/>
      <c r="D45" s="155"/>
      <c r="E45" s="155"/>
      <c r="G45" s="13"/>
    </row>
    <row r="46" spans="2:12">
      <c r="G46" s="5"/>
      <c r="H46" s="5"/>
      <c r="I46" s="5"/>
      <c r="J46" s="5"/>
      <c r="K46" s="5"/>
      <c r="L46" s="5"/>
    </row>
    <row r="47" spans="2:12" ht="12.75" customHeight="1">
      <c r="C47" s="181" t="s">
        <v>8</v>
      </c>
      <c r="D47" s="182"/>
      <c r="E47" s="183"/>
    </row>
    <row r="48" spans="2:12" ht="12.75" customHeight="1">
      <c r="C48" s="184"/>
      <c r="D48" s="185"/>
      <c r="E48" s="186"/>
    </row>
    <row r="49" spans="3:5" ht="12.75" customHeight="1">
      <c r="C49" s="184"/>
      <c r="D49" s="185"/>
      <c r="E49" s="186"/>
    </row>
    <row r="50" spans="3:5" ht="12.75" customHeight="1">
      <c r="C50" s="184"/>
      <c r="D50" s="185"/>
      <c r="E50" s="186"/>
    </row>
    <row r="51" spans="3:5" ht="12.75" customHeight="1">
      <c r="C51" s="184"/>
      <c r="D51" s="185"/>
      <c r="E51" s="186"/>
    </row>
    <row r="52" spans="3:5" ht="12.75" customHeight="1">
      <c r="C52" s="184"/>
      <c r="D52" s="185"/>
      <c r="E52" s="186"/>
    </row>
    <row r="53" spans="3:5" ht="12.75" customHeight="1">
      <c r="C53" s="184"/>
      <c r="D53" s="185"/>
      <c r="E53" s="186"/>
    </row>
    <row r="54" spans="3:5" ht="12.75" customHeight="1">
      <c r="C54" s="184"/>
      <c r="D54" s="185"/>
      <c r="E54" s="186"/>
    </row>
    <row r="55" spans="3:5" ht="12.75" customHeight="1">
      <c r="C55" s="184"/>
      <c r="D55" s="185"/>
      <c r="E55" s="186"/>
    </row>
    <row r="56" spans="3:5" ht="12.75" customHeight="1">
      <c r="C56" s="184"/>
      <c r="D56" s="185"/>
      <c r="E56" s="186"/>
    </row>
    <row r="57" spans="3:5" ht="12.75" customHeight="1">
      <c r="C57" s="184"/>
      <c r="D57" s="185"/>
      <c r="E57" s="186"/>
    </row>
    <row r="58" spans="3:5" ht="12.75" customHeight="1">
      <c r="C58" s="184"/>
      <c r="D58" s="185"/>
      <c r="E58" s="186"/>
    </row>
    <row r="59" spans="3:5" ht="12.75" customHeight="1">
      <c r="C59" s="184"/>
      <c r="D59" s="185"/>
      <c r="E59" s="186"/>
    </row>
    <row r="60" spans="3:5" ht="12.75" customHeight="1">
      <c r="C60" s="184"/>
      <c r="D60" s="185"/>
      <c r="E60" s="186"/>
    </row>
    <row r="61" spans="3:5" ht="12.75" customHeight="1">
      <c r="C61" s="184"/>
      <c r="D61" s="185"/>
      <c r="E61" s="186"/>
    </row>
    <row r="62" spans="3:5" ht="12.75" customHeight="1">
      <c r="C62" s="184"/>
      <c r="D62" s="185"/>
      <c r="E62" s="186"/>
    </row>
    <row r="63" spans="3:5" ht="12.75" customHeight="1">
      <c r="C63" s="184"/>
      <c r="D63" s="185"/>
      <c r="E63" s="186"/>
    </row>
    <row r="64" spans="3:5" ht="12.75" customHeight="1">
      <c r="C64" s="184"/>
      <c r="D64" s="185"/>
      <c r="E64" s="186"/>
    </row>
    <row r="65" spans="3:5" ht="12.75" customHeight="1">
      <c r="C65" s="184"/>
      <c r="D65" s="185"/>
      <c r="E65" s="186"/>
    </row>
    <row r="66" spans="3:5" ht="12.75" customHeight="1">
      <c r="C66" s="184"/>
      <c r="D66" s="185"/>
      <c r="E66" s="186"/>
    </row>
    <row r="67" spans="3:5" ht="12.75" customHeight="1">
      <c r="C67" s="184"/>
      <c r="D67" s="185"/>
      <c r="E67" s="186"/>
    </row>
    <row r="68" spans="3:5" ht="12.75" customHeight="1">
      <c r="C68" s="184"/>
      <c r="D68" s="185"/>
      <c r="E68" s="186"/>
    </row>
    <row r="69" spans="3:5" ht="12.75" customHeight="1">
      <c r="C69" s="184"/>
      <c r="D69" s="185"/>
      <c r="E69" s="186"/>
    </row>
    <row r="70" spans="3:5" ht="12.75" customHeight="1">
      <c r="C70" s="184"/>
      <c r="D70" s="185"/>
      <c r="E70" s="186"/>
    </row>
    <row r="71" spans="3:5">
      <c r="C71" s="184"/>
      <c r="D71" s="185"/>
      <c r="E71" s="186"/>
    </row>
    <row r="72" spans="3:5">
      <c r="C72" s="184"/>
      <c r="D72" s="185"/>
      <c r="E72" s="186"/>
    </row>
    <row r="73" spans="3:5">
      <c r="C73" s="184"/>
      <c r="D73" s="185"/>
      <c r="E73" s="186"/>
    </row>
    <row r="74" spans="3:5">
      <c r="C74" s="184"/>
      <c r="D74" s="185"/>
      <c r="E74" s="186"/>
    </row>
    <row r="75" spans="3:5">
      <c r="C75" s="184"/>
      <c r="D75" s="185"/>
      <c r="E75" s="186"/>
    </row>
    <row r="76" spans="3:5">
      <c r="C76" s="184"/>
      <c r="D76" s="185"/>
      <c r="E76" s="186"/>
    </row>
    <row r="77" spans="3:5">
      <c r="C77" s="184"/>
      <c r="D77" s="185"/>
      <c r="E77" s="186"/>
    </row>
    <row r="78" spans="3:5">
      <c r="C78" s="184"/>
      <c r="D78" s="185"/>
      <c r="E78" s="186"/>
    </row>
    <row r="79" spans="3:5">
      <c r="C79" s="187"/>
      <c r="D79" s="188"/>
      <c r="E79" s="189"/>
    </row>
    <row r="81" spans="2:12">
      <c r="B81" s="155" t="s">
        <v>9</v>
      </c>
      <c r="C81" s="155"/>
      <c r="D81" s="155"/>
      <c r="E81" s="155"/>
      <c r="G81" s="13"/>
    </row>
    <row r="82" spans="2:12">
      <c r="G82" s="5"/>
      <c r="H82" s="5"/>
      <c r="I82" s="5"/>
      <c r="J82" s="5"/>
      <c r="K82" s="5"/>
      <c r="L82" s="5"/>
    </row>
    <row r="83" spans="2:12" ht="12.75" customHeight="1">
      <c r="C83" s="181" t="s">
        <v>10</v>
      </c>
      <c r="D83" s="182"/>
      <c r="E83" s="183"/>
    </row>
    <row r="84" spans="2:12" ht="12.75" customHeight="1">
      <c r="C84" s="184"/>
      <c r="D84" s="185"/>
      <c r="E84" s="186"/>
    </row>
    <row r="85" spans="2:12" ht="12.75" customHeight="1">
      <c r="C85" s="184"/>
      <c r="D85" s="185"/>
      <c r="E85" s="186"/>
    </row>
    <row r="86" spans="2:12" ht="12.75" customHeight="1">
      <c r="C86" s="184"/>
      <c r="D86" s="185"/>
      <c r="E86" s="186"/>
    </row>
    <row r="87" spans="2:12" ht="12.75" customHeight="1">
      <c r="C87" s="184"/>
      <c r="D87" s="185"/>
      <c r="E87" s="186"/>
    </row>
    <row r="88" spans="2:12" ht="12.75" customHeight="1">
      <c r="C88" s="184"/>
      <c r="D88" s="185"/>
      <c r="E88" s="186"/>
    </row>
    <row r="89" spans="2:12" ht="12.75" customHeight="1">
      <c r="C89" s="184"/>
      <c r="D89" s="185"/>
      <c r="E89" s="186"/>
    </row>
    <row r="90" spans="2:12" ht="12.75" customHeight="1">
      <c r="C90" s="184"/>
      <c r="D90" s="185"/>
      <c r="E90" s="186"/>
    </row>
    <row r="91" spans="2:12" ht="12.75" customHeight="1">
      <c r="C91" s="184"/>
      <c r="D91" s="185"/>
      <c r="E91" s="186"/>
    </row>
    <row r="92" spans="2:12" ht="12.75" customHeight="1">
      <c r="C92" s="184"/>
      <c r="D92" s="185"/>
      <c r="E92" s="186"/>
    </row>
    <row r="93" spans="2:12" ht="12.75" customHeight="1">
      <c r="C93" s="184"/>
      <c r="D93" s="185"/>
      <c r="E93" s="186"/>
    </row>
    <row r="94" spans="2:12" ht="12.75" customHeight="1">
      <c r="C94" s="184"/>
      <c r="D94" s="185"/>
      <c r="E94" s="186"/>
    </row>
    <row r="95" spans="2:12" ht="12.75" customHeight="1">
      <c r="C95" s="184"/>
      <c r="D95" s="185"/>
      <c r="E95" s="186"/>
    </row>
    <row r="96" spans="2:12" ht="12.75" customHeight="1">
      <c r="C96" s="184"/>
      <c r="D96" s="185"/>
      <c r="E96" s="186"/>
    </row>
    <row r="97" spans="1:25" ht="12.75" customHeight="1">
      <c r="C97" s="184"/>
      <c r="D97" s="185"/>
      <c r="E97" s="186"/>
    </row>
    <row r="98" spans="1:25" ht="12.75" customHeight="1">
      <c r="C98" s="187"/>
      <c r="D98" s="188"/>
      <c r="E98" s="189"/>
    </row>
    <row r="100" spans="1:25" ht="13.5" thickBot="1">
      <c r="A100" s="10"/>
      <c r="B100" s="155" t="s">
        <v>11</v>
      </c>
      <c r="C100" s="155"/>
      <c r="D100" s="155"/>
      <c r="E100" s="155"/>
      <c r="F100" s="11"/>
      <c r="G100" s="12"/>
      <c r="H100" s="12"/>
      <c r="I100" s="12"/>
      <c r="M100" s="3"/>
      <c r="N100" s="3"/>
      <c r="O100" s="3"/>
      <c r="P100" s="3"/>
      <c r="Q100" s="3"/>
      <c r="R100" s="3"/>
      <c r="S100" s="3"/>
      <c r="T100" s="3"/>
      <c r="U100" s="3"/>
      <c r="V100" s="3"/>
      <c r="W100" s="3"/>
      <c r="X100" s="3"/>
      <c r="Y100" s="3"/>
    </row>
    <row r="102" spans="1:25">
      <c r="C102" s="25" t="s">
        <v>12</v>
      </c>
      <c r="D102" s="25" t="s">
        <v>13</v>
      </c>
      <c r="E102" s="153" t="s">
        <v>14</v>
      </c>
    </row>
    <row r="103" spans="1:25">
      <c r="C103" s="3" t="s">
        <v>15</v>
      </c>
      <c r="D103" s="15" t="s">
        <v>16</v>
      </c>
      <c r="E103" s="16">
        <v>100</v>
      </c>
    </row>
    <row r="104" spans="1:25">
      <c r="C104" s="3" t="s">
        <v>17</v>
      </c>
      <c r="D104" s="17" t="s">
        <v>18</v>
      </c>
      <c r="E104" s="18">
        <v>100</v>
      </c>
    </row>
    <row r="105" spans="1:25">
      <c r="C105" s="3" t="s">
        <v>19</v>
      </c>
      <c r="D105" s="3" t="s">
        <v>20</v>
      </c>
      <c r="E105" s="19">
        <v>100</v>
      </c>
    </row>
  </sheetData>
  <sheetProtection algorithmName="SHA-512" hashValue="wDg6RJ1WmGthwYXpahpk/Xu/cqYTjyffG9z/L8ePtraIZrJ+lE1gViVSeGT0/3LdkS+1h4ZqEfJxfsdJOpuRkA==" saltValue="T9unC+C3Bgno/4IHf/eEzw==" spinCount="100000" sheet="1" objects="1" scenarios="1"/>
  <mergeCells count="4">
    <mergeCell ref="C83:E98"/>
    <mergeCell ref="C9:E12"/>
    <mergeCell ref="C47:E79"/>
    <mergeCell ref="C16:E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87B8F-557D-40CA-812A-915AF7FE64CE}">
  <sheetPr codeName="Sheet4">
    <tabColor theme="0"/>
  </sheetPr>
  <dimension ref="A1:AV111"/>
  <sheetViews>
    <sheetView showGridLines="0" zoomScale="85" zoomScaleNormal="85" workbookViewId="0">
      <pane xSplit="4" ySplit="7" topLeftCell="E14" activePane="bottomRight" state="frozen"/>
      <selection pane="topRight" activeCell="E1" sqref="E1"/>
      <selection pane="bottomLeft" activeCell="A7" sqref="A7"/>
      <selection pane="bottomRight" activeCell="X64" sqref="X64"/>
    </sheetView>
  </sheetViews>
  <sheetFormatPr defaultColWidth="0" defaultRowHeight="12.75" outlineLevelRow="1" outlineLevelCol="1"/>
  <cols>
    <col min="1" max="2" width="2.7109375" style="3" customWidth="1"/>
    <col min="3" max="3" width="37.5703125" style="3" customWidth="1"/>
    <col min="4" max="4" width="23" style="3" customWidth="1"/>
    <col min="5" max="8" width="37.7109375" style="3" hidden="1" customWidth="1" outlineLevel="1"/>
    <col min="9" max="9" width="37.7109375" style="3" hidden="1" customWidth="1" outlineLevel="1" collapsed="1"/>
    <col min="10" max="12" width="37.7109375" style="3" hidden="1" customWidth="1" outlineLevel="1"/>
    <col min="13" max="13" width="31" style="3" customWidth="1" collapsed="1"/>
    <col min="14" max="24" width="31" style="3" customWidth="1"/>
    <col min="25" max="25" width="1.7109375" style="3" customWidth="1"/>
    <col min="26" max="48" width="10.42578125" style="3" hidden="1" customWidth="1"/>
    <col min="49" max="16384" width="5.7109375" style="3" hidden="1"/>
  </cols>
  <sheetData>
    <row r="1" spans="1:43" s="156" customFormat="1" ht="30">
      <c r="A1" s="158" t="s">
        <v>1</v>
      </c>
      <c r="B1" s="159"/>
      <c r="C1" s="159"/>
      <c r="D1" s="160"/>
      <c r="E1" s="161"/>
      <c r="F1" s="162"/>
      <c r="G1" s="162"/>
      <c r="H1" s="163"/>
      <c r="I1" s="163"/>
      <c r="J1" s="164"/>
      <c r="K1" s="164"/>
      <c r="L1" s="164"/>
      <c r="M1" s="163"/>
      <c r="N1" s="163"/>
      <c r="O1" s="163"/>
      <c r="P1" s="163"/>
      <c r="Q1" s="163"/>
      <c r="R1" s="163"/>
      <c r="S1" s="163"/>
      <c r="T1" s="163"/>
      <c r="U1" s="163"/>
      <c r="V1" s="163"/>
      <c r="W1" s="163"/>
      <c r="X1" s="163"/>
      <c r="Y1" s="163"/>
    </row>
    <row r="2" spans="1:43" s="1" customFormat="1" ht="15">
      <c r="A2" s="144" t="s">
        <v>21</v>
      </c>
      <c r="B2" s="137"/>
      <c r="C2" s="146"/>
      <c r="D2" s="137"/>
      <c r="E2" s="138"/>
      <c r="F2" s="138"/>
      <c r="G2" s="138"/>
      <c r="H2" s="139"/>
      <c r="I2" s="139"/>
      <c r="J2" s="140"/>
      <c r="K2" s="141"/>
      <c r="L2" s="141"/>
      <c r="M2" s="139"/>
      <c r="N2" s="139"/>
      <c r="O2" s="139"/>
      <c r="P2" s="139"/>
      <c r="Q2" s="139"/>
      <c r="R2" s="139"/>
      <c r="S2" s="139"/>
      <c r="T2" s="139"/>
      <c r="U2" s="139"/>
      <c r="V2" s="139"/>
      <c r="W2" s="139"/>
      <c r="X2" s="139"/>
      <c r="Y2" s="139"/>
    </row>
    <row r="3" spans="1:43" s="1" customFormat="1" ht="15">
      <c r="A3" s="145" t="str">
        <f>'Terms of Use and Important Info'!$A$3</f>
        <v>For period ending 31-Dec-2025</v>
      </c>
      <c r="B3" s="139"/>
      <c r="C3" s="139"/>
      <c r="D3" s="139"/>
      <c r="E3" s="142"/>
      <c r="F3" s="138"/>
      <c r="G3" s="138"/>
      <c r="H3" s="139"/>
      <c r="I3" s="143"/>
      <c r="J3" s="143"/>
      <c r="K3" s="143"/>
      <c r="L3" s="143"/>
      <c r="M3" s="143"/>
      <c r="N3" s="139"/>
      <c r="O3" s="139"/>
      <c r="P3" s="139"/>
      <c r="Q3" s="139"/>
      <c r="R3" s="139"/>
      <c r="S3" s="139"/>
      <c r="T3" s="139"/>
      <c r="U3" s="139"/>
      <c r="V3" s="139"/>
      <c r="W3" s="139"/>
      <c r="X3" s="139"/>
      <c r="Y3" s="139"/>
    </row>
    <row r="4" spans="1:43" ht="13.5" thickBot="1">
      <c r="A4" s="20" t="s">
        <v>22</v>
      </c>
      <c r="C4" s="4"/>
      <c r="AE4" s="5"/>
      <c r="AF4" s="5"/>
      <c r="AG4" s="5"/>
      <c r="AH4" s="5"/>
      <c r="AI4" s="5"/>
      <c r="AJ4" s="5"/>
      <c r="AK4" s="5"/>
      <c r="AL4" s="5"/>
      <c r="AM4" s="5"/>
      <c r="AN4" s="5"/>
      <c r="AO4" s="5"/>
      <c r="AP4" s="5"/>
      <c r="AQ4" s="5"/>
    </row>
    <row r="5" spans="1:43" s="7" customFormat="1">
      <c r="A5" s="6"/>
      <c r="C5" s="21"/>
    </row>
    <row r="6" spans="1:43">
      <c r="A6" s="20"/>
      <c r="C6" s="22"/>
      <c r="D6" s="10"/>
    </row>
    <row r="7" spans="1:43">
      <c r="A7" s="20"/>
      <c r="C7" s="23" t="s">
        <v>23</v>
      </c>
      <c r="D7" s="10"/>
      <c r="E7" s="24">
        <v>44286</v>
      </c>
      <c r="F7" s="24">
        <f>EOMONTH(E$7,3)</f>
        <v>44377</v>
      </c>
      <c r="G7" s="24">
        <f t="shared" ref="G7:H7" si="0">EOMONTH(F$7,3)</f>
        <v>44469</v>
      </c>
      <c r="H7" s="24">
        <f t="shared" si="0"/>
        <v>44561</v>
      </c>
      <c r="I7" s="24">
        <f t="shared" ref="I7:X7" si="1">EOMONTH(H$7,3)</f>
        <v>44651</v>
      </c>
      <c r="J7" s="24">
        <f t="shared" si="1"/>
        <v>44742</v>
      </c>
      <c r="K7" s="24">
        <f t="shared" si="1"/>
        <v>44834</v>
      </c>
      <c r="L7" s="24">
        <f t="shared" si="1"/>
        <v>44926</v>
      </c>
      <c r="M7" s="24">
        <f t="shared" si="1"/>
        <v>45016</v>
      </c>
      <c r="N7" s="24">
        <f t="shared" si="1"/>
        <v>45107</v>
      </c>
      <c r="O7" s="24">
        <f t="shared" si="1"/>
        <v>45199</v>
      </c>
      <c r="P7" s="24">
        <f t="shared" si="1"/>
        <v>45291</v>
      </c>
      <c r="Q7" s="24">
        <f t="shared" si="1"/>
        <v>45382</v>
      </c>
      <c r="R7" s="24">
        <f t="shared" si="1"/>
        <v>45473</v>
      </c>
      <c r="S7" s="24">
        <f t="shared" si="1"/>
        <v>45565</v>
      </c>
      <c r="T7" s="24">
        <f t="shared" si="1"/>
        <v>45657</v>
      </c>
      <c r="U7" s="24">
        <f t="shared" si="1"/>
        <v>45747</v>
      </c>
      <c r="V7" s="24">
        <f t="shared" si="1"/>
        <v>45838</v>
      </c>
      <c r="W7" s="24">
        <f t="shared" si="1"/>
        <v>45930</v>
      </c>
      <c r="X7" s="24">
        <f t="shared" si="1"/>
        <v>46022</v>
      </c>
      <c r="Y7" s="24"/>
    </row>
    <row r="8" spans="1:43">
      <c r="A8" s="20"/>
      <c r="C8" s="22"/>
    </row>
    <row r="9" spans="1:43" ht="12.75" customHeight="1">
      <c r="C9" s="25" t="s">
        <v>24</v>
      </c>
      <c r="D9" s="26" t="s">
        <v>25</v>
      </c>
      <c r="E9" s="27"/>
      <c r="F9" s="27"/>
      <c r="G9" s="27"/>
      <c r="H9" s="27"/>
      <c r="I9" s="27"/>
      <c r="J9" s="27"/>
      <c r="K9" s="27"/>
      <c r="L9" s="27"/>
      <c r="M9" s="27"/>
      <c r="N9" s="27"/>
      <c r="O9" s="27"/>
      <c r="P9" s="27"/>
      <c r="Q9" s="27"/>
      <c r="R9" s="27"/>
      <c r="S9" s="27"/>
      <c r="T9" s="27"/>
      <c r="U9" s="27"/>
      <c r="V9" s="27"/>
      <c r="W9" s="27"/>
      <c r="X9" s="27"/>
    </row>
    <row r="10" spans="1:43" ht="12.75" customHeight="1">
      <c r="C10" s="28" t="s">
        <v>26</v>
      </c>
      <c r="D10" s="29" t="s">
        <v>27</v>
      </c>
      <c r="E10" s="30">
        <v>0.77267743421875001</v>
      </c>
      <c r="F10" s="30">
        <v>0.7702083558461541</v>
      </c>
      <c r="G10" s="30">
        <v>0.73452984701492552</v>
      </c>
      <c r="H10" s="30">
        <v>0.72871716343283577</v>
      </c>
      <c r="I10" s="30">
        <v>0.72456796921875022</v>
      </c>
      <c r="J10" s="30">
        <v>0.71421919646153853</v>
      </c>
      <c r="K10" s="30">
        <v>0.68324621469696967</v>
      </c>
      <c r="L10" s="30">
        <v>0.65758533292307697</v>
      </c>
      <c r="M10" s="30">
        <v>0.68360228861538452</v>
      </c>
      <c r="N10" s="30">
        <v>0.66800995538461549</v>
      </c>
      <c r="O10" s="30">
        <v>0.65484307753846183</v>
      </c>
      <c r="P10" s="30">
        <v>0.6503257616244158</v>
      </c>
      <c r="Q10" s="30">
        <v>0.65736071152235054</v>
      </c>
      <c r="R10" s="30">
        <v>0.66</v>
      </c>
      <c r="S10" s="30">
        <v>0.67</v>
      </c>
      <c r="T10" s="30">
        <v>0.65300000000000002</v>
      </c>
      <c r="U10" s="30">
        <v>0.62766781249999992</v>
      </c>
      <c r="V10" s="30">
        <v>0.64</v>
      </c>
      <c r="W10" s="30">
        <v>0.6541836363636363</v>
      </c>
      <c r="X10" s="30">
        <v>0.65667878787878797</v>
      </c>
    </row>
    <row r="11" spans="1:43" ht="12.75" customHeight="1">
      <c r="D11" s="31"/>
      <c r="E11" s="32"/>
      <c r="F11" s="32"/>
      <c r="G11" s="32"/>
      <c r="H11" s="32"/>
      <c r="I11" s="32"/>
      <c r="J11" s="32"/>
      <c r="K11" s="32"/>
      <c r="L11" s="32"/>
      <c r="M11" s="32"/>
      <c r="N11" s="32"/>
      <c r="O11" s="32"/>
      <c r="P11" s="32"/>
      <c r="Q11" s="32"/>
      <c r="R11" s="32"/>
      <c r="S11" s="32"/>
      <c r="T11" s="180"/>
      <c r="U11" s="32"/>
      <c r="V11" s="32"/>
      <c r="W11" s="32"/>
      <c r="X11" s="32"/>
    </row>
    <row r="12" spans="1:43" ht="12.75" customHeight="1">
      <c r="C12" s="3" t="s">
        <v>28</v>
      </c>
      <c r="D12" s="135">
        <v>2204.623</v>
      </c>
      <c r="E12" s="33"/>
      <c r="F12" s="33"/>
      <c r="G12" s="33"/>
      <c r="H12" s="33"/>
      <c r="I12" s="33"/>
      <c r="J12" s="33"/>
      <c r="K12" s="33"/>
      <c r="L12" s="33"/>
      <c r="M12" s="33"/>
      <c r="N12" s="33"/>
      <c r="O12" s="33"/>
      <c r="P12" s="33"/>
      <c r="Q12" s="33"/>
      <c r="R12" s="33"/>
      <c r="S12" s="33"/>
      <c r="T12" s="33"/>
      <c r="U12" s="33"/>
      <c r="V12" s="33"/>
      <c r="W12" s="33"/>
      <c r="X12" s="33"/>
    </row>
    <row r="13" spans="1:43" ht="12.75" customHeight="1"/>
    <row r="14" spans="1:43" ht="12.75" customHeight="1">
      <c r="A14" s="10"/>
      <c r="B14" s="155" t="s">
        <v>29</v>
      </c>
      <c r="C14" s="156"/>
      <c r="D14" s="156"/>
      <c r="E14" s="157"/>
      <c r="F14" s="157"/>
      <c r="G14" s="157"/>
      <c r="H14" s="157"/>
      <c r="I14" s="157"/>
      <c r="J14" s="157"/>
      <c r="K14" s="157"/>
      <c r="L14" s="157"/>
      <c r="M14" s="157"/>
      <c r="N14" s="157"/>
      <c r="O14" s="157"/>
      <c r="P14" s="157"/>
      <c r="Q14" s="157"/>
      <c r="R14" s="157"/>
      <c r="S14" s="157"/>
      <c r="T14" s="157"/>
      <c r="U14" s="157"/>
      <c r="V14" s="157"/>
      <c r="W14" s="157"/>
      <c r="X14" s="157"/>
    </row>
    <row r="15" spans="1:43" ht="12.75" customHeight="1"/>
    <row r="16" spans="1:43" ht="12.75" customHeight="1">
      <c r="C16" s="25" t="s">
        <v>21</v>
      </c>
      <c r="D16" s="26" t="s">
        <v>25</v>
      </c>
      <c r="E16" s="27"/>
      <c r="F16" s="27"/>
      <c r="G16" s="27"/>
      <c r="H16" s="27"/>
      <c r="I16" s="27"/>
      <c r="J16" s="27"/>
      <c r="K16" s="27"/>
      <c r="L16" s="27"/>
      <c r="M16" s="27"/>
      <c r="N16" s="27"/>
      <c r="O16" s="27"/>
      <c r="P16" s="27"/>
      <c r="Q16" s="27"/>
      <c r="R16" s="27"/>
      <c r="S16" s="27"/>
      <c r="T16" s="27"/>
      <c r="U16" s="27"/>
      <c r="V16" s="27"/>
      <c r="W16" s="27"/>
      <c r="X16" s="27"/>
    </row>
    <row r="17" spans="3:24" ht="12.75" customHeight="1">
      <c r="C17" s="34" t="s">
        <v>30</v>
      </c>
      <c r="D17" s="35" t="s">
        <v>31</v>
      </c>
      <c r="E17" s="36">
        <v>8.7060205396789598</v>
      </c>
      <c r="F17" s="36">
        <v>9.8105509932456165</v>
      </c>
      <c r="G17" s="36">
        <v>12.120010922268667</v>
      </c>
      <c r="H17" s="36">
        <v>12.069847864740456</v>
      </c>
      <c r="I17" s="36">
        <v>13.342319442496313</v>
      </c>
      <c r="J17" s="36">
        <v>12.090765375675195</v>
      </c>
      <c r="K17" s="36">
        <v>10.228082950412604</v>
      </c>
      <c r="L17" s="36">
        <v>9.7964109868708498</v>
      </c>
      <c r="M17" s="36">
        <v>8.1429232866597268</v>
      </c>
      <c r="N17" s="36">
        <v>8.9968588851334683</v>
      </c>
      <c r="O17" s="36">
        <v>7.6602371135205187</v>
      </c>
      <c r="P17" s="36">
        <v>6.521187914934556</v>
      </c>
      <c r="Q17" s="36">
        <v>6.6196657419253224</v>
      </c>
      <c r="R17" s="36">
        <v>9.206130438977068</v>
      </c>
      <c r="S17" s="36">
        <v>10.515441633943846</v>
      </c>
      <c r="T17" s="36">
        <v>9.9776978497662014</v>
      </c>
      <c r="U17" s="36">
        <v>8.312196111305294</v>
      </c>
      <c r="V17" s="36">
        <v>6.7431519919945293</v>
      </c>
      <c r="W17" s="36">
        <v>5.8245755985396288</v>
      </c>
      <c r="X17" s="36">
        <v>6.7175588928388139</v>
      </c>
    </row>
    <row r="18" spans="3:24" ht="12.75" customHeight="1">
      <c r="C18" s="34" t="s">
        <v>32</v>
      </c>
      <c r="D18" s="35" t="s">
        <v>31</v>
      </c>
      <c r="E18" s="36">
        <v>0.36275085581995659</v>
      </c>
      <c r="F18" s="36">
        <v>0.72670748098115678</v>
      </c>
      <c r="G18" s="36">
        <v>0.71294181895698039</v>
      </c>
      <c r="H18" s="36">
        <v>0.68963353218916235</v>
      </c>
      <c r="I18" s="36">
        <v>1.0263322648074087</v>
      </c>
      <c r="J18" s="36">
        <v>1.0075637813062661</v>
      </c>
      <c r="K18" s="36">
        <v>0.98981447907218745</v>
      </c>
      <c r="L18" s="36">
        <v>1.9592821973741701</v>
      </c>
      <c r="M18" s="36">
        <v>1.6285846573319451</v>
      </c>
      <c r="N18" s="36">
        <v>1.7301651702179748</v>
      </c>
      <c r="O18" s="36">
        <v>1.8238659794096472</v>
      </c>
      <c r="P18" s="36">
        <v>1.5343971564551897</v>
      </c>
      <c r="Q18" s="36">
        <v>1.946960512330977</v>
      </c>
      <c r="R18" s="36">
        <v>2.301532609744267</v>
      </c>
      <c r="S18" s="36">
        <v>3.1156864100574357</v>
      </c>
      <c r="T18" s="36">
        <v>2.3946474839438885</v>
      </c>
      <c r="U18" s="36">
        <v>2.0780490278263235</v>
      </c>
      <c r="V18" s="36">
        <v>1.2643409984989744</v>
      </c>
      <c r="W18" s="36">
        <v>0</v>
      </c>
      <c r="X18" s="36">
        <v>0</v>
      </c>
    </row>
    <row r="19" spans="3:24" ht="12.75" customHeight="1">
      <c r="C19" s="34" t="s">
        <v>33</v>
      </c>
      <c r="D19" s="35" t="s">
        <v>34</v>
      </c>
      <c r="E19" s="37">
        <f>'Golden_Grove_Stats (Q)'!E19+'Capricorn_Copper_Stats (Q)'!E19</f>
        <v>7204.6427353455829</v>
      </c>
      <c r="F19" s="37">
        <f>'Golden_Grove_Stats (Q)'!F19+'Capricorn_Copper_Stats (Q)'!F19</f>
        <v>10330.066806107287</v>
      </c>
      <c r="G19" s="37">
        <f>'Golden_Grove_Stats (Q)'!G19+'Capricorn_Copper_Stats (Q)'!G19</f>
        <v>10134.388037875597</v>
      </c>
      <c r="H19" s="37">
        <f>'Golden_Grove_Stats (Q)'!H19+'Capricorn_Copper_Stats (Q)'!H19</f>
        <v>13025.574096600456</v>
      </c>
      <c r="I19" s="37">
        <f>'Golden_Grove_Stats (Q)'!I19+'Capricorn_Copper_Stats (Q)'!I19</f>
        <v>9329.6629057367209</v>
      </c>
      <c r="J19" s="37">
        <f>'Golden_Grove_Stats (Q)'!J19+'Capricorn_Copper_Stats (Q)'!J19</f>
        <v>11141.746116143435</v>
      </c>
      <c r="K19" s="37">
        <f>'Golden_Grove_Stats (Q)'!K19+'Capricorn_Copper_Stats (Q)'!K19</f>
        <v>12287.602391245628</v>
      </c>
      <c r="L19" s="37">
        <f>'Golden_Grove_Stats (Q)'!L19+'Capricorn_Copper_Stats (Q)'!L19</f>
        <v>8003.0918765601691</v>
      </c>
      <c r="M19" s="37">
        <f>'Golden_Grove_Stats (Q)'!M19+'Capricorn_Copper_Stats (Q)'!M19</f>
        <v>5824.7930039228559</v>
      </c>
      <c r="N19" s="37">
        <f>'Golden_Grove_Stats (Q)'!N19+'Capricorn_Copper_Stats (Q)'!N19</f>
        <v>4216.4125200194103</v>
      </c>
      <c r="O19" s="37">
        <f>'Golden_Grove_Stats (Q)'!O19+'Capricorn_Copper_Stats (Q)'!O19</f>
        <v>6638.9569948690887</v>
      </c>
      <c r="P19" s="37">
        <f>'Golden_Grove_Stats (Q)'!P19+'Capricorn_Copper_Stats (Q)'!P19</f>
        <v>7541.9613178546042</v>
      </c>
      <c r="Q19" s="37">
        <f>'Golden_Grove_Stats (Q)'!Q19+'Capricorn_Copper_Stats (Q)'!Q19</f>
        <v>7024.266985065774</v>
      </c>
      <c r="R19" s="37">
        <f>'Golden_Grove_Stats (Q)'!R19+'Capricorn_Copper_Stats (Q)'!R19</f>
        <v>7164.2889054730385</v>
      </c>
      <c r="S19" s="37">
        <f>'Golden_Grove_Stats (Q)'!S19+'Capricorn_Copper_Stats (Q)'!S19</f>
        <v>4367.0144690493216</v>
      </c>
      <c r="T19" s="37">
        <f>'Golden_Grove_Stats (Q)'!T19+'Capricorn_Copper_Stats (Q)'!T19</f>
        <v>5318.4664362243921</v>
      </c>
      <c r="U19" s="37">
        <f>'Golden_Grove_Stats (Q)'!U19+'Capricorn_Copper_Stats (Q)'!U19</f>
        <v>4083.6264205586713</v>
      </c>
      <c r="V19" s="37">
        <f>'Golden_Grove_Stats (Q)'!V19+'Capricorn_Copper_Stats (Q)'!V19</f>
        <v>5568.6753522434637</v>
      </c>
      <c r="W19" s="37">
        <f>'Golden_Grove_Stats (Q)'!W19+'Capricorn_Copper_Stats (Q)'!W19</f>
        <v>5750.4329676976358</v>
      </c>
      <c r="X19" s="37">
        <f>'Golden_Grove_Stats (Q)'!X19+'Capricorn_Copper_Stats (Q)'!X19</f>
        <v>6856.2168432727894</v>
      </c>
    </row>
    <row r="20" spans="3:24" ht="12.75" customHeight="1">
      <c r="C20" s="38" t="s">
        <v>35</v>
      </c>
      <c r="D20" s="31" t="s">
        <v>34</v>
      </c>
      <c r="E20" s="39">
        <f>'Golden_Grove_Stats (Q)'!E20+'Capricorn_Copper_Stats (Q)'!E20</f>
        <v>7719.8724797066297</v>
      </c>
      <c r="F20" s="39">
        <f>'Golden_Grove_Stats (Q)'!F20+'Capricorn_Copper_Stats (Q)'!F20</f>
        <v>12391.768679076176</v>
      </c>
      <c r="G20" s="39">
        <f>'Golden_Grove_Stats (Q)'!G20+'Capricorn_Copper_Stats (Q)'!G20</f>
        <v>15518.177466927384</v>
      </c>
      <c r="H20" s="39">
        <f>'Golden_Grove_Stats (Q)'!H20+'Capricorn_Copper_Stats (Q)'!H20</f>
        <v>12126.131574049912</v>
      </c>
      <c r="I20" s="39">
        <f>'Golden_Grove_Stats (Q)'!I20+'Capricorn_Copper_Stats (Q)'!I20</f>
        <v>12235.413532794308</v>
      </c>
      <c r="J20" s="39">
        <f>'Golden_Grove_Stats (Q)'!J20+'Capricorn_Copper_Stats (Q)'!J20</f>
        <v>10787.343936434714</v>
      </c>
      <c r="K20" s="39">
        <f>'Golden_Grove_Stats (Q)'!K20+'Capricorn_Copper_Stats (Q)'!K20</f>
        <v>12514.157014163316</v>
      </c>
      <c r="L20" s="39">
        <f>'Golden_Grove_Stats (Q)'!L20+'Capricorn_Copper_Stats (Q)'!L20</f>
        <v>22038.667576437405</v>
      </c>
      <c r="M20" s="39">
        <f>'Golden_Grove_Stats (Q)'!M20+'Capricorn_Copper_Stats (Q)'!M20</f>
        <v>8686.3379765377085</v>
      </c>
      <c r="N20" s="39">
        <f>'Golden_Grove_Stats (Q)'!N20+'Capricorn_Copper_Stats (Q)'!N20</f>
        <v>13477.349861590661</v>
      </c>
      <c r="O20" s="39">
        <f>'Golden_Grove_Stats (Q)'!O20+'Capricorn_Copper_Stats (Q)'!O20</f>
        <v>8607.0605149388066</v>
      </c>
      <c r="P20" s="39">
        <f>'Golden_Grove_Stats (Q)'!P20+'Capricorn_Copper_Stats (Q)'!P20</f>
        <v>20729.148422082675</v>
      </c>
      <c r="Q20" s="39">
        <f>'Golden_Grove_Stats (Q)'!Q20+'Capricorn_Copper_Stats (Q)'!Q20</f>
        <v>4696.7947353578929</v>
      </c>
      <c r="R20" s="39">
        <f>'Golden_Grove_Stats (Q)'!R20+'Capricorn_Copper_Stats (Q)'!R20</f>
        <v>15286.946758289625</v>
      </c>
      <c r="S20" s="39">
        <f>'Golden_Grove_Stats (Q)'!S20+'Capricorn_Copper_Stats (Q)'!S20</f>
        <v>19117.215612980035</v>
      </c>
      <c r="T20" s="39">
        <f>'Golden_Grove_Stats (Q)'!T20+'Capricorn_Copper_Stats (Q)'!T20</f>
        <v>17555.471820923529</v>
      </c>
      <c r="U20" s="39">
        <f>'Golden_Grove_Stats (Q)'!U20+'Capricorn_Copper_Stats (Q)'!U20</f>
        <v>17017.631325581358</v>
      </c>
      <c r="V20" s="39">
        <f>'Golden_Grove_Stats (Q)'!V20+'Capricorn_Copper_Stats (Q)'!V20</f>
        <v>12251.355345094838</v>
      </c>
      <c r="W20" s="39">
        <f>'Golden_Grove_Stats (Q)'!W20+'Capricorn_Copper_Stats (Q)'!W20</f>
        <v>1981.993276390298</v>
      </c>
      <c r="X20" s="39">
        <f>'Golden_Grove_Stats (Q)'!X20+'Capricorn_Copper_Stats (Q)'!X20</f>
        <v>3418.3820370030362</v>
      </c>
    </row>
    <row r="21" spans="3:24" ht="12.75" customHeight="1">
      <c r="C21" s="38" t="s">
        <v>36</v>
      </c>
      <c r="D21" s="31" t="s">
        <v>37</v>
      </c>
      <c r="E21" s="39">
        <f>'Golden_Grove_Stats (Q)'!E21+'Capricorn_Copper_Stats (Q)'!E21</f>
        <v>5093.2998500103931</v>
      </c>
      <c r="F21" s="39">
        <f>'Golden_Grove_Stats (Q)'!F21+'Capricorn_Copper_Stats (Q)'!F21</f>
        <v>12926.630543547224</v>
      </c>
      <c r="G21" s="39">
        <f>'Golden_Grove_Stats (Q)'!G21+'Capricorn_Copper_Stats (Q)'!G21</f>
        <v>9035.0880561238191</v>
      </c>
      <c r="H21" s="39">
        <f>'Golden_Grove_Stats (Q)'!H21+'Capricorn_Copper_Stats (Q)'!H21</f>
        <v>8794.9775906172126</v>
      </c>
      <c r="I21" s="39">
        <f>'Golden_Grove_Stats (Q)'!I21+'Capricorn_Copper_Stats (Q)'!I21</f>
        <v>5054.7705945948846</v>
      </c>
      <c r="J21" s="39">
        <f>'Golden_Grove_Stats (Q)'!J21+'Capricorn_Copper_Stats (Q)'!J21</f>
        <v>8167.2095742045331</v>
      </c>
      <c r="K21" s="39">
        <f>'Golden_Grove_Stats (Q)'!K21+'Capricorn_Copper_Stats (Q)'!K21</f>
        <v>5234.2369180709693</v>
      </c>
      <c r="L21" s="39">
        <f>'Golden_Grove_Stats (Q)'!L21+'Capricorn_Copper_Stats (Q)'!L21</f>
        <v>8116.4538996182073</v>
      </c>
      <c r="M21" s="39">
        <f>'Golden_Grove_Stats (Q)'!M21+'Capricorn_Copper_Stats (Q)'!M21</f>
        <v>3040.9192718877207</v>
      </c>
      <c r="N21" s="39">
        <f>'Golden_Grove_Stats (Q)'!N21+'Capricorn_Copper_Stats (Q)'!N21</f>
        <v>2805.6923514566815</v>
      </c>
      <c r="O21" s="39">
        <f>'Golden_Grove_Stats (Q)'!O21+'Capricorn_Copper_Stats (Q)'!O21</f>
        <v>4280.7177880456875</v>
      </c>
      <c r="P21" s="39">
        <f>'Golden_Grove_Stats (Q)'!P21+'Capricorn_Copper_Stats (Q)'!P21</f>
        <v>3871.8967370818891</v>
      </c>
      <c r="Q21" s="39">
        <f>'Golden_Grove_Stats (Q)'!Q21+'Capricorn_Copper_Stats (Q)'!Q21</f>
        <v>2786.8501919268774</v>
      </c>
      <c r="R21" s="39">
        <f>'Golden_Grove_Stats (Q)'!R21+'Capricorn_Copper_Stats (Q)'!R21</f>
        <v>6367.2690600917249</v>
      </c>
      <c r="S21" s="39">
        <f>'Golden_Grove_Stats (Q)'!S21+'Capricorn_Copper_Stats (Q)'!S21</f>
        <v>6069.5711868329327</v>
      </c>
      <c r="T21" s="39">
        <f>'Golden_Grove_Stats (Q)'!T21+'Capricorn_Copper_Stats (Q)'!T21</f>
        <v>6149.502032300159</v>
      </c>
      <c r="U21" s="39">
        <f>'Golden_Grove_Stats (Q)'!U21+'Capricorn_Copper_Stats (Q)'!U21</f>
        <v>4970.5867108483471</v>
      </c>
      <c r="V21" s="39">
        <f>'Golden_Grove_Stats (Q)'!V21+'Capricorn_Copper_Stats (Q)'!V21</f>
        <v>5117.8495647905656</v>
      </c>
      <c r="W21" s="39">
        <f>'Golden_Grove_Stats (Q)'!W21+'Capricorn_Copper_Stats (Q)'!W21</f>
        <v>1992.3417623619175</v>
      </c>
      <c r="X21" s="39">
        <f>'Golden_Grove_Stats (Q)'!X21+'Capricorn_Copper_Stats (Q)'!X21</f>
        <v>3040.6070057480401</v>
      </c>
    </row>
    <row r="22" spans="3:24" ht="12.75" customHeight="1">
      <c r="C22" s="38" t="s">
        <v>38</v>
      </c>
      <c r="D22" s="31" t="s">
        <v>37</v>
      </c>
      <c r="E22" s="39">
        <f>'Golden_Grove_Stats (Q)'!E22+'Capricorn_Copper_Stats (Q)'!E22</f>
        <v>237027.2737817413</v>
      </c>
      <c r="F22" s="39">
        <f>'Golden_Grove_Stats (Q)'!F22+'Capricorn_Copper_Stats (Q)'!F22</f>
        <v>586203.12803289492</v>
      </c>
      <c r="G22" s="39">
        <f>'Golden_Grove_Stats (Q)'!G22+'Capricorn_Copper_Stats (Q)'!G22</f>
        <v>411471.90199149703</v>
      </c>
      <c r="H22" s="39">
        <f>'Golden_Grove_Stats (Q)'!H22+'Capricorn_Copper_Stats (Q)'!H22</f>
        <v>531490.61553306563</v>
      </c>
      <c r="I22" s="39">
        <f>'Golden_Grove_Stats (Q)'!I22+'Capricorn_Copper_Stats (Q)'!I22</f>
        <v>339473.54827180144</v>
      </c>
      <c r="J22" s="39">
        <f>'Golden_Grove_Stats (Q)'!J22+'Capricorn_Copper_Stats (Q)'!J22</f>
        <v>340174.06108049554</v>
      </c>
      <c r="K22" s="39">
        <f>'Golden_Grove_Stats (Q)'!K22+'Capricorn_Copper_Stats (Q)'!K22</f>
        <v>342911.43085432443</v>
      </c>
      <c r="L22" s="39">
        <f>'Golden_Grove_Stats (Q)'!L22+'Capricorn_Copper_Stats (Q)'!L22</f>
        <v>532113.6593667632</v>
      </c>
      <c r="M22" s="39">
        <f>'Golden_Grove_Stats (Q)'!M22+'Capricorn_Copper_Stats (Q)'!M22</f>
        <v>191387.63833997064</v>
      </c>
      <c r="N22" s="39">
        <f>'Golden_Grove_Stats (Q)'!N22+'Capricorn_Copper_Stats (Q)'!N22</f>
        <v>213978.16689455439</v>
      </c>
      <c r="O22" s="39">
        <f>'Golden_Grove_Stats (Q)'!O22+'Capricorn_Copper_Stats (Q)'!O22</f>
        <v>203138.75773074653</v>
      </c>
      <c r="P22" s="39">
        <f>'Golden_Grove_Stats (Q)'!P22+'Capricorn_Copper_Stats (Q)'!P22</f>
        <v>202217.21002333454</v>
      </c>
      <c r="Q22" s="39">
        <f>'Golden_Grove_Stats (Q)'!Q22+'Capricorn_Copper_Stats (Q)'!Q22</f>
        <v>133755.13323048019</v>
      </c>
      <c r="R22" s="39">
        <f>'Golden_Grove_Stats (Q)'!R22+'Capricorn_Copper_Stats (Q)'!R22</f>
        <v>267758.19727644383</v>
      </c>
      <c r="S22" s="39">
        <f>'Golden_Grove_Stats (Q)'!S22+'Capricorn_Copper_Stats (Q)'!S22</f>
        <v>187751.99114788693</v>
      </c>
      <c r="T22" s="39">
        <f>'Golden_Grove_Stats (Q)'!T22+'Capricorn_Copper_Stats (Q)'!T22</f>
        <v>240605.43589370279</v>
      </c>
      <c r="U22" s="39">
        <f>'Golden_Grove_Stats (Q)'!U22+'Capricorn_Copper_Stats (Q)'!U22</f>
        <v>227161.5158238057</v>
      </c>
      <c r="V22" s="39">
        <f>'Golden_Grove_Stats (Q)'!V22+'Capricorn_Copper_Stats (Q)'!V22</f>
        <v>223353.00400360365</v>
      </c>
      <c r="W22" s="39">
        <f>'Golden_Grove_Stats (Q)'!W22+'Capricorn_Copper_Stats (Q)'!W22</f>
        <v>99786.539201221472</v>
      </c>
      <c r="X22" s="39">
        <f>'Golden_Grove_Stats (Q)'!X22+'Capricorn_Copper_Stats (Q)'!X22</f>
        <v>195788.70636027868</v>
      </c>
    </row>
    <row r="23" spans="3:24" ht="12.75" customHeight="1">
      <c r="C23" s="38" t="s">
        <v>39</v>
      </c>
      <c r="D23" s="31" t="s">
        <v>34</v>
      </c>
      <c r="E23" s="39">
        <f>'Golden_Grove_Stats (Q)'!E23+'Capricorn_Copper_Stats (Q)'!E23</f>
        <v>211.26685701825869</v>
      </c>
      <c r="F23" s="39">
        <f>'Golden_Grove_Stats (Q)'!F23+'Capricorn_Copper_Stats (Q)'!F23</f>
        <v>652.19172697576721</v>
      </c>
      <c r="G23" s="39">
        <f>'Golden_Grove_Stats (Q)'!G23+'Capricorn_Copper_Stats (Q)'!G23</f>
        <v>810.25579850772237</v>
      </c>
      <c r="H23" s="39">
        <f>'Golden_Grove_Stats (Q)'!H23+'Capricorn_Copper_Stats (Q)'!H23</f>
        <v>774.65862724486544</v>
      </c>
      <c r="I23" s="39">
        <f>'Golden_Grove_Stats (Q)'!I23+'Capricorn_Copper_Stats (Q)'!I23</f>
        <v>466.57720184326172</v>
      </c>
      <c r="J23" s="39">
        <f>'Golden_Grove_Stats (Q)'!J23+'Capricorn_Copper_Stats (Q)'!J23</f>
        <v>592.99479576639123</v>
      </c>
      <c r="K23" s="39">
        <f>'Golden_Grove_Stats (Q)'!K23+'Capricorn_Copper_Stats (Q)'!K23</f>
        <v>631.85229775003381</v>
      </c>
      <c r="L23" s="39">
        <f>'Golden_Grove_Stats (Q)'!L23+'Capricorn_Copper_Stats (Q)'!L23</f>
        <v>1073.4120404689688</v>
      </c>
      <c r="M23" s="39">
        <f>'Golden_Grove_Stats (Q)'!M23+'Capricorn_Copper_Stats (Q)'!M23</f>
        <v>526.75042921037254</v>
      </c>
      <c r="N23" s="39">
        <f>'Golden_Grove_Stats (Q)'!N23+'Capricorn_Copper_Stats (Q)'!N23</f>
        <v>319.36515832773443</v>
      </c>
      <c r="O23" s="39">
        <f>'Golden_Grove_Stats (Q)'!O23+'Capricorn_Copper_Stats (Q)'!O23</f>
        <v>124.26873970031737</v>
      </c>
      <c r="P23" s="39">
        <f>'Golden_Grove_Stats (Q)'!P23+'Capricorn_Copper_Stats (Q)'!P23</f>
        <v>196.41234769315375</v>
      </c>
      <c r="Q23" s="39">
        <f>'Golden_Grove_Stats (Q)'!Q23+'Capricorn_Copper_Stats (Q)'!Q23</f>
        <v>72.567176818847656</v>
      </c>
      <c r="R23" s="39">
        <f>'Golden_Grove_Stats (Q)'!R23+'Capricorn_Copper_Stats (Q)'!R23</f>
        <v>121.69714101623913</v>
      </c>
      <c r="S23" s="39">
        <f>'Golden_Grove_Stats (Q)'!S23+'Capricorn_Copper_Stats (Q)'!S23</f>
        <v>371.20565223693848</v>
      </c>
      <c r="T23" s="39">
        <f>'Golden_Grove_Stats (Q)'!T23+'Capricorn_Copper_Stats (Q)'!T23</f>
        <v>347.28139449723358</v>
      </c>
      <c r="U23" s="39">
        <f>'Golden_Grove_Stats (Q)'!U23+'Capricorn_Copper_Stats (Q)'!U23</f>
        <v>213.11663913726807</v>
      </c>
      <c r="V23" s="39">
        <f>'Golden_Grove_Stats (Q)'!V23+'Capricorn_Copper_Stats (Q)'!V23</f>
        <v>225.75410270690912</v>
      </c>
      <c r="W23" s="39">
        <f>'Golden_Grove_Stats (Q)'!W23+'Capricorn_Copper_Stats (Q)'!W23</f>
        <v>60.763645172119134</v>
      </c>
      <c r="X23" s="39">
        <f>'Golden_Grove_Stats (Q)'!X23+'Capricorn_Copper_Stats (Q)'!X23</f>
        <v>68.73330128192903</v>
      </c>
    </row>
    <row r="24" spans="3:24" ht="12.75" customHeight="1">
      <c r="C24" s="23" t="s">
        <v>40</v>
      </c>
      <c r="D24" s="40" t="s">
        <v>41</v>
      </c>
      <c r="E24" s="41">
        <f t="shared" ref="E24:H24" si="2">E70</f>
        <v>15.231507433056141</v>
      </c>
      <c r="F24" s="41">
        <f t="shared" si="2"/>
        <v>18.569292018047342</v>
      </c>
      <c r="G24" s="41">
        <f t="shared" si="2"/>
        <v>22.413114541168</v>
      </c>
      <c r="H24" s="41">
        <f t="shared" si="2"/>
        <v>25.85106015220823</v>
      </c>
      <c r="I24" s="41">
        <f>I70</f>
        <v>21.425211951753003</v>
      </c>
      <c r="J24" s="41">
        <f t="shared" ref="J24:N24" si="3">J70</f>
        <v>21.184189337655003</v>
      </c>
      <c r="K24" s="41">
        <f t="shared" si="3"/>
        <v>26.428209222736001</v>
      </c>
      <c r="L24" s="41">
        <f t="shared" si="3"/>
        <v>15.611136083692998</v>
      </c>
      <c r="M24" s="41">
        <f t="shared" si="3"/>
        <v>14.731264430523998</v>
      </c>
      <c r="N24" s="41">
        <f t="shared" si="3"/>
        <v>8.0929748215529997</v>
      </c>
      <c r="O24" s="41">
        <f t="shared" ref="O24:P24" si="4">O70</f>
        <v>10.116505679087</v>
      </c>
      <c r="P24" s="41">
        <f t="shared" si="4"/>
        <v>17.893454407459</v>
      </c>
      <c r="Q24" s="41">
        <f t="shared" ref="Q24:R24" si="5">Q70</f>
        <v>15.155123043881003</v>
      </c>
      <c r="R24" s="41">
        <f t="shared" si="5"/>
        <v>8.3933855700249982</v>
      </c>
      <c r="S24" s="41">
        <f t="shared" ref="S24:T24" si="6">S70</f>
        <v>13.567856213324999</v>
      </c>
      <c r="T24" s="41">
        <f t="shared" si="6"/>
        <v>11.876987534130002</v>
      </c>
      <c r="U24" s="41">
        <f t="shared" ref="U24:V24" si="7">U70</f>
        <v>8.9137250997309998</v>
      </c>
      <c r="V24" s="41">
        <f t="shared" si="7"/>
        <v>12.311595889234999</v>
      </c>
      <c r="W24" s="41">
        <f t="shared" ref="W24:X24" si="8">W70</f>
        <v>12.420246324543999</v>
      </c>
      <c r="X24" s="41">
        <f t="shared" si="8"/>
        <v>12.590544632802001</v>
      </c>
    </row>
    <row r="25" spans="3:24" ht="12.75" customHeight="1">
      <c r="C25" s="42" t="s">
        <v>42</v>
      </c>
      <c r="D25" s="43" t="s">
        <v>43</v>
      </c>
      <c r="E25" s="44">
        <f t="shared" ref="E25:P25" si="9">SUM(E62:E64)</f>
        <v>105.54226454601687</v>
      </c>
      <c r="F25" s="44">
        <f t="shared" si="9"/>
        <v>108.73166662497036</v>
      </c>
      <c r="G25" s="44">
        <f t="shared" si="9"/>
        <v>112.72068532392117</v>
      </c>
      <c r="H25" s="44">
        <f t="shared" si="9"/>
        <v>120.1203006195574</v>
      </c>
      <c r="I25" s="44">
        <f t="shared" si="9"/>
        <v>116.20726554957876</v>
      </c>
      <c r="J25" s="44">
        <f t="shared" si="9"/>
        <v>121.45346786975365</v>
      </c>
      <c r="K25" s="44">
        <f t="shared" si="9"/>
        <v>128.9805083717236</v>
      </c>
      <c r="L25" s="44">
        <f t="shared" si="9"/>
        <v>144.04441596516199</v>
      </c>
      <c r="M25" s="44">
        <f t="shared" si="9"/>
        <v>113.22001923208119</v>
      </c>
      <c r="N25" s="44">
        <f t="shared" si="9"/>
        <v>79.38913716055724</v>
      </c>
      <c r="O25" s="44">
        <f t="shared" si="9"/>
        <v>99.825070476018993</v>
      </c>
      <c r="P25" s="44">
        <f t="shared" si="9"/>
        <v>121.85800966163217</v>
      </c>
      <c r="Q25" s="44">
        <f t="shared" ref="Q25:R25" si="10">SUM(Q62:Q64)</f>
        <v>118.21091660773834</v>
      </c>
      <c r="R25" s="44">
        <f t="shared" si="10"/>
        <v>91.403283473910264</v>
      </c>
      <c r="S25" s="44">
        <f t="shared" ref="S25:T25" si="11">SUM(S62:S64)</f>
        <v>94.412037742267572</v>
      </c>
      <c r="T25" s="44">
        <f t="shared" si="11"/>
        <v>96.226918916352162</v>
      </c>
      <c r="U25" s="44">
        <f t="shared" ref="U25:V25" si="12">SUM(U62:U64)</f>
        <v>97.164349100606231</v>
      </c>
      <c r="V25" s="44">
        <f t="shared" si="12"/>
        <v>91.365133726318007</v>
      </c>
      <c r="W25" s="44">
        <f t="shared" ref="W25" si="13">SUM(W62:W64)</f>
        <v>103.12679799938047</v>
      </c>
      <c r="X25" s="44">
        <f>SUM(X62:X64)</f>
        <v>97.646766217163275</v>
      </c>
    </row>
    <row r="26" spans="3:24" ht="12.75" customHeight="1">
      <c r="C26" s="34" t="s">
        <v>44</v>
      </c>
      <c r="D26" s="45" t="s">
        <v>43</v>
      </c>
      <c r="E26" s="46">
        <f>E69</f>
        <v>72.891518036016862</v>
      </c>
      <c r="F26" s="46">
        <f t="shared" ref="F26:K26" si="14">F69</f>
        <v>44.265738324970371</v>
      </c>
      <c r="G26" s="46">
        <f t="shared" si="14"/>
        <v>55.34907965392118</v>
      </c>
      <c r="H26" s="46">
        <f t="shared" si="14"/>
        <v>59.071226089557399</v>
      </c>
      <c r="I26" s="46">
        <f t="shared" si="14"/>
        <v>66.78596905957879</v>
      </c>
      <c r="J26" s="46">
        <f t="shared" si="14"/>
        <v>74.347220779753684</v>
      </c>
      <c r="K26" s="46">
        <f t="shared" si="14"/>
        <v>92.705681821723573</v>
      </c>
      <c r="L26" s="46">
        <f t="shared" ref="L26:M26" si="15">L69</f>
        <v>65.590163545161985</v>
      </c>
      <c r="M26" s="46">
        <f t="shared" si="15"/>
        <v>60.592441532081153</v>
      </c>
      <c r="N26" s="46">
        <f t="shared" ref="N26:O26" si="16">N69</f>
        <v>57.267259340557246</v>
      </c>
      <c r="O26" s="46">
        <f t="shared" si="16"/>
        <v>57.138066026018976</v>
      </c>
      <c r="P26" s="46">
        <f t="shared" ref="P26:Q26" si="17">P69</f>
        <v>101.51006220163219</v>
      </c>
      <c r="Q26" s="46">
        <f t="shared" si="17"/>
        <v>111.93822977773837</v>
      </c>
      <c r="R26" s="170" t="s">
        <v>45</v>
      </c>
      <c r="S26" s="170" t="s">
        <v>45</v>
      </c>
      <c r="T26" s="170" t="s">
        <v>45</v>
      </c>
      <c r="U26" s="170" t="s">
        <v>45</v>
      </c>
      <c r="V26" s="170" t="s">
        <v>45</v>
      </c>
      <c r="W26" s="170" t="s">
        <v>45</v>
      </c>
      <c r="X26" s="170" t="s">
        <v>45</v>
      </c>
    </row>
    <row r="27" spans="3:24" ht="12.75" customHeight="1">
      <c r="C27" s="34" t="s">
        <v>44</v>
      </c>
      <c r="D27" s="35" t="s">
        <v>46</v>
      </c>
      <c r="E27" s="47">
        <f t="shared" ref="E27:J27" si="18">E72</f>
        <v>3.6977056525703667</v>
      </c>
      <c r="F27" s="47">
        <f t="shared" si="18"/>
        <v>1.8360334633359201</v>
      </c>
      <c r="G27" s="47">
        <f t="shared" si="18"/>
        <v>1.8139179602163849</v>
      </c>
      <c r="H27" s="47">
        <f t="shared" si="18"/>
        <v>1.6651625141495379</v>
      </c>
      <c r="I27" s="47">
        <f t="shared" si="18"/>
        <v>2.258599545375604</v>
      </c>
      <c r="J27" s="47">
        <f t="shared" si="18"/>
        <v>2.5065963789361714</v>
      </c>
      <c r="K27" s="47">
        <f t="shared" ref="K27:L27" si="19">K72</f>
        <v>2.3967120001117084</v>
      </c>
      <c r="L27" s="47">
        <f t="shared" si="19"/>
        <v>2.7628437354010456</v>
      </c>
      <c r="M27" s="47">
        <f t="shared" ref="M27:N27" si="20">M72</f>
        <v>2.8117838695704673</v>
      </c>
      <c r="N27" s="47">
        <f t="shared" si="20"/>
        <v>4.7269514857756469</v>
      </c>
      <c r="O27" s="47">
        <f t="shared" ref="O27:P27" si="21">O72</f>
        <v>3.6985564174023056</v>
      </c>
      <c r="P27" s="47">
        <f t="shared" si="21"/>
        <v>3.6893160487948973</v>
      </c>
      <c r="Q27" s="47">
        <f t="shared" ref="Q27" si="22">Q72</f>
        <v>4.8553742625637391</v>
      </c>
      <c r="R27" s="172" t="s">
        <v>45</v>
      </c>
      <c r="S27" s="172" t="s">
        <v>45</v>
      </c>
      <c r="T27" s="172" t="s">
        <v>45</v>
      </c>
      <c r="U27" s="172" t="s">
        <v>45</v>
      </c>
      <c r="V27" s="172" t="s">
        <v>45</v>
      </c>
      <c r="W27" s="172" t="s">
        <v>45</v>
      </c>
      <c r="X27" s="172" t="s">
        <v>45</v>
      </c>
    </row>
    <row r="28" spans="3:24" ht="12.75" customHeight="1">
      <c r="C28" s="42" t="s">
        <v>47</v>
      </c>
      <c r="D28" s="31" t="s">
        <v>43</v>
      </c>
      <c r="E28" s="48">
        <f>SUM(E76:E77,E82:E83)</f>
        <v>21.485186446955382</v>
      </c>
      <c r="F28" s="48">
        <f t="shared" ref="F28:M28" si="23">SUM(F76:F77,F82:F83)</f>
        <v>22.515695823958648</v>
      </c>
      <c r="G28" s="48">
        <f t="shared" si="23"/>
        <v>29.673631500678766</v>
      </c>
      <c r="H28" s="48">
        <f t="shared" si="23"/>
        <v>37.206687309868272</v>
      </c>
      <c r="I28" s="48">
        <f t="shared" si="23"/>
        <v>28.974841829791924</v>
      </c>
      <c r="J28" s="48">
        <f t="shared" si="23"/>
        <v>25.418072526822215</v>
      </c>
      <c r="K28" s="48">
        <f t="shared" si="23"/>
        <v>29.956068996900829</v>
      </c>
      <c r="L28" s="48">
        <f t="shared" si="23"/>
        <v>27.184254783062421</v>
      </c>
      <c r="M28" s="48">
        <f t="shared" si="23"/>
        <v>18.981507514508639</v>
      </c>
      <c r="N28" s="48">
        <f t="shared" ref="N28:O28" si="24">SUM(N76:N77,N82:N83)</f>
        <v>15.541575282365756</v>
      </c>
      <c r="O28" s="48">
        <f t="shared" si="24"/>
        <v>15.127383200058372</v>
      </c>
      <c r="P28" s="48">
        <f t="shared" ref="P28:Q28" si="25">SUM(P76:P77,P82:P83)</f>
        <v>22.550766721947497</v>
      </c>
      <c r="Q28" s="48">
        <f t="shared" si="25"/>
        <v>19.852958672833648</v>
      </c>
      <c r="R28" s="172" t="s">
        <v>45</v>
      </c>
      <c r="S28" s="172" t="s">
        <v>45</v>
      </c>
      <c r="T28" s="172" t="s">
        <v>45</v>
      </c>
      <c r="U28" s="172" t="s">
        <v>45</v>
      </c>
      <c r="V28" s="172" t="s">
        <v>45</v>
      </c>
      <c r="W28" s="172" t="s">
        <v>45</v>
      </c>
      <c r="X28" s="172" t="s">
        <v>45</v>
      </c>
    </row>
    <row r="29" spans="3:24" ht="12.75" customHeight="1">
      <c r="C29" s="34" t="s">
        <v>48</v>
      </c>
      <c r="D29" s="35" t="s">
        <v>43</v>
      </c>
      <c r="E29" s="46">
        <f>E78</f>
        <v>99.231457644197519</v>
      </c>
      <c r="F29" s="46">
        <f t="shared" ref="F29:K29" si="26">F78</f>
        <v>73.844427693151047</v>
      </c>
      <c r="G29" s="46">
        <f t="shared" si="26"/>
        <v>92.121415498921181</v>
      </c>
      <c r="H29" s="46">
        <f t="shared" si="26"/>
        <v>107.41682273955739</v>
      </c>
      <c r="I29" s="46">
        <f t="shared" si="26"/>
        <v>104.41908107957879</v>
      </c>
      <c r="J29" s="46">
        <f t="shared" si="26"/>
        <v>106.03481560975368</v>
      </c>
      <c r="K29" s="46">
        <f t="shared" si="26"/>
        <v>130.06698314172357</v>
      </c>
      <c r="L29" s="46">
        <f t="shared" ref="L29:M29" si="27">L78</f>
        <v>103.10759172016199</v>
      </c>
      <c r="M29" s="46">
        <f t="shared" si="27"/>
        <v>89.157888432081236</v>
      </c>
      <c r="N29" s="46">
        <f t="shared" ref="N29:O29" si="28">N78</f>
        <v>80.318638822354728</v>
      </c>
      <c r="O29" s="46">
        <f t="shared" si="28"/>
        <v>78.825487776018974</v>
      </c>
      <c r="P29" s="46">
        <f t="shared" ref="P29:Q29" si="29">P78</f>
        <v>131.21792612864547</v>
      </c>
      <c r="Q29" s="46">
        <f t="shared" si="29"/>
        <v>139.20782602773838</v>
      </c>
      <c r="R29" s="170" t="s">
        <v>45</v>
      </c>
      <c r="S29" s="170" t="s">
        <v>45</v>
      </c>
      <c r="T29" s="170" t="s">
        <v>45</v>
      </c>
      <c r="U29" s="170" t="s">
        <v>45</v>
      </c>
      <c r="V29" s="170" t="s">
        <v>45</v>
      </c>
      <c r="W29" s="170" t="s">
        <v>45</v>
      </c>
      <c r="X29" s="170" t="s">
        <v>45</v>
      </c>
    </row>
    <row r="30" spans="3:24" ht="12.75" customHeight="1">
      <c r="C30" s="34" t="s">
        <v>49</v>
      </c>
      <c r="D30" s="35" t="s">
        <v>46</v>
      </c>
      <c r="E30" s="47">
        <f t="shared" ref="E30:J30" si="30">E81</f>
        <v>5.0339014981474355</v>
      </c>
      <c r="F30" s="47">
        <f t="shared" si="30"/>
        <v>3.0628844215851179</v>
      </c>
      <c r="G30" s="47">
        <f t="shared" si="30"/>
        <v>3.0190328572556675</v>
      </c>
      <c r="H30" s="47">
        <f t="shared" si="30"/>
        <v>3.0279795842357946</v>
      </c>
      <c r="I30" s="47">
        <f t="shared" si="30"/>
        <v>3.5312939585331877</v>
      </c>
      <c r="J30" s="47">
        <f t="shared" si="30"/>
        <v>3.5749350421038528</v>
      </c>
      <c r="K30" s="47">
        <f t="shared" ref="K30:L30" si="31">K81</f>
        <v>3.3626105022728852</v>
      </c>
      <c r="L30" s="47">
        <f t="shared" si="31"/>
        <v>4.3431842285343816</v>
      </c>
      <c r="M30" s="47">
        <f t="shared" ref="M30:N30" si="32">M81</f>
        <v>4.1373594824621502</v>
      </c>
      <c r="N30" s="47">
        <f t="shared" si="32"/>
        <v>6.6296573904301814</v>
      </c>
      <c r="O30" s="47">
        <f t="shared" ref="O30:P30" si="33">O81</f>
        <v>5.1023867965027572</v>
      </c>
      <c r="P30" s="47">
        <f t="shared" si="33"/>
        <v>4.7690287076605795</v>
      </c>
      <c r="Q30" s="47">
        <f t="shared" ref="Q30" si="34">Q81</f>
        <v>6.0382060443924574</v>
      </c>
      <c r="R30" s="172" t="s">
        <v>45</v>
      </c>
      <c r="S30" s="172" t="s">
        <v>45</v>
      </c>
      <c r="T30" s="172" t="s">
        <v>45</v>
      </c>
      <c r="U30" s="172" t="s">
        <v>45</v>
      </c>
      <c r="V30" s="172" t="s">
        <v>45</v>
      </c>
      <c r="W30" s="172" t="s">
        <v>45</v>
      </c>
      <c r="X30" s="172" t="s">
        <v>45</v>
      </c>
    </row>
    <row r="31" spans="3:24" ht="12.75" customHeight="1">
      <c r="C31" s="49" t="s">
        <v>50</v>
      </c>
      <c r="D31" s="50" t="s">
        <v>43</v>
      </c>
      <c r="E31" s="175"/>
      <c r="F31" s="175"/>
      <c r="G31" s="175"/>
      <c r="H31" s="175"/>
      <c r="I31" s="175"/>
      <c r="J31" s="175"/>
      <c r="K31" s="175"/>
      <c r="L31" s="175"/>
      <c r="M31" s="52">
        <f>'Capricorn_Copper_Stats (Q)'!M74</f>
        <v>8.8511279299999988</v>
      </c>
      <c r="N31" s="53">
        <f>'Capricorn_Copper_Stats (Q)'!N74</f>
        <v>25.360930011760733</v>
      </c>
      <c r="O31" s="53">
        <f>'Capricorn_Copper_Stats (Q)'!O74</f>
        <v>12.61603497760149</v>
      </c>
      <c r="P31" s="53">
        <f>'Capricorn_Copper_Stats (Q)'!P74</f>
        <v>14.111605874999999</v>
      </c>
      <c r="Q31" s="53">
        <f>'Capricorn_Copper_Stats (Q)'!Q74</f>
        <v>10.426113624853887</v>
      </c>
      <c r="R31" s="175"/>
      <c r="S31" s="175"/>
      <c r="T31" s="175"/>
      <c r="U31" s="175"/>
      <c r="V31" s="175"/>
      <c r="W31" s="175"/>
      <c r="X31" s="175"/>
    </row>
    <row r="32" spans="3:24" ht="12.75" customHeight="1">
      <c r="C32" s="23" t="s">
        <v>51</v>
      </c>
      <c r="D32" s="169" t="s">
        <v>43</v>
      </c>
      <c r="E32" s="174"/>
      <c r="F32" s="174"/>
      <c r="G32" s="174"/>
      <c r="H32" s="174"/>
      <c r="I32" s="174"/>
      <c r="J32" s="174"/>
      <c r="K32" s="174"/>
      <c r="L32" s="174"/>
      <c r="M32" s="174"/>
      <c r="N32" s="174"/>
      <c r="O32" s="174"/>
      <c r="P32" s="174"/>
      <c r="Q32" s="174"/>
      <c r="R32" s="177">
        <f>'Capricorn_Copper_Stats (Q)'!R75</f>
        <v>17.838775380000001</v>
      </c>
      <c r="S32" s="177">
        <f>'Capricorn_Copper_Stats (Q)'!S75</f>
        <v>10.3854147</v>
      </c>
      <c r="T32" s="177">
        <f>'Capricorn_Copper_Stats (Q)'!T75</f>
        <v>10.46411681</v>
      </c>
      <c r="U32" s="177">
        <f>'Capricorn_Copper_Stats (Q)'!U75</f>
        <v>10.867244040000001</v>
      </c>
      <c r="V32" s="177">
        <f>'Capricorn_Copper_Stats (Q)'!V75</f>
        <v>7.9966248399999991</v>
      </c>
      <c r="W32" s="177">
        <f>'Capricorn_Copper_Stats (Q)'!W75</f>
        <v>7.7536014099999999</v>
      </c>
      <c r="X32" s="177">
        <f>'Capricorn_Copper_Stats (Q)'!X75</f>
        <v>8.0111259399999994</v>
      </c>
    </row>
    <row r="33" spans="1:25" ht="12.75" customHeight="1">
      <c r="C33" s="23" t="s">
        <v>52</v>
      </c>
      <c r="D33" s="169" t="s">
        <v>43</v>
      </c>
      <c r="E33" s="174"/>
      <c r="F33" s="174"/>
      <c r="G33" s="174"/>
      <c r="H33" s="174"/>
      <c r="I33" s="174"/>
      <c r="J33" s="174"/>
      <c r="K33" s="174"/>
      <c r="L33" s="174"/>
      <c r="M33" s="174"/>
      <c r="N33" s="174"/>
      <c r="O33" s="174"/>
      <c r="P33" s="174"/>
      <c r="Q33" s="174"/>
      <c r="R33" s="177">
        <f>'Capricorn_Copper_Stats (Q)'!R76</f>
        <v>13.822471160000001</v>
      </c>
      <c r="S33" s="177">
        <f>'Capricorn_Copper_Stats (Q)'!S76</f>
        <v>8.5433517299999995</v>
      </c>
      <c r="T33" s="177">
        <f>'Capricorn_Copper_Stats (Q)'!T76</f>
        <v>4.4809223700000018</v>
      </c>
      <c r="U33" s="177">
        <f>'Capricorn_Copper_Stats (Q)'!U76</f>
        <v>0.80033927999999999</v>
      </c>
      <c r="V33" s="177">
        <f>'Capricorn_Copper_Stats (Q)'!V76</f>
        <v>1.0844431800000003</v>
      </c>
      <c r="W33" s="177">
        <f>'Capricorn_Copper_Stats (Q)'!W76</f>
        <v>0.98707147000000006</v>
      </c>
      <c r="X33" s="177">
        <f>'Capricorn_Copper_Stats (Q)'!X76</f>
        <v>1.5873407200000003</v>
      </c>
    </row>
    <row r="34" spans="1:25" ht="12.75" customHeight="1">
      <c r="C34" s="34"/>
      <c r="D34" s="35"/>
      <c r="E34" s="47"/>
      <c r="F34" s="47"/>
      <c r="G34" s="47"/>
      <c r="H34" s="47"/>
      <c r="I34" s="47"/>
      <c r="J34" s="47"/>
      <c r="K34" s="47"/>
      <c r="L34" s="47"/>
      <c r="M34" s="47"/>
      <c r="N34" s="47"/>
      <c r="O34" s="47"/>
      <c r="P34" s="47"/>
      <c r="Q34" s="47"/>
      <c r="R34" s="47"/>
      <c r="S34" s="47"/>
      <c r="T34" s="47"/>
      <c r="U34" s="47"/>
      <c r="V34" s="47"/>
      <c r="W34" s="47"/>
      <c r="X34" s="47"/>
    </row>
    <row r="35" spans="1:25" ht="12.75" customHeight="1">
      <c r="A35" s="10"/>
      <c r="B35" s="155" t="s">
        <v>53</v>
      </c>
      <c r="C35" s="156"/>
      <c r="D35" s="156"/>
      <c r="E35" s="157"/>
      <c r="F35" s="157"/>
      <c r="G35" s="157"/>
      <c r="H35" s="157"/>
      <c r="I35" s="157"/>
      <c r="J35" s="157"/>
      <c r="K35" s="157"/>
      <c r="L35" s="157"/>
      <c r="M35" s="157"/>
      <c r="N35" s="157"/>
      <c r="O35" s="157"/>
      <c r="P35" s="157"/>
      <c r="Q35" s="157"/>
      <c r="R35" s="157"/>
      <c r="S35" s="157"/>
      <c r="T35" s="157"/>
      <c r="U35" s="157"/>
      <c r="V35" s="157"/>
      <c r="W35" s="157"/>
      <c r="X35" s="157"/>
    </row>
    <row r="36" spans="1:25" ht="12.75" customHeight="1"/>
    <row r="37" spans="1:25" ht="12.75" customHeight="1" outlineLevel="1">
      <c r="C37" s="25" t="s">
        <v>54</v>
      </c>
      <c r="D37" s="26" t="s">
        <v>25</v>
      </c>
      <c r="E37" s="27"/>
      <c r="F37" s="27"/>
      <c r="G37" s="27"/>
      <c r="H37" s="27"/>
      <c r="I37" s="27"/>
      <c r="J37" s="27"/>
      <c r="K37" s="27"/>
      <c r="L37" s="27"/>
      <c r="M37" s="27"/>
      <c r="N37" s="27"/>
      <c r="O37" s="27"/>
      <c r="P37" s="27"/>
      <c r="Q37" s="27"/>
      <c r="R37" s="27"/>
      <c r="S37" s="27"/>
      <c r="T37" s="27"/>
      <c r="U37" s="27"/>
      <c r="V37" s="27"/>
      <c r="W37" s="27"/>
      <c r="X37" s="27"/>
    </row>
    <row r="38" spans="1:25" ht="12.75" customHeight="1" outlineLevel="1">
      <c r="C38" s="3" t="s">
        <v>55</v>
      </c>
      <c r="D38" s="54" t="s">
        <v>43</v>
      </c>
      <c r="E38" s="55"/>
      <c r="F38" s="55"/>
      <c r="G38" s="55"/>
      <c r="H38" s="55"/>
      <c r="I38" s="55"/>
      <c r="J38" s="55"/>
      <c r="K38" s="55"/>
      <c r="L38" s="55"/>
      <c r="M38" s="55"/>
      <c r="N38" s="55"/>
      <c r="O38" s="55"/>
      <c r="P38" s="55"/>
      <c r="Q38" s="55"/>
      <c r="R38" s="55"/>
      <c r="S38" s="55"/>
      <c r="T38" s="55"/>
      <c r="U38" s="55"/>
      <c r="V38" s="55"/>
      <c r="W38" s="55"/>
      <c r="X38" s="55"/>
    </row>
    <row r="39" spans="1:25" ht="12.75" customHeight="1" outlineLevel="1">
      <c r="C39" s="10" t="s">
        <v>56</v>
      </c>
      <c r="D39" s="54" t="s">
        <v>43</v>
      </c>
      <c r="E39" s="55"/>
      <c r="F39" s="55"/>
      <c r="G39" s="55"/>
      <c r="H39" s="55"/>
      <c r="I39" s="55"/>
      <c r="J39" s="55"/>
      <c r="K39" s="55"/>
      <c r="L39" s="55"/>
      <c r="M39" s="55"/>
      <c r="N39" s="55"/>
      <c r="O39" s="55"/>
      <c r="P39" s="55"/>
      <c r="Q39" s="55"/>
      <c r="R39" s="55"/>
      <c r="S39" s="55"/>
      <c r="T39" s="55"/>
      <c r="U39" s="55"/>
      <c r="V39" s="55"/>
      <c r="W39" s="55"/>
      <c r="X39" s="55"/>
    </row>
    <row r="40" spans="1:25" ht="12.75" customHeight="1" outlineLevel="1">
      <c r="C40" s="10" t="s">
        <v>57</v>
      </c>
      <c r="D40" s="54" t="s">
        <v>43</v>
      </c>
      <c r="E40" s="56">
        <v>8.2912086016867143E-2</v>
      </c>
      <c r="F40" s="56">
        <v>4.866806497035419E-2</v>
      </c>
      <c r="G40" s="56">
        <v>0.10306805392119257</v>
      </c>
      <c r="H40" s="56">
        <v>0.17916208955740204</v>
      </c>
      <c r="I40" s="56">
        <v>0.33685380662721898</v>
      </c>
      <c r="J40" s="56">
        <v>0.3360746969406414</v>
      </c>
      <c r="K40" s="56">
        <v>0.22139895801265524</v>
      </c>
      <c r="L40" s="56">
        <v>0.2156739101366032</v>
      </c>
      <c r="M40" s="56">
        <v>0.23639297383106267</v>
      </c>
      <c r="N40" s="56">
        <v>0.48469815231794566</v>
      </c>
      <c r="O40" s="56">
        <v>0.18281775362048952</v>
      </c>
      <c r="P40" s="56">
        <v>0.2073064666321478</v>
      </c>
      <c r="Q40" s="56">
        <v>0.20181025842544847</v>
      </c>
      <c r="R40" s="56">
        <v>0.11866665709326268</v>
      </c>
      <c r="S40" s="56">
        <v>0.13709309545057169</v>
      </c>
      <c r="T40" s="56">
        <v>0.1183839095351458</v>
      </c>
      <c r="U40" s="56">
        <v>0.68057693060624047</v>
      </c>
      <c r="V40" s="56">
        <v>0.12338921631803079</v>
      </c>
      <c r="W40" s="56">
        <v>0.14970584938049691</v>
      </c>
      <c r="X40" s="56">
        <v>0.14796614716326936</v>
      </c>
    </row>
    <row r="41" spans="1:25" ht="12.75" customHeight="1" outlineLevel="1">
      <c r="C41" s="3" t="s">
        <v>58</v>
      </c>
      <c r="D41" s="54" t="s">
        <v>43</v>
      </c>
      <c r="E41" s="55"/>
      <c r="F41" s="55"/>
      <c r="G41" s="55"/>
      <c r="H41" s="55"/>
      <c r="I41" s="55"/>
      <c r="J41" s="55"/>
      <c r="K41" s="55"/>
      <c r="L41" s="55"/>
      <c r="M41" s="55"/>
      <c r="N41" s="55"/>
      <c r="O41" s="55"/>
      <c r="P41" s="55"/>
      <c r="Q41" s="55"/>
      <c r="R41" s="55"/>
      <c r="S41" s="55"/>
      <c r="T41" s="55"/>
      <c r="U41" s="55"/>
      <c r="V41" s="55"/>
      <c r="W41" s="55"/>
      <c r="X41" s="55"/>
    </row>
    <row r="42" spans="1:25" ht="12.75" customHeight="1" outlineLevel="1">
      <c r="C42" s="10" t="s">
        <v>59</v>
      </c>
      <c r="D42" s="54" t="s">
        <v>43</v>
      </c>
    </row>
    <row r="43" spans="1:25" ht="12.75" customHeight="1" outlineLevel="1">
      <c r="C43" s="3" t="s">
        <v>60</v>
      </c>
      <c r="D43" s="54" t="s">
        <v>43</v>
      </c>
      <c r="E43" s="55"/>
      <c r="F43" s="55"/>
      <c r="G43" s="55"/>
      <c r="H43" s="55"/>
      <c r="I43" s="55"/>
      <c r="J43" s="55"/>
      <c r="K43" s="55"/>
      <c r="L43" s="55"/>
      <c r="M43" s="55"/>
      <c r="N43" s="55"/>
      <c r="O43" s="55"/>
      <c r="P43" s="55"/>
      <c r="Q43" s="55"/>
      <c r="R43" s="55"/>
      <c r="S43" s="55"/>
      <c r="T43" s="55"/>
      <c r="U43" s="55"/>
      <c r="V43" s="55"/>
      <c r="W43" s="55"/>
      <c r="X43" s="55"/>
    </row>
    <row r="44" spans="1:25" ht="12.75" customHeight="1" outlineLevel="1">
      <c r="C44" s="3" t="s">
        <v>61</v>
      </c>
      <c r="D44" s="54" t="s">
        <v>43</v>
      </c>
      <c r="E44" s="57"/>
      <c r="F44" s="57"/>
      <c r="G44" s="57"/>
      <c r="H44" s="57"/>
      <c r="I44" s="57"/>
      <c r="J44" s="57"/>
      <c r="K44" s="57"/>
      <c r="L44" s="57"/>
      <c r="M44" s="57"/>
      <c r="N44" s="57"/>
      <c r="O44" s="57"/>
      <c r="P44" s="57"/>
      <c r="Q44" s="57"/>
      <c r="R44" s="57"/>
      <c r="S44" s="57"/>
      <c r="T44" s="57"/>
      <c r="U44" s="57"/>
      <c r="V44" s="57"/>
      <c r="W44" s="57"/>
      <c r="X44" s="57"/>
    </row>
    <row r="45" spans="1:25" ht="12.75" customHeight="1" outlineLevel="1">
      <c r="C45" s="58" t="s">
        <v>44</v>
      </c>
      <c r="D45" s="59" t="s">
        <v>43</v>
      </c>
      <c r="E45" s="51"/>
      <c r="F45" s="51"/>
      <c r="G45" s="51"/>
      <c r="H45" s="51"/>
      <c r="I45" s="51"/>
      <c r="J45" s="51"/>
      <c r="K45" s="51"/>
      <c r="L45" s="51"/>
      <c r="M45" s="51"/>
      <c r="N45" s="51"/>
      <c r="O45" s="51"/>
      <c r="P45" s="51"/>
      <c r="Q45" s="51"/>
      <c r="R45" s="51"/>
      <c r="S45" s="51"/>
      <c r="T45" s="51"/>
      <c r="U45" s="51"/>
      <c r="V45" s="51"/>
      <c r="W45" s="51"/>
      <c r="X45" s="51"/>
      <c r="Y45" s="60"/>
    </row>
    <row r="46" spans="1:25" ht="12.75" customHeight="1" outlineLevel="1">
      <c r="C46" s="10" t="s">
        <v>40</v>
      </c>
      <c r="D46" s="54" t="s">
        <v>41</v>
      </c>
      <c r="E46" s="55"/>
      <c r="F46" s="55"/>
      <c r="G46" s="55"/>
      <c r="H46" s="55"/>
      <c r="I46" s="55"/>
      <c r="J46" s="55"/>
      <c r="K46" s="55"/>
      <c r="L46" s="55"/>
      <c r="M46" s="55"/>
      <c r="N46" s="55"/>
      <c r="O46" s="55"/>
      <c r="P46" s="55"/>
      <c r="Q46" s="55"/>
      <c r="R46" s="55"/>
      <c r="S46" s="55"/>
      <c r="T46" s="55"/>
      <c r="U46" s="55"/>
      <c r="V46" s="55"/>
      <c r="W46" s="55"/>
      <c r="X46" s="55"/>
    </row>
    <row r="47" spans="1:25" ht="12.75" customHeight="1" outlineLevel="1">
      <c r="C47" s="61" t="s">
        <v>44</v>
      </c>
      <c r="D47" s="62" t="s">
        <v>62</v>
      </c>
      <c r="E47" s="63"/>
      <c r="F47" s="63"/>
      <c r="G47" s="63"/>
      <c r="H47" s="63"/>
      <c r="I47" s="63"/>
      <c r="J47" s="63"/>
      <c r="K47" s="63"/>
      <c r="L47" s="63"/>
      <c r="M47" s="63"/>
      <c r="N47" s="63"/>
      <c r="O47" s="63"/>
      <c r="P47" s="63"/>
      <c r="Q47" s="63"/>
      <c r="R47" s="63"/>
      <c r="S47" s="63"/>
      <c r="T47" s="63"/>
      <c r="U47" s="63"/>
      <c r="V47" s="63"/>
      <c r="W47" s="63"/>
      <c r="X47" s="63"/>
    </row>
    <row r="48" spans="1:25" ht="12.75" customHeight="1" outlineLevel="1">
      <c r="C48" s="60" t="s">
        <v>44</v>
      </c>
      <c r="D48" s="40" t="s">
        <v>63</v>
      </c>
      <c r="E48" s="64"/>
      <c r="F48" s="64"/>
      <c r="G48" s="64"/>
      <c r="H48" s="64"/>
      <c r="I48" s="64"/>
      <c r="J48" s="64"/>
      <c r="K48" s="64"/>
      <c r="L48" s="64"/>
      <c r="M48" s="64"/>
      <c r="N48" s="64"/>
      <c r="O48" s="64"/>
      <c r="P48" s="64"/>
      <c r="Q48" s="64"/>
      <c r="R48" s="64"/>
      <c r="S48" s="64"/>
      <c r="T48" s="64"/>
      <c r="U48" s="64"/>
      <c r="V48" s="64"/>
      <c r="W48" s="64"/>
      <c r="X48" s="64"/>
    </row>
    <row r="49" spans="3:24" ht="12.75" customHeight="1" outlineLevel="1">
      <c r="C49" s="3" t="s">
        <v>44</v>
      </c>
      <c r="D49" s="54" t="s">
        <v>43</v>
      </c>
      <c r="E49" s="55"/>
      <c r="F49" s="55"/>
      <c r="G49" s="55"/>
      <c r="H49" s="55"/>
      <c r="I49" s="55"/>
      <c r="J49" s="55"/>
      <c r="K49" s="55"/>
      <c r="L49" s="55"/>
      <c r="M49" s="55"/>
      <c r="N49" s="55"/>
      <c r="O49" s="55"/>
      <c r="P49" s="55"/>
      <c r="Q49" s="55"/>
      <c r="R49" s="55"/>
      <c r="S49" s="55"/>
      <c r="T49" s="55"/>
      <c r="U49" s="55"/>
      <c r="V49" s="55"/>
      <c r="W49" s="55"/>
      <c r="X49" s="55"/>
    </row>
    <row r="50" spans="3:24" ht="12.75" customHeight="1" outlineLevel="1">
      <c r="C50" s="3" t="s">
        <v>64</v>
      </c>
      <c r="D50" s="54" t="s">
        <v>43</v>
      </c>
      <c r="E50" s="55"/>
      <c r="F50" s="55"/>
      <c r="G50" s="55"/>
      <c r="H50" s="55"/>
      <c r="I50" s="55"/>
      <c r="J50" s="55"/>
      <c r="K50" s="55"/>
      <c r="L50" s="55"/>
      <c r="M50" s="55"/>
      <c r="N50" s="55"/>
      <c r="O50" s="55"/>
      <c r="P50" s="55"/>
      <c r="Q50" s="55"/>
      <c r="R50" s="55"/>
      <c r="S50" s="55"/>
      <c r="T50" s="55"/>
      <c r="U50" s="55"/>
      <c r="V50" s="55"/>
      <c r="W50" s="55"/>
      <c r="X50" s="55"/>
    </row>
    <row r="51" spans="3:24" ht="12.75" customHeight="1" outlineLevel="1">
      <c r="C51" s="10" t="s">
        <v>65</v>
      </c>
      <c r="D51" s="54" t="s">
        <v>43</v>
      </c>
      <c r="E51" s="56">
        <v>4.1010092181806703</v>
      </c>
      <c r="F51" s="56">
        <v>4.1010092181806703</v>
      </c>
      <c r="G51" s="56">
        <v>3.5778046000000008</v>
      </c>
      <c r="H51" s="56">
        <v>6.2154808000000008</v>
      </c>
      <c r="I51" s="56">
        <v>5.3059183100000009</v>
      </c>
      <c r="J51" s="56">
        <v>5.41053783</v>
      </c>
      <c r="K51" s="56">
        <v>5.2006760200000013</v>
      </c>
      <c r="L51" s="56">
        <v>6.1949554800000008</v>
      </c>
      <c r="M51" s="56">
        <v>6.5635419900000898</v>
      </c>
      <c r="N51" s="56">
        <v>7.4762958099726866</v>
      </c>
      <c r="O51" s="56">
        <v>6.2742977499999997</v>
      </c>
      <c r="P51" s="56">
        <v>8.8304923500000001</v>
      </c>
      <c r="Q51" s="56">
        <v>5.5804762346322834</v>
      </c>
      <c r="R51" s="56">
        <v>3.9991638846322837</v>
      </c>
      <c r="S51" s="56">
        <v>4.6667842846322829</v>
      </c>
      <c r="T51" s="56">
        <v>3.2221532046322849</v>
      </c>
      <c r="U51" s="56">
        <v>4.5047322246322841</v>
      </c>
      <c r="V51" s="56">
        <v>4.6156860846322827</v>
      </c>
      <c r="W51" s="56">
        <v>3.8863393191322837</v>
      </c>
      <c r="X51" s="56">
        <v>4.4938629046322847</v>
      </c>
    </row>
    <row r="52" spans="3:24" ht="12.75" customHeight="1" outlineLevel="1">
      <c r="C52" s="10" t="s">
        <v>66</v>
      </c>
      <c r="D52" s="54" t="s">
        <v>43</v>
      </c>
      <c r="E52" s="56">
        <v>0</v>
      </c>
      <c r="F52" s="56">
        <v>0</v>
      </c>
      <c r="G52" s="56">
        <v>0.57970774999999997</v>
      </c>
      <c r="H52" s="56">
        <v>0</v>
      </c>
      <c r="I52" s="56">
        <v>0</v>
      </c>
      <c r="J52" s="56">
        <v>0</v>
      </c>
      <c r="K52" s="56">
        <v>0</v>
      </c>
      <c r="L52" s="56">
        <v>0</v>
      </c>
      <c r="M52" s="56">
        <v>0</v>
      </c>
      <c r="N52" s="56">
        <v>0</v>
      </c>
      <c r="O52" s="56">
        <v>0</v>
      </c>
      <c r="P52" s="56">
        <v>0</v>
      </c>
      <c r="Q52" s="56">
        <v>0</v>
      </c>
      <c r="R52" s="56">
        <v>0</v>
      </c>
      <c r="S52" s="56">
        <v>0</v>
      </c>
      <c r="T52" s="56">
        <v>0</v>
      </c>
      <c r="U52" s="56">
        <v>0</v>
      </c>
      <c r="V52" s="56">
        <v>0</v>
      </c>
      <c r="W52" s="56">
        <v>0</v>
      </c>
      <c r="X52" s="56">
        <v>0</v>
      </c>
    </row>
    <row r="53" spans="3:24" ht="12.75" customHeight="1" outlineLevel="1">
      <c r="C53" s="3" t="s">
        <v>67</v>
      </c>
      <c r="D53" s="54" t="s">
        <v>43</v>
      </c>
      <c r="E53" s="65"/>
      <c r="F53" s="65"/>
      <c r="G53" s="65"/>
      <c r="H53" s="65"/>
      <c r="I53" s="65"/>
      <c r="J53" s="65"/>
      <c r="K53" s="65"/>
      <c r="L53" s="65"/>
      <c r="M53" s="65"/>
      <c r="N53" s="65"/>
      <c r="O53" s="65"/>
      <c r="P53" s="65"/>
      <c r="Q53" s="65"/>
      <c r="R53" s="65"/>
      <c r="S53" s="65"/>
      <c r="T53" s="65"/>
      <c r="U53" s="65"/>
      <c r="V53" s="65"/>
      <c r="W53" s="65"/>
      <c r="X53" s="65"/>
    </row>
    <row r="54" spans="3:24" ht="12.75" customHeight="1" outlineLevel="1">
      <c r="C54" s="61" t="s">
        <v>49</v>
      </c>
      <c r="D54" s="62" t="s">
        <v>43</v>
      </c>
      <c r="E54" s="66"/>
      <c r="F54" s="66"/>
      <c r="G54" s="66"/>
      <c r="H54" s="66"/>
      <c r="I54" s="66"/>
      <c r="J54" s="66"/>
      <c r="K54" s="66"/>
      <c r="L54" s="66"/>
      <c r="M54" s="66"/>
      <c r="N54" s="66"/>
      <c r="O54" s="66"/>
      <c r="P54" s="66"/>
      <c r="Q54" s="66"/>
      <c r="R54" s="66"/>
      <c r="S54" s="66"/>
      <c r="T54" s="66"/>
      <c r="U54" s="66"/>
      <c r="V54" s="66"/>
      <c r="W54" s="66"/>
      <c r="X54" s="66"/>
    </row>
    <row r="55" spans="3:24" ht="12.75" customHeight="1" outlineLevel="1">
      <c r="C55" s="10" t="s">
        <v>40</v>
      </c>
      <c r="D55" s="54" t="s">
        <v>41</v>
      </c>
      <c r="E55" s="55"/>
      <c r="F55" s="55"/>
      <c r="G55" s="55"/>
      <c r="H55" s="55"/>
      <c r="I55" s="55"/>
      <c r="J55" s="55"/>
      <c r="K55" s="55"/>
      <c r="L55" s="55"/>
      <c r="M55" s="55"/>
      <c r="N55" s="55"/>
      <c r="O55" s="55"/>
      <c r="P55" s="55"/>
      <c r="Q55" s="55"/>
      <c r="R55" s="55"/>
      <c r="S55" s="55"/>
      <c r="T55" s="55"/>
      <c r="U55" s="55"/>
      <c r="V55" s="55"/>
      <c r="W55" s="55"/>
      <c r="X55" s="55"/>
    </row>
    <row r="56" spans="3:24" ht="12.75" customHeight="1" outlineLevel="1">
      <c r="C56" s="61" t="s">
        <v>49</v>
      </c>
      <c r="D56" s="62" t="s">
        <v>62</v>
      </c>
      <c r="E56" s="63"/>
      <c r="F56" s="63"/>
      <c r="G56" s="63"/>
      <c r="H56" s="63"/>
      <c r="I56" s="63"/>
      <c r="J56" s="63"/>
      <c r="K56" s="63"/>
      <c r="L56" s="63"/>
      <c r="M56" s="63"/>
      <c r="N56" s="63"/>
      <c r="O56" s="63"/>
      <c r="P56" s="63"/>
      <c r="Q56" s="63"/>
      <c r="R56" s="63"/>
      <c r="S56" s="63"/>
      <c r="T56" s="63"/>
      <c r="U56" s="63"/>
      <c r="V56" s="63"/>
      <c r="W56" s="63"/>
      <c r="X56" s="63"/>
    </row>
    <row r="57" spans="3:24" ht="12.75" customHeight="1" outlineLevel="1">
      <c r="C57" s="60" t="s">
        <v>49</v>
      </c>
      <c r="D57" s="40" t="s">
        <v>63</v>
      </c>
      <c r="E57" s="64"/>
      <c r="F57" s="64"/>
      <c r="G57" s="64"/>
      <c r="H57" s="64"/>
      <c r="I57" s="64"/>
      <c r="J57" s="64"/>
      <c r="K57" s="64"/>
      <c r="L57" s="64"/>
      <c r="M57" s="64"/>
      <c r="N57" s="64"/>
      <c r="O57" s="64"/>
      <c r="P57" s="64"/>
      <c r="Q57" s="64"/>
      <c r="R57" s="64"/>
      <c r="S57" s="64"/>
      <c r="T57" s="64"/>
      <c r="U57" s="64"/>
      <c r="V57" s="64"/>
      <c r="W57" s="64"/>
      <c r="X57" s="64"/>
    </row>
    <row r="58" spans="3:24" ht="12.75" customHeight="1" outlineLevel="1">
      <c r="C58" s="3" t="s">
        <v>68</v>
      </c>
      <c r="D58" s="54" t="s">
        <v>43</v>
      </c>
    </row>
    <row r="59" spans="3:24" ht="12.75" customHeight="1" outlineLevel="1">
      <c r="C59" s="10" t="s">
        <v>69</v>
      </c>
      <c r="D59" s="54" t="str">
        <f>D50</f>
        <v>$m</v>
      </c>
      <c r="E59" s="67">
        <v>2.4748295069553801</v>
      </c>
      <c r="F59" s="67">
        <v>2.0209402339586515</v>
      </c>
      <c r="G59" s="67">
        <v>2.2427487656787664</v>
      </c>
      <c r="H59" s="67">
        <v>0.96074736986827258</v>
      </c>
      <c r="I59" s="67">
        <v>2.6994218797919252</v>
      </c>
      <c r="J59" s="67">
        <v>3.0637074368222179</v>
      </c>
      <c r="K59" s="67">
        <v>2.8754768969008282</v>
      </c>
      <c r="L59" s="67">
        <v>2.1904962780624215</v>
      </c>
      <c r="M59" s="67">
        <v>0.20701684450863928</v>
      </c>
      <c r="N59" s="67">
        <v>1.2554210923657554</v>
      </c>
      <c r="O59" s="67">
        <v>2.0652083600583717</v>
      </c>
      <c r="P59" s="67">
        <v>1.0722228124342261</v>
      </c>
      <c r="Q59" s="67">
        <v>1.4355726828336468</v>
      </c>
      <c r="R59" s="67">
        <v>1.0463486187766111</v>
      </c>
      <c r="S59" s="67">
        <v>1.3526687179626977</v>
      </c>
      <c r="T59" s="67">
        <v>0.57947351563710248</v>
      </c>
      <c r="U59" s="67">
        <v>1.209051320643016</v>
      </c>
      <c r="V59" s="67">
        <v>2.3376124504657296</v>
      </c>
      <c r="W59" s="67">
        <v>3.0308565352360488</v>
      </c>
      <c r="X59" s="67">
        <v>4.4815131369607872</v>
      </c>
    </row>
    <row r="60" spans="3:24" ht="12.75" customHeight="1" outlineLevel="1">
      <c r="D60" s="68"/>
      <c r="E60" s="69"/>
      <c r="F60" s="70"/>
    </row>
    <row r="61" spans="3:24" ht="12.75" customHeight="1">
      <c r="C61" s="25" t="s">
        <v>21</v>
      </c>
      <c r="D61" s="26" t="s">
        <v>25</v>
      </c>
      <c r="E61" s="27"/>
      <c r="F61" s="27"/>
      <c r="G61" s="27"/>
      <c r="H61" s="27"/>
      <c r="I61" s="27"/>
      <c r="J61" s="27"/>
      <c r="K61" s="27"/>
      <c r="L61" s="27"/>
      <c r="M61" s="27"/>
      <c r="N61" s="27"/>
      <c r="O61" s="27"/>
      <c r="P61" s="27"/>
      <c r="Q61" s="27"/>
      <c r="R61" s="27"/>
      <c r="S61" s="27"/>
      <c r="T61" s="27"/>
      <c r="U61" s="27"/>
      <c r="V61" s="27"/>
      <c r="W61" s="27"/>
      <c r="X61" s="27"/>
    </row>
    <row r="62" spans="3:24" ht="12.75" customHeight="1">
      <c r="C62" s="10" t="s">
        <v>55</v>
      </c>
      <c r="D62" s="54" t="s">
        <v>43</v>
      </c>
      <c r="E62" s="71">
        <f>SUM(E38,'Golden_Grove_Stats (Q)'!E76,'Capricorn_Copper_Stats (Q)'!E53)</f>
        <v>66.209646147826334</v>
      </c>
      <c r="F62" s="71">
        <f>SUM(F38,'Golden_Grove_Stats (Q)'!F76,'Capricorn_Copper_Stats (Q)'!F53)</f>
        <v>66.081414682099719</v>
      </c>
      <c r="G62" s="71">
        <f>SUM(G38,'Golden_Grove_Stats (Q)'!G76,'Capricorn_Copper_Stats (Q)'!G53)</f>
        <v>71.339686009435624</v>
      </c>
      <c r="H62" s="71">
        <f>SUM(H38,'Golden_Grove_Stats (Q)'!H76,'Capricorn_Copper_Stats (Q)'!H53)</f>
        <v>74.906501911854093</v>
      </c>
      <c r="I62" s="71">
        <f>SUM(I38,'Golden_Grove_Stats (Q)'!I76,'Capricorn_Copper_Stats (Q)'!I53)</f>
        <v>68.835231232951543</v>
      </c>
      <c r="J62" s="71">
        <f>SUM(J38,'Golden_Grove_Stats (Q)'!J76,'Capricorn_Copper_Stats (Q)'!J53)</f>
        <v>71.07046201281301</v>
      </c>
      <c r="K62" s="71">
        <f>SUM(K38,'Golden_Grove_Stats (Q)'!K76,'Capricorn_Copper_Stats (Q)'!K53)</f>
        <v>78.141045413710941</v>
      </c>
      <c r="L62" s="71">
        <f>SUM(L38,'Golden_Grove_Stats (Q)'!L76,'Capricorn_Copper_Stats (Q)'!L53)</f>
        <v>90.050710595025379</v>
      </c>
      <c r="M62" s="71">
        <f>SUM(M38,'Golden_Grove_Stats (Q)'!M76,'Capricorn_Copper_Stats (Q)'!M53)</f>
        <v>72.455560618250118</v>
      </c>
      <c r="N62" s="71">
        <f>SUM(N38,'Golden_Grove_Stats (Q)'!N76,'Capricorn_Copper_Stats (Q)'!N53)</f>
        <v>53.591448482410669</v>
      </c>
      <c r="O62" s="71">
        <f>SUM(O38,'Golden_Grove_Stats (Q)'!O76,'Capricorn_Copper_Stats (Q)'!O53)</f>
        <v>67.906012924316002</v>
      </c>
      <c r="P62" s="71">
        <f>SUM(P38,'Golden_Grove_Stats (Q)'!P76,'Capricorn_Copper_Stats (Q)'!P53)</f>
        <v>79.263920315000007</v>
      </c>
      <c r="Q62" s="71">
        <f>SUM(Q38,'Golden_Grove_Stats (Q)'!Q76,'Capricorn_Copper_Stats (Q)'!Q53)</f>
        <v>76.403292863617082</v>
      </c>
      <c r="R62" s="71">
        <f>SUM(R38,'Golden_Grove_Stats (Q)'!R76,'Capricorn_Copper_Stats (Q)'!R53)</f>
        <v>61.983668649999984</v>
      </c>
      <c r="S62" s="71">
        <f>SUM(S38,'Golden_Grove_Stats (Q)'!S76,'Capricorn_Copper_Stats (Q)'!S53)</f>
        <v>61.132870999999994</v>
      </c>
      <c r="T62" s="71">
        <f>SUM(T38,'Golden_Grove_Stats (Q)'!T76,'Capricorn_Copper_Stats (Q)'!T53)</f>
        <v>66.294923920000002</v>
      </c>
      <c r="U62" s="71">
        <f>SUM(U38,'Golden_Grove_Stats (Q)'!U76,'Capricorn_Copper_Stats (Q)'!U53)</f>
        <v>63.067834779999984</v>
      </c>
      <c r="V62" s="71">
        <f>SUM(V38,'Golden_Grove_Stats (Q)'!V76,'Capricorn_Copper_Stats (Q)'!V53)</f>
        <v>60.376034269999984</v>
      </c>
      <c r="W62" s="71">
        <f>SUM(W38,'Golden_Grove_Stats (Q)'!W76,'Capricorn_Copper_Stats (Q)'!W53)</f>
        <v>65.323697339999981</v>
      </c>
      <c r="X62" s="71">
        <f>SUM(X38,'Golden_Grove_Stats (Q)'!X76,'Capricorn_Copper_Stats (Q)'!X53)</f>
        <v>66.231081160000002</v>
      </c>
    </row>
    <row r="63" spans="3:24" ht="12.75" customHeight="1">
      <c r="C63" s="10" t="s">
        <v>56</v>
      </c>
      <c r="D63" s="54" t="s">
        <v>43</v>
      </c>
      <c r="E63" s="71">
        <f>SUM(E39,'Golden_Grove_Stats (Q)'!E77,'Capricorn_Copper_Stats (Q)'!E54)</f>
        <v>27.401763333966727</v>
      </c>
      <c r="F63" s="71">
        <f>SUM(F39,'Golden_Grove_Stats (Q)'!F77,'Capricorn_Copper_Stats (Q)'!F54)</f>
        <v>29.328856057259838</v>
      </c>
      <c r="G63" s="71">
        <f>SUM(G39,'Golden_Grove_Stats (Q)'!G77,'Capricorn_Copper_Stats (Q)'!G54)</f>
        <v>28.011039219463605</v>
      </c>
      <c r="H63" s="71">
        <f>SUM(H39,'Golden_Grove_Stats (Q)'!H77,'Capricorn_Copper_Stats (Q)'!H54)</f>
        <v>29.283701874499318</v>
      </c>
      <c r="I63" s="71">
        <f>SUM(I39,'Golden_Grove_Stats (Q)'!I77,'Capricorn_Copper_Stats (Q)'!I54)</f>
        <v>30.914434789999994</v>
      </c>
      <c r="J63" s="71">
        <f>SUM(J39,'Golden_Grove_Stats (Q)'!J77,'Capricorn_Copper_Stats (Q)'!J54)</f>
        <v>32.07194269</v>
      </c>
      <c r="K63" s="71">
        <f>SUM(K39,'Golden_Grove_Stats (Q)'!K77,'Capricorn_Copper_Stats (Q)'!K54)</f>
        <v>34.762489700000003</v>
      </c>
      <c r="L63" s="71">
        <f>SUM(L39,'Golden_Grove_Stats (Q)'!L77,'Capricorn_Copper_Stats (Q)'!L54)</f>
        <v>37.611969389999999</v>
      </c>
      <c r="M63" s="71">
        <f>SUM(M39,'Golden_Grove_Stats (Q)'!M77,'Capricorn_Copper_Stats (Q)'!M54)</f>
        <v>29.96618084</v>
      </c>
      <c r="N63" s="71">
        <f>SUM(N39,'Golden_Grove_Stats (Q)'!N77,'Capricorn_Copper_Stats (Q)'!N54)</f>
        <v>18.740565155828612</v>
      </c>
      <c r="O63" s="71">
        <f>SUM(O39,'Golden_Grove_Stats (Q)'!O77,'Capricorn_Copper_Stats (Q)'!O54)</f>
        <v>22.484122704482495</v>
      </c>
      <c r="P63" s="71">
        <f>SUM(P39,'Golden_Grove_Stats (Q)'!P77,'Capricorn_Copper_Stats (Q)'!P54)</f>
        <v>31.71143562</v>
      </c>
      <c r="Q63" s="71">
        <f>SUM(Q39,'Golden_Grove_Stats (Q)'!Q77,'Capricorn_Copper_Stats (Q)'!Q54)</f>
        <v>30.399955948878794</v>
      </c>
      <c r="R63" s="71">
        <f>SUM(R39,'Golden_Grove_Stats (Q)'!R77,'Capricorn_Copper_Stats (Q)'!R54)</f>
        <v>22.77832441</v>
      </c>
      <c r="S63" s="71">
        <f>SUM(S39,'Golden_Grove_Stats (Q)'!S77,'Capricorn_Copper_Stats (Q)'!S54)</f>
        <v>25.937716000000002</v>
      </c>
      <c r="T63" s="71">
        <f>SUM(T39,'Golden_Grove_Stats (Q)'!T77,'Capricorn_Copper_Stats (Q)'!T54)</f>
        <v>24.33100907</v>
      </c>
      <c r="U63" s="71">
        <f>SUM(U39,'Golden_Grove_Stats (Q)'!U77,'Capricorn_Copper_Stats (Q)'!U54)</f>
        <v>27.377896780000007</v>
      </c>
      <c r="V63" s="71">
        <f>SUM(V39,'Golden_Grove_Stats (Q)'!V77,'Capricorn_Copper_Stats (Q)'!V54)</f>
        <v>24.274412080000005</v>
      </c>
      <c r="W63" s="71">
        <f>SUM(W39,'Golden_Grove_Stats (Q)'!W77,'Capricorn_Copper_Stats (Q)'!W54)</f>
        <v>30.901169150000001</v>
      </c>
      <c r="X63" s="71">
        <f>SUM(X39,'Golden_Grove_Stats (Q)'!X77,'Capricorn_Copper_Stats (Q)'!X54)</f>
        <v>25.524471700000003</v>
      </c>
    </row>
    <row r="64" spans="3:24" ht="12.75" customHeight="1">
      <c r="C64" s="3" t="s">
        <v>70</v>
      </c>
      <c r="D64" s="54" t="s">
        <v>43</v>
      </c>
      <c r="E64" s="71">
        <f>SUM(E40,'Golden_Grove_Stats (Q)'!E78,'Capricorn_Copper_Stats (Q)'!E55)</f>
        <v>11.930855064223802</v>
      </c>
      <c r="F64" s="71">
        <f>SUM(F40,'Golden_Grove_Stats (Q)'!F78,'Capricorn_Copper_Stats (Q)'!F55)</f>
        <v>13.321395885610798</v>
      </c>
      <c r="G64" s="71">
        <f>SUM(G40,'Golden_Grove_Stats (Q)'!G78,'Capricorn_Copper_Stats (Q)'!G55)</f>
        <v>13.369960095021959</v>
      </c>
      <c r="H64" s="71">
        <f>SUM(H40,'Golden_Grove_Stats (Q)'!H78,'Capricorn_Copper_Stats (Q)'!H55)</f>
        <v>15.93009683320399</v>
      </c>
      <c r="I64" s="71">
        <f>SUM(I40,'Golden_Grove_Stats (Q)'!I78,'Capricorn_Copper_Stats (Q)'!I55)</f>
        <v>16.45759952662722</v>
      </c>
      <c r="J64" s="71">
        <f>SUM(J40,'Golden_Grove_Stats (Q)'!J78,'Capricorn_Copper_Stats (Q)'!J55)</f>
        <v>18.311063166940642</v>
      </c>
      <c r="K64" s="71">
        <f>SUM(K40,'Golden_Grove_Stats (Q)'!K78,'Capricorn_Copper_Stats (Q)'!K55)</f>
        <v>16.076973258012657</v>
      </c>
      <c r="L64" s="71">
        <f>SUM(L40,'Golden_Grove_Stats (Q)'!L78,'Capricorn_Copper_Stats (Q)'!L55)</f>
        <v>16.381735980136604</v>
      </c>
      <c r="M64" s="71">
        <f>SUM(M40,'Golden_Grove_Stats (Q)'!M78,'Capricorn_Copper_Stats (Q)'!M55)</f>
        <v>10.798277773831062</v>
      </c>
      <c r="N64" s="71">
        <f>SUM(N40,'Golden_Grove_Stats (Q)'!N78,'Capricorn_Copper_Stats (Q)'!N55)</f>
        <v>7.0571235223179452</v>
      </c>
      <c r="O64" s="71">
        <f>SUM(O40,'Golden_Grove_Stats (Q)'!O78,'Capricorn_Copper_Stats (Q)'!O55)</f>
        <v>9.4349348472204895</v>
      </c>
      <c r="P64" s="71">
        <f>SUM(P40,'Golden_Grove_Stats (Q)'!P78,'Capricorn_Copper_Stats (Q)'!P55)</f>
        <v>10.882653726632149</v>
      </c>
      <c r="Q64" s="71">
        <f>SUM(Q40,'Golden_Grove_Stats (Q)'!Q78,'Capricorn_Copper_Stats (Q)'!Q55)</f>
        <v>11.407667795242467</v>
      </c>
      <c r="R64" s="71">
        <f>SUM(R40,'Golden_Grove_Stats (Q)'!R78,'Capricorn_Copper_Stats (Q)'!R55)</f>
        <v>6.6412904139102809</v>
      </c>
      <c r="S64" s="71">
        <f>SUM(S40,'Golden_Grove_Stats (Q)'!S78,'Capricorn_Copper_Stats (Q)'!S55)</f>
        <v>7.3414507422675888</v>
      </c>
      <c r="T64" s="71">
        <f>SUM(T40,'Golden_Grove_Stats (Q)'!T78,'Capricorn_Copper_Stats (Q)'!T55)</f>
        <v>5.6009859263521626</v>
      </c>
      <c r="U64" s="71">
        <f>SUM(U40,'Golden_Grove_Stats (Q)'!U78,'Capricorn_Copper_Stats (Q)'!U55)</f>
        <v>6.7186175406062407</v>
      </c>
      <c r="V64" s="71">
        <f>SUM(V40,'Golden_Grove_Stats (Q)'!V78,'Capricorn_Copper_Stats (Q)'!V55)</f>
        <v>6.7146873763180297</v>
      </c>
      <c r="W64" s="71">
        <f>SUM(W40,'Golden_Grove_Stats (Q)'!W78,'Capricorn_Copper_Stats (Q)'!W55)</f>
        <v>6.9019315093804954</v>
      </c>
      <c r="X64" s="71">
        <f>SUM(X40,'Golden_Grove_Stats (Q)'!X78,'Capricorn_Copper_Stats (Q)'!X55)</f>
        <v>5.8912133571632692</v>
      </c>
    </row>
    <row r="65" spans="3:24" ht="12.75" customHeight="1">
      <c r="C65" s="3" t="s">
        <v>58</v>
      </c>
      <c r="D65" s="54" t="s">
        <v>43</v>
      </c>
      <c r="E65" s="71">
        <f>SUM(E41,'Golden_Grove_Stats (Q)'!E79,'Capricorn_Copper_Stats (Q)'!E56)</f>
        <v>5.9892980399999995</v>
      </c>
      <c r="F65" s="71">
        <f>SUM(F41,'Golden_Grove_Stats (Q)'!F79,'Capricorn_Copper_Stats (Q)'!F56)</f>
        <v>7.6737126900000003</v>
      </c>
      <c r="G65" s="71">
        <f>SUM(G41,'Golden_Grove_Stats (Q)'!G79,'Capricorn_Copper_Stats (Q)'!G56)</f>
        <v>8.9536629899999998</v>
      </c>
      <c r="H65" s="71">
        <f>SUM(H41,'Golden_Grove_Stats (Q)'!H79,'Capricorn_Copper_Stats (Q)'!H56)</f>
        <v>10.70510208</v>
      </c>
      <c r="I65" s="71">
        <f>SUM(I41,'Golden_Grove_Stats (Q)'!I79,'Capricorn_Copper_Stats (Q)'!I56)</f>
        <v>11.85651642</v>
      </c>
      <c r="J65" s="71">
        <f>SUM(J41,'Golden_Grove_Stats (Q)'!J79,'Capricorn_Copper_Stats (Q)'!J56)</f>
        <v>11.460685610000001</v>
      </c>
      <c r="K65" s="71">
        <f>SUM(K41,'Golden_Grove_Stats (Q)'!K79,'Capricorn_Copper_Stats (Q)'!K56)</f>
        <v>12.89752036</v>
      </c>
      <c r="L65" s="71">
        <f>SUM(L41,'Golden_Grove_Stats (Q)'!L79,'Capricorn_Copper_Stats (Q)'!L56)</f>
        <v>12.40098422</v>
      </c>
      <c r="M65" s="71">
        <f>SUM(M41,'Golden_Grove_Stats (Q)'!M79,'Capricorn_Copper_Stats (Q)'!M56)</f>
        <v>8.3050828400000007</v>
      </c>
      <c r="N65" s="71">
        <f>SUM(N41,'Golden_Grove_Stats (Q)'!N79,'Capricorn_Copper_Stats (Q)'!N56)</f>
        <v>4.4142585199999997</v>
      </c>
      <c r="O65" s="71">
        <f>SUM(O41,'Golden_Grove_Stats (Q)'!O79,'Capricorn_Copper_Stats (Q)'!O56)</f>
        <v>5.7172665200000008</v>
      </c>
      <c r="P65" s="71">
        <f>SUM(P41,'Golden_Grove_Stats (Q)'!P79,'Capricorn_Copper_Stats (Q)'!P56)</f>
        <v>7.1835455400000008</v>
      </c>
      <c r="Q65" s="71">
        <f>SUM(Q41,'Golden_Grove_Stats (Q)'!Q79,'Capricorn_Copper_Stats (Q)'!Q56)</f>
        <v>5.5849989200000003</v>
      </c>
      <c r="R65" s="71">
        <f>SUM(R41,'Golden_Grove_Stats (Q)'!R79,'Capricorn_Copper_Stats (Q)'!R56)</f>
        <v>8.5367175199999998</v>
      </c>
      <c r="S65" s="71">
        <f>SUM(S41,'Golden_Grove_Stats (Q)'!S79,'Capricorn_Copper_Stats (Q)'!S56)</f>
        <v>7.5282173299999995</v>
      </c>
      <c r="T65" s="71">
        <f>SUM(T41,'Golden_Grove_Stats (Q)'!T79,'Capricorn_Copper_Stats (Q)'!T56)</f>
        <v>8.8163826200000006</v>
      </c>
      <c r="U65" s="71">
        <f>SUM(U41,'Golden_Grove_Stats (Q)'!U79,'Capricorn_Copper_Stats (Q)'!U56)</f>
        <v>7.9570856799999987</v>
      </c>
      <c r="V65" s="71">
        <f>SUM(V41,'Golden_Grove_Stats (Q)'!V79,'Capricorn_Copper_Stats (Q)'!V56)</f>
        <v>6.4532362599999997</v>
      </c>
      <c r="W65" s="71">
        <f>SUM(W41,'Golden_Grove_Stats (Q)'!W79,'Capricorn_Copper_Stats (Q)'!W56)</f>
        <v>6.0899229199999994</v>
      </c>
      <c r="X65" s="71">
        <f>SUM(X41,'Golden_Grove_Stats (Q)'!X79,'Capricorn_Copper_Stats (Q)'!X56)</f>
        <v>3.7874760199999997</v>
      </c>
    </row>
    <row r="66" spans="3:24" ht="12.75" customHeight="1">
      <c r="C66" s="10" t="s">
        <v>59</v>
      </c>
      <c r="D66" s="54" t="s">
        <v>43</v>
      </c>
      <c r="E66" s="71">
        <f>SUM(E42,'Golden_Grove_Stats (Q)'!E80,'Capricorn_Copper_Stats (Q)'!E57)</f>
        <v>11.675876649999999</v>
      </c>
      <c r="F66" s="71">
        <f>SUM(F42,'Golden_Grove_Stats (Q)'!F80,'Capricorn_Copper_Stats (Q)'!F57)</f>
        <v>12.202338469999999</v>
      </c>
      <c r="G66" s="71">
        <f>SUM(G42,'Golden_Grove_Stats (Q)'!G80,'Capricorn_Copper_Stats (Q)'!G57)</f>
        <v>14.177615249999999</v>
      </c>
      <c r="H66" s="71">
        <f>SUM(H42,'Golden_Grove_Stats (Q)'!H80,'Capricorn_Copper_Stats (Q)'!H57)</f>
        <v>22.084687240000001</v>
      </c>
      <c r="I66" s="71">
        <f>SUM(I42,'Golden_Grove_Stats (Q)'!I80,'Capricorn_Copper_Stats (Q)'!I57)</f>
        <v>20.720513069999999</v>
      </c>
      <c r="J66" s="71">
        <f>SUM(J42,'Golden_Grove_Stats (Q)'!J80,'Capricorn_Copper_Stats (Q)'!J57)</f>
        <v>20.11341397</v>
      </c>
      <c r="K66" s="71">
        <f>SUM(K42,'Golden_Grove_Stats (Q)'!K80,'Capricorn_Copper_Stats (Q)'!K57)</f>
        <v>16.223153979999999</v>
      </c>
      <c r="L66" s="71">
        <f>SUM(L42,'Golden_Grove_Stats (Q)'!L80,'Capricorn_Copper_Stats (Q)'!L57)</f>
        <v>21.151912660000001</v>
      </c>
      <c r="M66" s="71">
        <f>SUM(M42,'Golden_Grove_Stats (Q)'!M80,'Capricorn_Copper_Stats (Q)'!M57)</f>
        <v>13.361205420000001</v>
      </c>
      <c r="N66" s="71">
        <f>SUM(N42,'Golden_Grove_Stats (Q)'!N80,'Capricorn_Copper_Stats (Q)'!N57)</f>
        <v>15.81178908</v>
      </c>
      <c r="O66" s="71">
        <f>SUM(O42,'Golden_Grove_Stats (Q)'!O80,'Capricorn_Copper_Stats (Q)'!O57)</f>
        <v>14.022527319999998</v>
      </c>
      <c r="P66" s="71">
        <f>SUM(P42,'Golden_Grove_Stats (Q)'!P80,'Capricorn_Copper_Stats (Q)'!P57)</f>
        <v>16.90530519</v>
      </c>
      <c r="Q66" s="71">
        <f>SUM(Q42,'Golden_Grove_Stats (Q)'!Q80,'Capricorn_Copper_Stats (Q)'!Q57)</f>
        <v>20.534132119999995</v>
      </c>
      <c r="R66" s="71">
        <f>SUM(R42,'Golden_Grove_Stats (Q)'!R80,'Capricorn_Copper_Stats (Q)'!R57)</f>
        <v>10.817632960000001</v>
      </c>
      <c r="S66" s="71">
        <f>SUM(S42,'Golden_Grove_Stats (Q)'!S80,'Capricorn_Copper_Stats (Q)'!S57)</f>
        <v>25.086726729999999</v>
      </c>
      <c r="T66" s="71">
        <f>SUM(T42,'Golden_Grove_Stats (Q)'!T80,'Capricorn_Copper_Stats (Q)'!T57)</f>
        <v>24.93931611</v>
      </c>
      <c r="U66" s="71">
        <f>SUM(U42,'Golden_Grove_Stats (Q)'!U80,'Capricorn_Copper_Stats (Q)'!U57)</f>
        <v>13.44518482</v>
      </c>
      <c r="V66" s="71">
        <f>SUM(V42,'Golden_Grove_Stats (Q)'!V80,'Capricorn_Copper_Stats (Q)'!V57)</f>
        <v>9.8168866399999999</v>
      </c>
      <c r="W66" s="71">
        <f>SUM(W42,'Golden_Grove_Stats (Q)'!W80,'Capricorn_Copper_Stats (Q)'!W57)</f>
        <v>7.3686435499999989</v>
      </c>
      <c r="X66" s="71">
        <f>SUM(X42,'Golden_Grove_Stats (Q)'!X80,'Capricorn_Copper_Stats (Q)'!X57)</f>
        <v>1.3462808100000001</v>
      </c>
    </row>
    <row r="67" spans="3:24" ht="12.75" customHeight="1">
      <c r="C67" s="3" t="s">
        <v>60</v>
      </c>
      <c r="D67" s="54" t="s">
        <v>43</v>
      </c>
      <c r="E67" s="71">
        <f>SUM(E43,'Golden_Grove_Stats (Q)'!E81,'Capricorn_Copper_Stats (Q)'!E58)</f>
        <v>-12.696996000000002</v>
      </c>
      <c r="F67" s="71">
        <f>SUM(F43,'Golden_Grove_Stats (Q)'!F81,'Capricorn_Copper_Stats (Q)'!F58)</f>
        <v>-5.8022714200000021</v>
      </c>
      <c r="G67" s="71">
        <f>SUM(G43,'Golden_Grove_Stats (Q)'!G81,'Capricorn_Copper_Stats (Q)'!G58)</f>
        <v>-12.446314390000001</v>
      </c>
      <c r="H67" s="71">
        <f>SUM(H43,'Golden_Grove_Stats (Q)'!H81,'Capricorn_Copper_Stats (Q)'!H58)</f>
        <v>-1.4539100299999994</v>
      </c>
      <c r="I67" s="71">
        <f>SUM(I43,'Golden_Grove_Stats (Q)'!I81,'Capricorn_Copper_Stats (Q)'!I58)</f>
        <v>3.0179007700000042</v>
      </c>
      <c r="J67" s="71">
        <f>SUM(J43,'Golden_Grove_Stats (Q)'!J81,'Capricorn_Copper_Stats (Q)'!J58)</f>
        <v>-11.690387609999997</v>
      </c>
      <c r="K67" s="71">
        <f>SUM(K43,'Golden_Grove_Stats (Q)'!K81,'Capricorn_Copper_Stats (Q)'!K58)</f>
        <v>-6.3553098700000028</v>
      </c>
      <c r="L67" s="71">
        <f>SUM(L43,'Golden_Grove_Stats (Q)'!L81,'Capricorn_Copper_Stats (Q)'!L58)</f>
        <v>-2.5262716400000023</v>
      </c>
      <c r="M67" s="71">
        <f>SUM(M43,'Golden_Grove_Stats (Q)'!M81,'Capricorn_Copper_Stats (Q)'!M58)</f>
        <v>-0.52136477000000658</v>
      </c>
      <c r="N67" s="71">
        <f>SUM(N43,'Golden_Grove_Stats (Q)'!N81,'Capricorn_Copper_Stats (Q)'!N58)</f>
        <v>12.149285340000004</v>
      </c>
      <c r="O67" s="71">
        <f>SUM(O43,'Golden_Grove_Stats (Q)'!O81,'Capricorn_Copper_Stats (Q)'!O58)</f>
        <v>-12.284476829999999</v>
      </c>
      <c r="P67" s="71">
        <f>SUM(P43,'Golden_Grove_Stats (Q)'!P81,'Capricorn_Copper_Stats (Q)'!P58)</f>
        <v>-11.326621260000003</v>
      </c>
      <c r="Q67" s="71">
        <f>SUM(Q43,'Golden_Grove_Stats (Q)'!Q81,'Capricorn_Copper_Stats (Q)'!Q58)</f>
        <v>25.544925510000006</v>
      </c>
      <c r="R67" s="71">
        <f>SUM(R43,'Golden_Grove_Stats (Q)'!R81,'Capricorn_Copper_Stats (Q)'!R58)</f>
        <v>-27.322658130000001</v>
      </c>
      <c r="S67" s="71">
        <f>SUM(S43,'Golden_Grove_Stats (Q)'!S81,'Capricorn_Copper_Stats (Q)'!S58)</f>
        <v>20.910667999999998</v>
      </c>
      <c r="T67" s="71">
        <f>SUM(T43,'Golden_Grove_Stats (Q)'!T81,'Capricorn_Copper_Stats (Q)'!T58)</f>
        <v>9.1183335400000001</v>
      </c>
      <c r="U67" s="71">
        <f>SUM(U43,'Golden_Grove_Stats (Q)'!U81,'Capricorn_Copper_Stats (Q)'!U58)</f>
        <v>-23.609871740000003</v>
      </c>
      <c r="V67" s="71">
        <f>SUM(V43,'Golden_Grove_Stats (Q)'!V81,'Capricorn_Copper_Stats (Q)'!V58)</f>
        <v>-6.8454751799999993</v>
      </c>
      <c r="W67" s="71">
        <f>SUM(W43,'Golden_Grove_Stats (Q)'!W81,'Capricorn_Copper_Stats (Q)'!W58)</f>
        <v>23.89006689</v>
      </c>
      <c r="X67" s="71">
        <f>SUM(X43,'Golden_Grove_Stats (Q)'!X81,'Capricorn_Copper_Stats (Q)'!X58)</f>
        <v>-27.717400710000003</v>
      </c>
    </row>
    <row r="68" spans="3:24" ht="12.75" customHeight="1">
      <c r="C68" s="3" t="s">
        <v>61</v>
      </c>
      <c r="D68" s="54" t="s">
        <v>43</v>
      </c>
      <c r="E68" s="71">
        <f>SUM(E44,'Golden_Grove_Stats (Q)'!E82,'Capricorn_Copper_Stats (Q)'!E59)</f>
        <v>-37.6189252</v>
      </c>
      <c r="F68" s="71">
        <f>SUM(F44,'Golden_Grove_Stats (Q)'!F82,'Capricorn_Copper_Stats (Q)'!F59)</f>
        <v>-78.539708039999994</v>
      </c>
      <c r="G68" s="71">
        <f>SUM(G44,'Golden_Grove_Stats (Q)'!G82,'Capricorn_Copper_Stats (Q)'!G59)</f>
        <v>-68.056569519999996</v>
      </c>
      <c r="H68" s="71">
        <f>SUM(H44,'Golden_Grove_Stats (Q)'!H82,'Capricorn_Copper_Stats (Q)'!H59)</f>
        <v>-92.384953819999993</v>
      </c>
      <c r="I68" s="71">
        <f>SUM(I44,'Golden_Grove_Stats (Q)'!I82,'Capricorn_Copper_Stats (Q)'!I59)</f>
        <v>-85.016226750000001</v>
      </c>
      <c r="J68" s="71">
        <f>SUM(J44,'Golden_Grove_Stats (Q)'!J82,'Capricorn_Copper_Stats (Q)'!J59)</f>
        <v>-66.98995905999999</v>
      </c>
      <c r="K68" s="71">
        <f>SUM(K44,'Golden_Grove_Stats (Q)'!K82,'Capricorn_Copper_Stats (Q)'!K59)</f>
        <v>-59.040191020000009</v>
      </c>
      <c r="L68" s="71">
        <f>SUM(L44,'Golden_Grove_Stats (Q)'!L82,'Capricorn_Copper_Stats (Q)'!L59)</f>
        <v>-109.48087765999999</v>
      </c>
      <c r="M68" s="71">
        <f>SUM(M44,'Golden_Grove_Stats (Q)'!M82,'Capricorn_Copper_Stats (Q)'!M59)</f>
        <v>-73.772501190000014</v>
      </c>
      <c r="N68" s="71">
        <f>SUM(N44,'Golden_Grove_Stats (Q)'!N82,'Capricorn_Copper_Stats (Q)'!N59)</f>
        <v>-54.497210760000002</v>
      </c>
      <c r="O68" s="71">
        <f>SUM(O44,'Golden_Grove_Stats (Q)'!O82,'Capricorn_Copper_Stats (Q)'!O59)</f>
        <v>-50.142321460000005</v>
      </c>
      <c r="P68" s="71">
        <f>SUM(P44,'Golden_Grove_Stats (Q)'!P82,'Capricorn_Copper_Stats (Q)'!P59)</f>
        <v>-33.110176929999994</v>
      </c>
      <c r="Q68" s="71">
        <f>SUM(Q44,'Golden_Grove_Stats (Q)'!Q82,'Capricorn_Copper_Stats (Q)'!Q59)</f>
        <v>-57.936743380000003</v>
      </c>
      <c r="R68" s="71">
        <f>SUM(R44,'Golden_Grove_Stats (Q)'!R82,'Capricorn_Copper_Stats (Q)'!R59)</f>
        <v>-64.295880629999999</v>
      </c>
      <c r="S68" s="71">
        <f>SUM(S44,'Golden_Grove_Stats (Q)'!S82,'Capricorn_Copper_Stats (Q)'!S59)</f>
        <v>-96.466657999999995</v>
      </c>
      <c r="T68" s="71">
        <f>SUM(T44,'Golden_Grove_Stats (Q)'!T82,'Capricorn_Copper_Stats (Q)'!T59)</f>
        <v>-106.55696908</v>
      </c>
      <c r="U68" s="71">
        <f>SUM(U44,'Golden_Grove_Stats (Q)'!U82,'Capricorn_Copper_Stats (Q)'!U59)</f>
        <v>-83.425015059999993</v>
      </c>
      <c r="V68" s="71">
        <f>SUM(V44,'Golden_Grove_Stats (Q)'!V82,'Capricorn_Copper_Stats (Q)'!V59)</f>
        <v>-57.811522159999996</v>
      </c>
      <c r="W68" s="71">
        <f>SUM(W44,'Golden_Grove_Stats (Q)'!W82,'Capricorn_Copper_Stats (Q)'!W59)</f>
        <v>-69.299298769999993</v>
      </c>
      <c r="X68" s="71">
        <f>SUM(X44,'Golden_Grove_Stats (Q)'!X82,'Capricorn_Copper_Stats (Q)'!X59)</f>
        <v>-27.16618686</v>
      </c>
    </row>
    <row r="69" spans="3:24" ht="12.75" customHeight="1">
      <c r="C69" s="61" t="s">
        <v>44</v>
      </c>
      <c r="D69" s="62" t="s">
        <v>43</v>
      </c>
      <c r="E69" s="72">
        <f t="shared" ref="E69:J69" si="35">SUM(E62:E68)</f>
        <v>72.891518036016862</v>
      </c>
      <c r="F69" s="72">
        <f t="shared" si="35"/>
        <v>44.265738324970371</v>
      </c>
      <c r="G69" s="72">
        <f t="shared" si="35"/>
        <v>55.34907965392118</v>
      </c>
      <c r="H69" s="72">
        <f t="shared" si="35"/>
        <v>59.071226089557399</v>
      </c>
      <c r="I69" s="72">
        <f t="shared" si="35"/>
        <v>66.78596905957879</v>
      </c>
      <c r="J69" s="72">
        <f t="shared" si="35"/>
        <v>74.347220779753684</v>
      </c>
      <c r="K69" s="72">
        <f t="shared" ref="K69" si="36">SUM(K62:K68)</f>
        <v>92.705681821723573</v>
      </c>
      <c r="L69" s="72">
        <f t="shared" ref="L69:M69" si="37">SUM(L62:L68)</f>
        <v>65.590163545161985</v>
      </c>
      <c r="M69" s="72">
        <f t="shared" si="37"/>
        <v>60.592441532081153</v>
      </c>
      <c r="N69" s="72">
        <f>SUM(N62:N68)</f>
        <v>57.267259340557246</v>
      </c>
      <c r="O69" s="72">
        <f t="shared" ref="O69" si="38">SUM(O62:O68)</f>
        <v>57.138066026018976</v>
      </c>
      <c r="P69" s="72">
        <f t="shared" ref="P69:Q69" si="39">SUM(P62:P68)</f>
        <v>101.51006220163219</v>
      </c>
      <c r="Q69" s="72">
        <f t="shared" si="39"/>
        <v>111.93822977773837</v>
      </c>
      <c r="R69" s="173" t="s">
        <v>45</v>
      </c>
      <c r="S69" s="173" t="s">
        <v>45</v>
      </c>
      <c r="T69" s="173" t="s">
        <v>45</v>
      </c>
      <c r="U69" s="173" t="s">
        <v>45</v>
      </c>
      <c r="V69" s="173" t="s">
        <v>45</v>
      </c>
      <c r="W69" s="173" t="s">
        <v>45</v>
      </c>
      <c r="X69" s="173" t="s">
        <v>45</v>
      </c>
    </row>
    <row r="70" spans="3:24" ht="12.75" customHeight="1">
      <c r="C70" s="10" t="s">
        <v>40</v>
      </c>
      <c r="D70" s="54" t="s">
        <v>41</v>
      </c>
      <c r="E70" s="73">
        <f>'Golden_Grove_Stats (Q)'!E84+'Capricorn_Copper_Stats (Q)'!E61</f>
        <v>15.231507433056141</v>
      </c>
      <c r="F70" s="73">
        <f>'Golden_Grove_Stats (Q)'!F84+'Capricorn_Copper_Stats (Q)'!F61</f>
        <v>18.569292018047342</v>
      </c>
      <c r="G70" s="73">
        <f>'Golden_Grove_Stats (Q)'!G84+'Capricorn_Copper_Stats (Q)'!G61</f>
        <v>22.413114541168</v>
      </c>
      <c r="H70" s="73">
        <f>'Golden_Grove_Stats (Q)'!H84+'Capricorn_Copper_Stats (Q)'!H61</f>
        <v>25.85106015220823</v>
      </c>
      <c r="I70" s="73">
        <f>'Golden_Grove_Stats (Q)'!I84+'Capricorn_Copper_Stats (Q)'!I61</f>
        <v>21.425211951753003</v>
      </c>
      <c r="J70" s="73">
        <f>'Golden_Grove_Stats (Q)'!J84+'Capricorn_Copper_Stats (Q)'!J61</f>
        <v>21.184189337655003</v>
      </c>
      <c r="K70" s="73">
        <f>'Golden_Grove_Stats (Q)'!K84+'Capricorn_Copper_Stats (Q)'!K61</f>
        <v>26.428209222736001</v>
      </c>
      <c r="L70" s="73">
        <f>'Golden_Grove_Stats (Q)'!L84+'Capricorn_Copper_Stats (Q)'!L61</f>
        <v>15.611136083692998</v>
      </c>
      <c r="M70" s="73">
        <f>'Golden_Grove_Stats (Q)'!M84+'Capricorn_Copper_Stats (Q)'!M61</f>
        <v>14.731264430523998</v>
      </c>
      <c r="N70" s="73">
        <f>'Golden_Grove_Stats (Q)'!N84+'Capricorn_Copper_Stats (Q)'!N61</f>
        <v>8.0929748215529997</v>
      </c>
      <c r="O70" s="73">
        <f>'Golden_Grove_Stats (Q)'!O84+'Capricorn_Copper_Stats (Q)'!O61</f>
        <v>10.116505679087</v>
      </c>
      <c r="P70" s="73">
        <f>'Golden_Grove_Stats (Q)'!P84+'Capricorn_Copper_Stats (Q)'!P61</f>
        <v>17.893454407459</v>
      </c>
      <c r="Q70" s="73">
        <f>'Golden_Grove_Stats (Q)'!Q84+'Capricorn_Copper_Stats (Q)'!Q61</f>
        <v>15.155123043881003</v>
      </c>
      <c r="R70" s="73">
        <f>'Golden_Grove_Stats (Q)'!R84+'Capricorn_Copper_Stats (Q)'!R61</f>
        <v>8.3933855700249982</v>
      </c>
      <c r="S70" s="73">
        <f>'Golden_Grove_Stats (Q)'!S84+'Capricorn_Copper_Stats (Q)'!S61</f>
        <v>13.567856213324999</v>
      </c>
      <c r="T70" s="73">
        <f>'Golden_Grove_Stats (Q)'!T84+'Capricorn_Copper_Stats (Q)'!T61</f>
        <v>11.876987534130002</v>
      </c>
      <c r="U70" s="73">
        <f>'Golden_Grove_Stats (Q)'!U84+'Capricorn_Copper_Stats (Q)'!U61</f>
        <v>8.9137250997309998</v>
      </c>
      <c r="V70" s="73">
        <f>'Golden_Grove_Stats (Q)'!V84+'Capricorn_Copper_Stats (Q)'!V61</f>
        <v>12.311595889234999</v>
      </c>
      <c r="W70" s="73">
        <f>'Golden_Grove_Stats (Q)'!W84+'Capricorn_Copper_Stats (Q)'!W61</f>
        <v>12.420246324543999</v>
      </c>
      <c r="X70" s="73">
        <f>'Golden_Grove_Stats (Q)'!X84+'Capricorn_Copper_Stats (Q)'!X61</f>
        <v>12.590544632802001</v>
      </c>
    </row>
    <row r="71" spans="3:24" ht="12.75" customHeight="1">
      <c r="C71" s="61" t="s">
        <v>44</v>
      </c>
      <c r="D71" s="62" t="s">
        <v>62</v>
      </c>
      <c r="E71" s="74">
        <f t="shared" ref="E71:J71" si="40">E69/E70</f>
        <v>4.7855747933276929</v>
      </c>
      <c r="F71" s="74">
        <f t="shared" si="40"/>
        <v>2.3838140022758467</v>
      </c>
      <c r="G71" s="74">
        <f t="shared" si="40"/>
        <v>2.4694952391492491</v>
      </c>
      <c r="H71" s="74">
        <f t="shared" si="40"/>
        <v>2.2850600997310146</v>
      </c>
      <c r="I71" s="74">
        <f t="shared" si="40"/>
        <v>3.1171672518326892</v>
      </c>
      <c r="J71" s="74">
        <f t="shared" si="40"/>
        <v>3.5095617582874001</v>
      </c>
      <c r="K71" s="74">
        <f t="shared" ref="K71" si="41">K69/K70</f>
        <v>3.5078306305358566</v>
      </c>
      <c r="L71" s="74">
        <f t="shared" ref="L71:M71" si="42">L69/L70</f>
        <v>4.201498417125185</v>
      </c>
      <c r="M71" s="74">
        <f t="shared" si="42"/>
        <v>4.1131867408835765</v>
      </c>
      <c r="N71" s="74">
        <f t="shared" ref="N71:O71" si="43">N69/N70</f>
        <v>7.0761692212416838</v>
      </c>
      <c r="O71" s="74">
        <f t="shared" si="43"/>
        <v>5.6480041467416644</v>
      </c>
      <c r="P71" s="74">
        <f t="shared" ref="P71:Q71" si="44">P69/P70</f>
        <v>5.6730276832022488</v>
      </c>
      <c r="Q71" s="74">
        <f t="shared" si="44"/>
        <v>7.3861643652529949</v>
      </c>
      <c r="R71" s="171" t="s">
        <v>45</v>
      </c>
      <c r="S71" s="171" t="s">
        <v>45</v>
      </c>
      <c r="T71" s="171" t="s">
        <v>45</v>
      </c>
      <c r="U71" s="171" t="s">
        <v>45</v>
      </c>
      <c r="V71" s="171" t="s">
        <v>45</v>
      </c>
      <c r="W71" s="171" t="s">
        <v>45</v>
      </c>
      <c r="X71" s="171" t="s">
        <v>45</v>
      </c>
    </row>
    <row r="72" spans="3:24" ht="12.75" customHeight="1">
      <c r="C72" s="60" t="s">
        <v>44</v>
      </c>
      <c r="D72" s="40" t="s">
        <v>63</v>
      </c>
      <c r="E72" s="75">
        <f t="shared" ref="E72:J72" si="45">E71*E$10</f>
        <v>3.6977056525703667</v>
      </c>
      <c r="F72" s="75">
        <f t="shared" si="45"/>
        <v>1.8360334633359201</v>
      </c>
      <c r="G72" s="75">
        <f t="shared" si="45"/>
        <v>1.8139179602163849</v>
      </c>
      <c r="H72" s="75">
        <f t="shared" si="45"/>
        <v>1.6651625141495379</v>
      </c>
      <c r="I72" s="75">
        <f t="shared" si="45"/>
        <v>2.258599545375604</v>
      </c>
      <c r="J72" s="75">
        <f t="shared" si="45"/>
        <v>2.5065963789361714</v>
      </c>
      <c r="K72" s="75">
        <f t="shared" ref="K72" si="46">K71*K$10</f>
        <v>2.3967120001117084</v>
      </c>
      <c r="L72" s="75">
        <f t="shared" ref="L72:M72" si="47">L71*L$10</f>
        <v>2.7628437354010456</v>
      </c>
      <c r="M72" s="75">
        <f t="shared" si="47"/>
        <v>2.8117838695704673</v>
      </c>
      <c r="N72" s="75">
        <f t="shared" ref="N72:O72" si="48">N71*N$10</f>
        <v>4.7269514857756469</v>
      </c>
      <c r="O72" s="75">
        <f t="shared" si="48"/>
        <v>3.6985564174023056</v>
      </c>
      <c r="P72" s="75">
        <f t="shared" ref="P72:Q72" si="49">P71*P$10</f>
        <v>3.6893160487948973</v>
      </c>
      <c r="Q72" s="75">
        <f t="shared" si="49"/>
        <v>4.8553742625637391</v>
      </c>
      <c r="R72" s="172" t="s">
        <v>45</v>
      </c>
      <c r="S72" s="172" t="s">
        <v>45</v>
      </c>
      <c r="T72" s="172" t="s">
        <v>45</v>
      </c>
      <c r="U72" s="172" t="s">
        <v>45</v>
      </c>
      <c r="V72" s="172" t="s">
        <v>45</v>
      </c>
      <c r="W72" s="172" t="s">
        <v>45</v>
      </c>
      <c r="X72" s="172" t="s">
        <v>45</v>
      </c>
    </row>
    <row r="73" spans="3:24" ht="12.75" customHeight="1">
      <c r="C73" s="3" t="s">
        <v>44</v>
      </c>
      <c r="D73" s="54" t="s">
        <v>43</v>
      </c>
      <c r="E73" s="76">
        <f t="shared" ref="E73:J73" si="50">E69</f>
        <v>72.891518036016862</v>
      </c>
      <c r="F73" s="76">
        <f t="shared" si="50"/>
        <v>44.265738324970371</v>
      </c>
      <c r="G73" s="76">
        <f t="shared" si="50"/>
        <v>55.34907965392118</v>
      </c>
      <c r="H73" s="76">
        <f t="shared" si="50"/>
        <v>59.071226089557399</v>
      </c>
      <c r="I73" s="76">
        <f t="shared" si="50"/>
        <v>66.78596905957879</v>
      </c>
      <c r="J73" s="76">
        <f t="shared" si="50"/>
        <v>74.347220779753684</v>
      </c>
      <c r="K73" s="76">
        <f t="shared" ref="K73" si="51">K69</f>
        <v>92.705681821723573</v>
      </c>
      <c r="L73" s="76">
        <f t="shared" ref="L73:M73" si="52">L69</f>
        <v>65.590163545161985</v>
      </c>
      <c r="M73" s="76">
        <f t="shared" si="52"/>
        <v>60.592441532081153</v>
      </c>
      <c r="N73" s="76">
        <f t="shared" ref="N73:O73" si="53">N69</f>
        <v>57.267259340557246</v>
      </c>
      <c r="O73" s="76">
        <f t="shared" si="53"/>
        <v>57.138066026018976</v>
      </c>
      <c r="P73" s="76">
        <f t="shared" ref="P73:Q73" si="54">P69</f>
        <v>101.51006220163219</v>
      </c>
      <c r="Q73" s="76">
        <f t="shared" si="54"/>
        <v>111.93822977773837</v>
      </c>
      <c r="R73" s="67" t="s">
        <v>45</v>
      </c>
      <c r="S73" s="67" t="s">
        <v>45</v>
      </c>
      <c r="T73" s="67" t="s">
        <v>45</v>
      </c>
      <c r="U73" s="67" t="s">
        <v>45</v>
      </c>
      <c r="V73" s="67" t="s">
        <v>45</v>
      </c>
      <c r="W73" s="67" t="s">
        <v>45</v>
      </c>
      <c r="X73" s="67" t="s">
        <v>45</v>
      </c>
    </row>
    <row r="74" spans="3:24" ht="12.75" customHeight="1">
      <c r="C74" s="3" t="s">
        <v>64</v>
      </c>
      <c r="D74" s="54" t="s">
        <v>43</v>
      </c>
      <c r="E74" s="71">
        <f>SUM(E50,'Golden_Grove_Stats (Q)'!E88,'Capricorn_Copper_Stats (Q)'!E65)</f>
        <v>5.12054045</v>
      </c>
      <c r="F74" s="71">
        <f>SUM(F50,'Golden_Grove_Stats (Q)'!F88,'Capricorn_Copper_Stats (Q)'!F65)</f>
        <v>8.7200357400000001</v>
      </c>
      <c r="G74" s="71">
        <f>SUM(G50,'Golden_Grove_Stats (Q)'!G88,'Capricorn_Copper_Stats (Q)'!G65)</f>
        <v>7.2647582499999999</v>
      </c>
      <c r="H74" s="71">
        <f>SUM(H50,'Golden_Grove_Stats (Q)'!H88,'Capricorn_Copper_Stats (Q)'!H65)</f>
        <v>10.05416011</v>
      </c>
      <c r="I74" s="71">
        <f>SUM(I50,'Golden_Grove_Stats (Q)'!I88,'Capricorn_Copper_Stats (Q)'!I65)</f>
        <v>9.3526628000000009</v>
      </c>
      <c r="J74" s="71">
        <f>SUM(J50,'Golden_Grove_Stats (Q)'!J88,'Capricorn_Copper_Stats (Q)'!J65)</f>
        <v>7.3611201499999996</v>
      </c>
      <c r="K74" s="71">
        <f>SUM(K50,'Golden_Grove_Stats (Q)'!K88,'Capricorn_Copper_Stats (Q)'!K65)</f>
        <v>7.5829513099999994</v>
      </c>
      <c r="L74" s="71">
        <f>SUM(L50,'Golden_Grove_Stats (Q)'!L88,'Capricorn_Copper_Stats (Q)'!L65)</f>
        <v>7.21967202</v>
      </c>
      <c r="M74" s="71">
        <f>SUM(M50,'Golden_Grove_Stats (Q)'!M88,'Capricorn_Copper_Stats (Q)'!M65)</f>
        <v>6.3586317399999999</v>
      </c>
      <c r="N74" s="71">
        <f>SUM(N50,'Golden_Grove_Stats (Q)'!N88,'Capricorn_Copper_Stats (Q)'!N65)</f>
        <v>4.1754123000000005</v>
      </c>
      <c r="O74" s="71">
        <f>SUM(O50,'Golden_Grove_Stats (Q)'!O88,'Capricorn_Copper_Stats (Q)'!O65)</f>
        <v>4.7696932100000007</v>
      </c>
      <c r="P74" s="71">
        <f>SUM(P50,'Golden_Grove_Stats (Q)'!P88,'Capricorn_Copper_Stats (Q)'!P65)</f>
        <v>5.1509356400000001</v>
      </c>
      <c r="Q74" s="71">
        <f>SUM(Q50,'Golden_Grove_Stats (Q)'!Q88,'Capricorn_Copper_Stats (Q)'!Q65)</f>
        <v>4.0256611000000007</v>
      </c>
      <c r="R74" s="71">
        <f>SUM(R50,'Golden_Grove_Stats (Q)'!R88,'Capricorn_Copper_Stats (Q)'!R65)</f>
        <v>7.7300533299999996</v>
      </c>
      <c r="S74" s="71">
        <f>SUM(S50,'Golden_Grove_Stats (Q)'!S88,'Capricorn_Copper_Stats (Q)'!S65)</f>
        <v>6.7138380099999999</v>
      </c>
      <c r="T74" s="71">
        <f>SUM(T50,'Golden_Grove_Stats (Q)'!T88,'Capricorn_Copper_Stats (Q)'!T65)</f>
        <v>6.4459141199999994</v>
      </c>
      <c r="U74" s="71">
        <f>SUM(U50,'Golden_Grove_Stats (Q)'!U88,'Capricorn_Copper_Stats (Q)'!U65)</f>
        <v>6.0991946099999996</v>
      </c>
      <c r="V74" s="71">
        <f>SUM(V50,'Golden_Grove_Stats (Q)'!V88,'Capricorn_Copper_Stats (Q)'!V65)</f>
        <v>5.8087069199999997</v>
      </c>
      <c r="W74" s="71">
        <f>SUM(W50,'Golden_Grove_Stats (Q)'!W88,'Capricorn_Copper_Stats (Q)'!W65)</f>
        <v>6.5630604000000003</v>
      </c>
      <c r="X74" s="71">
        <f>SUM(X50,'Golden_Grove_Stats (Q)'!X88,'Capricorn_Copper_Stats (Q)'!X65)</f>
        <v>6.2076987100000016</v>
      </c>
    </row>
    <row r="75" spans="3:24" ht="12.75" customHeight="1">
      <c r="C75" s="3" t="s">
        <v>65</v>
      </c>
      <c r="D75" s="54" t="s">
        <v>43</v>
      </c>
      <c r="E75" s="71">
        <f>SUM(E51,'Golden_Grove_Stats (Q)'!E89,'Capricorn_Copper_Stats (Q)'!E66)</f>
        <v>4.1010092181806703</v>
      </c>
      <c r="F75" s="71">
        <f>SUM(F51,'Golden_Grove_Stats (Q)'!F89,'Capricorn_Copper_Stats (Q)'!F66)</f>
        <v>4.1010092181806703</v>
      </c>
      <c r="G75" s="71">
        <f>SUM(G51,'Golden_Grove_Stats (Q)'!G89,'Capricorn_Copper_Stats (Q)'!G66)</f>
        <v>3.5778046000000008</v>
      </c>
      <c r="H75" s="71">
        <f>SUM(H51,'Golden_Grove_Stats (Q)'!H89,'Capricorn_Copper_Stats (Q)'!H66)</f>
        <v>6.2154808000000008</v>
      </c>
      <c r="I75" s="71">
        <f>SUM(I51,'Golden_Grove_Stats (Q)'!I89,'Capricorn_Copper_Stats (Q)'!I66)</f>
        <v>5.3059183100000009</v>
      </c>
      <c r="J75" s="71">
        <f>SUM(J51,'Golden_Grove_Stats (Q)'!J89,'Capricorn_Copper_Stats (Q)'!J66)</f>
        <v>5.41053783</v>
      </c>
      <c r="K75" s="71">
        <f>SUM(K51,'Golden_Grove_Stats (Q)'!K89,'Capricorn_Copper_Stats (Q)'!K66)</f>
        <v>5.2006760200000013</v>
      </c>
      <c r="L75" s="71">
        <f>SUM(L51,'Golden_Grove_Stats (Q)'!L89,'Capricorn_Copper_Stats (Q)'!L66)</f>
        <v>6.1949554800000008</v>
      </c>
      <c r="M75" s="71">
        <f>SUM(M51,'Golden_Grove_Stats (Q)'!M89,'Capricorn_Copper_Stats (Q)'!M66)</f>
        <v>6.5635419900000898</v>
      </c>
      <c r="N75" s="71">
        <f>SUM(N51,'Golden_Grove_Stats (Q)'!N89,'Capricorn_Copper_Stats (Q)'!N66)</f>
        <v>7.4762958099726866</v>
      </c>
      <c r="O75" s="71">
        <f>SUM(O51,'Golden_Grove_Stats (Q)'!O89,'Capricorn_Copper_Stats (Q)'!O66)</f>
        <v>6.2742977499999997</v>
      </c>
      <c r="P75" s="71">
        <f>SUM(P51,'Golden_Grove_Stats (Q)'!P89,'Capricorn_Copper_Stats (Q)'!P66)</f>
        <v>8.8304923500000001</v>
      </c>
      <c r="Q75" s="71">
        <f>SUM(Q51,'Golden_Grove_Stats (Q)'!Q89,'Capricorn_Copper_Stats (Q)'!Q66)</f>
        <v>8.4629903999999989</v>
      </c>
      <c r="R75" s="71">
        <f>SUM(R51,'Golden_Grove_Stats (Q)'!R89,'Capricorn_Copper_Stats (Q)'!R66)</f>
        <v>6.8816780499999997</v>
      </c>
      <c r="S75" s="71">
        <f>SUM(S51,'Golden_Grove_Stats (Q)'!S89,'Capricorn_Copper_Stats (Q)'!S66)</f>
        <v>7.5492984499999984</v>
      </c>
      <c r="T75" s="71">
        <f>SUM(T51,'Golden_Grove_Stats (Q)'!T89,'Capricorn_Copper_Stats (Q)'!T66)</f>
        <v>6.1046673700000014</v>
      </c>
      <c r="U75" s="71">
        <f>SUM(U51,'Golden_Grove_Stats (Q)'!U89,'Capricorn_Copper_Stats (Q)'!U66)</f>
        <v>7.3872463899999996</v>
      </c>
      <c r="V75" s="71">
        <f>SUM(V51,'Golden_Grove_Stats (Q)'!V89,'Capricorn_Copper_Stats (Q)'!V66)</f>
        <v>7.4982002499999982</v>
      </c>
      <c r="W75" s="71">
        <f>SUM(W51,'Golden_Grove_Stats (Q)'!W89,'Capricorn_Copper_Stats (Q)'!W66)</f>
        <v>6.7688534844999992</v>
      </c>
      <c r="X75" s="71">
        <f>SUM(X51,'Golden_Grove_Stats (Q)'!X89,'Capricorn_Copper_Stats (Q)'!X66)</f>
        <v>7.3763770700000002</v>
      </c>
    </row>
    <row r="76" spans="3:24" ht="12.75" customHeight="1">
      <c r="C76" s="3" t="s">
        <v>71</v>
      </c>
      <c r="D76" s="54" t="s">
        <v>43</v>
      </c>
      <c r="E76" s="71">
        <f>SUM(E52,'Golden_Grove_Stats (Q)'!E90,'Capricorn_Copper_Stats (Q)'!E67)</f>
        <v>4.0219846199999996</v>
      </c>
      <c r="F76" s="71">
        <f>SUM(F52,'Golden_Grove_Stats (Q)'!F90,'Capricorn_Copper_Stats (Q)'!F67)</f>
        <v>3.7229903299999991</v>
      </c>
      <c r="G76" s="71">
        <f>SUM(G52,'Golden_Grove_Stats (Q)'!G90,'Capricorn_Copper_Stats (Q)'!G67)</f>
        <v>8.734946635</v>
      </c>
      <c r="H76" s="71">
        <f>SUM(H52,'Golden_Grove_Stats (Q)'!H90,'Capricorn_Copper_Stats (Q)'!H67)</f>
        <v>19.188333549999999</v>
      </c>
      <c r="I76" s="71">
        <f>SUM(I52,'Golden_Grove_Stats (Q)'!I90,'Capricorn_Copper_Stats (Q)'!I67)</f>
        <v>10.922941959999999</v>
      </c>
      <c r="J76" s="71">
        <f>SUM(J52,'Golden_Grove_Stats (Q)'!J90,'Capricorn_Copper_Stats (Q)'!J67)</f>
        <v>9.2454953999999976</v>
      </c>
      <c r="K76" s="71">
        <f>SUM(K52,'Golden_Grove_Stats (Q)'!K90,'Capricorn_Copper_Stats (Q)'!K67)</f>
        <v>12.957340049999999</v>
      </c>
      <c r="L76" s="71">
        <f>SUM(L52,'Golden_Grove_Stats (Q)'!L90,'Capricorn_Copper_Stats (Q)'!L67)</f>
        <v>13.041789544999999</v>
      </c>
      <c r="M76" s="71">
        <f>SUM(M52,'Golden_Grove_Stats (Q)'!M90,'Capricorn_Copper_Stats (Q)'!M67)</f>
        <v>6.3930673100000002</v>
      </c>
      <c r="N76" s="71">
        <f>SUM(N52,'Golden_Grove_Stats (Q)'!N90,'Capricorn_Copper_Stats (Q)'!N67)</f>
        <v>7.0128649499999991</v>
      </c>
      <c r="O76" s="71">
        <f>SUM(O52,'Golden_Grove_Stats (Q)'!O90,'Capricorn_Copper_Stats (Q)'!O67)</f>
        <v>5.8601613700000001</v>
      </c>
      <c r="P76" s="71">
        <f>SUM(P52,'Golden_Grove_Stats (Q)'!P90,'Capricorn_Copper_Stats (Q)'!P67)</f>
        <v>8.9023700895132691</v>
      </c>
      <c r="Q76" s="71">
        <f>SUM(Q52,'Golden_Grove_Stats (Q)'!Q90,'Capricorn_Copper_Stats (Q)'!Q67)</f>
        <v>5.1896204800000003</v>
      </c>
      <c r="R76" s="71">
        <f>SUM(R52,'Golden_Grove_Stats (Q)'!R90,'Capricorn_Copper_Stats (Q)'!R67)</f>
        <v>3.9391919999999998</v>
      </c>
      <c r="S76" s="71">
        <f>SUM(S52,'Golden_Grove_Stats (Q)'!S90,'Capricorn_Copper_Stats (Q)'!S67)</f>
        <v>6.8192257400000003</v>
      </c>
      <c r="T76" s="71">
        <f>SUM(T52,'Golden_Grove_Stats (Q)'!T90,'Capricorn_Copper_Stats (Q)'!T67)</f>
        <v>13.697584629999994</v>
      </c>
      <c r="U76" s="71">
        <f>SUM(U52,'Golden_Grove_Stats (Q)'!U90,'Capricorn_Copper_Stats (Q)'!U67)</f>
        <v>2.8437839999999999</v>
      </c>
      <c r="V76" s="71">
        <f>SUM(V52,'Golden_Grove_Stats (Q)'!V90,'Capricorn_Copper_Stats (Q)'!V67)</f>
        <v>5.0319383799999997</v>
      </c>
      <c r="W76" s="71">
        <f>SUM(W52,'Golden_Grove_Stats (Q)'!W90,'Capricorn_Copper_Stats (Q)'!W67)</f>
        <v>4.6614918599999999</v>
      </c>
      <c r="X76" s="71">
        <f>SUM(X52,'Golden_Grove_Stats (Q)'!X90,'Capricorn_Copper_Stats (Q)'!X67)</f>
        <v>5.7334804799999999</v>
      </c>
    </row>
    <row r="77" spans="3:24" ht="12.75" customHeight="1">
      <c r="C77" s="3" t="s">
        <v>67</v>
      </c>
      <c r="D77" s="54" t="s">
        <v>43</v>
      </c>
      <c r="E77" s="71">
        <f>SUM(E53,'Golden_Grove_Stats (Q)'!E91,'Capricorn_Copper_Stats (Q)'!E68)</f>
        <v>13.096405320000001</v>
      </c>
      <c r="F77" s="71">
        <f>SUM(F53,'Golden_Grove_Stats (Q)'!F91,'Capricorn_Copper_Stats (Q)'!F68)</f>
        <v>13.034654079999999</v>
      </c>
      <c r="G77" s="71">
        <f>SUM(G53,'Golden_Grove_Stats (Q)'!G91,'Capricorn_Copper_Stats (Q)'!G68)</f>
        <v>17.19482636</v>
      </c>
      <c r="H77" s="71">
        <f>SUM(H53,'Golden_Grove_Stats (Q)'!H91,'Capricorn_Copper_Stats (Q)'!H68)</f>
        <v>12.88762219</v>
      </c>
      <c r="I77" s="71">
        <f>SUM(I53,'Golden_Grove_Stats (Q)'!I91,'Capricorn_Copper_Stats (Q)'!I68)</f>
        <v>12.051588949999999</v>
      </c>
      <c r="J77" s="71">
        <f>SUM(J53,'Golden_Grove_Stats (Q)'!J91,'Capricorn_Copper_Stats (Q)'!J68)</f>
        <v>9.6704414500000002</v>
      </c>
      <c r="K77" s="71">
        <f>SUM(K53,'Golden_Grove_Stats (Q)'!K91,'Capricorn_Copper_Stats (Q)'!K68)</f>
        <v>11.620333940000002</v>
      </c>
      <c r="L77" s="71">
        <f>SUM(L53,'Golden_Grove_Stats (Q)'!L91,'Capricorn_Copper_Stats (Q)'!L68)</f>
        <v>11.061011129999999</v>
      </c>
      <c r="M77" s="71">
        <f>SUM(M53,'Golden_Grove_Stats (Q)'!M91,'Capricorn_Copper_Stats (Q)'!M68)</f>
        <v>9.2502058599999994</v>
      </c>
      <c r="N77" s="71">
        <f>SUM(N53,'Golden_Grove_Stats (Q)'!N91,'Capricorn_Copper_Stats (Q)'!N68)</f>
        <v>4.3868064218248044</v>
      </c>
      <c r="O77" s="71">
        <f>SUM(O53,'Golden_Grove_Stats (Q)'!O91,'Capricorn_Copper_Stats (Q)'!O68)</f>
        <v>4.7832694199999999</v>
      </c>
      <c r="P77" s="71">
        <f>SUM(P53,'Golden_Grove_Stats (Q)'!P91,'Capricorn_Copper_Stats (Q)'!P68)</f>
        <v>6.8240658475</v>
      </c>
      <c r="Q77" s="71">
        <f>SUM(Q53,'Golden_Grove_Stats (Q)'!Q91,'Capricorn_Copper_Stats (Q)'!Q68)</f>
        <v>9.5913242700000012</v>
      </c>
      <c r="R77" s="71">
        <f>SUM(R53,'Golden_Grove_Stats (Q)'!R91,'Capricorn_Copper_Stats (Q)'!R68)</f>
        <v>4.2596088200000004</v>
      </c>
      <c r="S77" s="71">
        <f>SUM(S53,'Golden_Grove_Stats (Q)'!S91,'Capricorn_Copper_Stats (Q)'!S68)</f>
        <v>2.8726413000000015</v>
      </c>
      <c r="T77" s="71">
        <f>SUM(T53,'Golden_Grove_Stats (Q)'!T91,'Capricorn_Copper_Stats (Q)'!T68)</f>
        <v>5.3912355680956479</v>
      </c>
      <c r="U77" s="71">
        <f>SUM(U53,'Golden_Grove_Stats (Q)'!U91,'Capricorn_Copper_Stats (Q)'!U68)</f>
        <v>7.8856186000000008</v>
      </c>
      <c r="V77" s="71">
        <f>SUM(V53,'Golden_Grove_Stats (Q)'!V91,'Capricorn_Copper_Stats (Q)'!V68)</f>
        <v>10.64814726</v>
      </c>
      <c r="W77" s="71">
        <f>SUM(W53,'Golden_Grove_Stats (Q)'!W91,'Capricorn_Copper_Stats (Q)'!W68)</f>
        <v>9.4753375700000007</v>
      </c>
      <c r="X77" s="71">
        <f>SUM(X53,'Golden_Grove_Stats (Q)'!X91,'Capricorn_Copper_Stats (Q)'!X68)</f>
        <v>6.54991769</v>
      </c>
    </row>
    <row r="78" spans="3:24" ht="12.75" customHeight="1">
      <c r="C78" s="61" t="s">
        <v>49</v>
      </c>
      <c r="D78" s="62" t="s">
        <v>43</v>
      </c>
      <c r="E78" s="72">
        <f t="shared" ref="E78:J78" si="55">SUM(E73:E77)</f>
        <v>99.231457644197519</v>
      </c>
      <c r="F78" s="72">
        <f t="shared" si="55"/>
        <v>73.844427693151047</v>
      </c>
      <c r="G78" s="72">
        <f t="shared" si="55"/>
        <v>92.121415498921181</v>
      </c>
      <c r="H78" s="72">
        <f t="shared" si="55"/>
        <v>107.41682273955739</v>
      </c>
      <c r="I78" s="72">
        <f t="shared" si="55"/>
        <v>104.41908107957879</v>
      </c>
      <c r="J78" s="72">
        <f t="shared" si="55"/>
        <v>106.03481560975368</v>
      </c>
      <c r="K78" s="72">
        <f t="shared" ref="K78" si="56">SUM(K73:K77)</f>
        <v>130.06698314172357</v>
      </c>
      <c r="L78" s="72">
        <f t="shared" ref="L78:M78" si="57">SUM(L73:L77)</f>
        <v>103.10759172016199</v>
      </c>
      <c r="M78" s="72">
        <f t="shared" si="57"/>
        <v>89.157888432081236</v>
      </c>
      <c r="N78" s="72">
        <f t="shared" ref="N78:O78" si="58">SUM(N73:N77)</f>
        <v>80.318638822354728</v>
      </c>
      <c r="O78" s="72">
        <f t="shared" si="58"/>
        <v>78.825487776018974</v>
      </c>
      <c r="P78" s="72">
        <f t="shared" ref="P78:Q78" si="59">SUM(P73:P77)</f>
        <v>131.21792612864547</v>
      </c>
      <c r="Q78" s="72">
        <f t="shared" si="59"/>
        <v>139.20782602773838</v>
      </c>
      <c r="R78" s="173" t="s">
        <v>45</v>
      </c>
      <c r="S78" s="173" t="s">
        <v>45</v>
      </c>
      <c r="T78" s="173" t="s">
        <v>45</v>
      </c>
      <c r="U78" s="173" t="s">
        <v>45</v>
      </c>
      <c r="V78" s="173" t="s">
        <v>45</v>
      </c>
      <c r="W78" s="173" t="s">
        <v>45</v>
      </c>
      <c r="X78" s="173" t="s">
        <v>45</v>
      </c>
    </row>
    <row r="79" spans="3:24" ht="12.75" customHeight="1">
      <c r="C79" s="10" t="s">
        <v>40</v>
      </c>
      <c r="D79" s="54" t="s">
        <v>41</v>
      </c>
      <c r="E79" s="77">
        <f t="shared" ref="E79:J79" si="60">E70</f>
        <v>15.231507433056141</v>
      </c>
      <c r="F79" s="77">
        <f t="shared" si="60"/>
        <v>18.569292018047342</v>
      </c>
      <c r="G79" s="77">
        <f t="shared" si="60"/>
        <v>22.413114541168</v>
      </c>
      <c r="H79" s="77">
        <f t="shared" si="60"/>
        <v>25.85106015220823</v>
      </c>
      <c r="I79" s="77">
        <f t="shared" si="60"/>
        <v>21.425211951753003</v>
      </c>
      <c r="J79" s="77">
        <f t="shared" si="60"/>
        <v>21.184189337655003</v>
      </c>
      <c r="K79" s="77">
        <f t="shared" ref="K79" si="61">K70</f>
        <v>26.428209222736001</v>
      </c>
      <c r="L79" s="77">
        <f t="shared" ref="L79:M79" si="62">L70</f>
        <v>15.611136083692998</v>
      </c>
      <c r="M79" s="77">
        <f t="shared" si="62"/>
        <v>14.731264430523998</v>
      </c>
      <c r="N79" s="77">
        <f t="shared" ref="N79:O79" si="63">N70</f>
        <v>8.0929748215529997</v>
      </c>
      <c r="O79" s="77">
        <f t="shared" si="63"/>
        <v>10.116505679087</v>
      </c>
      <c r="P79" s="77">
        <f t="shared" ref="P79:Q79" si="64">P70</f>
        <v>17.893454407459</v>
      </c>
      <c r="Q79" s="77">
        <f t="shared" si="64"/>
        <v>15.155123043881003</v>
      </c>
      <c r="R79" s="77">
        <f t="shared" ref="R79:S79" si="65">R70</f>
        <v>8.3933855700249982</v>
      </c>
      <c r="S79" s="77">
        <f t="shared" si="65"/>
        <v>13.567856213324999</v>
      </c>
      <c r="T79" s="77">
        <f t="shared" ref="T79:U79" si="66">T70</f>
        <v>11.876987534130002</v>
      </c>
      <c r="U79" s="77">
        <f t="shared" si="66"/>
        <v>8.9137250997309998</v>
      </c>
      <c r="V79" s="77">
        <f t="shared" ref="V79:W79" si="67">V70</f>
        <v>12.311595889234999</v>
      </c>
      <c r="W79" s="77">
        <f t="shared" si="67"/>
        <v>12.420246324543999</v>
      </c>
      <c r="X79" s="77">
        <f t="shared" ref="X79" si="68">X70</f>
        <v>12.590544632802001</v>
      </c>
    </row>
    <row r="80" spans="3:24" ht="12.75" customHeight="1">
      <c r="C80" s="61" t="s">
        <v>49</v>
      </c>
      <c r="D80" s="62" t="s">
        <v>62</v>
      </c>
      <c r="E80" s="78">
        <f t="shared" ref="E80:J80" si="69">E78/E79</f>
        <v>6.514880951890599</v>
      </c>
      <c r="F80" s="78">
        <f t="shared" si="69"/>
        <v>3.9766959139520375</v>
      </c>
      <c r="G80" s="78">
        <f t="shared" si="69"/>
        <v>4.1101568159888826</v>
      </c>
      <c r="H80" s="78">
        <f t="shared" si="69"/>
        <v>4.1552192485375388</v>
      </c>
      <c r="I80" s="78">
        <f t="shared" si="69"/>
        <v>4.8736545204181869</v>
      </c>
      <c r="J80" s="78">
        <f t="shared" si="69"/>
        <v>5.005375184278412</v>
      </c>
      <c r="K80" s="78">
        <f t="shared" ref="K80" si="70">K78/K79</f>
        <v>4.9215208660383949</v>
      </c>
      <c r="L80" s="78">
        <f t="shared" ref="L80:M80" si="71">L78/L79</f>
        <v>6.6047461995969403</v>
      </c>
      <c r="M80" s="78">
        <f t="shared" si="71"/>
        <v>6.0522902736944388</v>
      </c>
      <c r="N80" s="78">
        <f t="shared" ref="N80:O80" si="72">N78/N79</f>
        <v>9.9244889046796754</v>
      </c>
      <c r="O80" s="78">
        <f t="shared" si="72"/>
        <v>7.7917702294151097</v>
      </c>
      <c r="P80" s="78">
        <f t="shared" ref="P80:Q80" si="73">P78/P79</f>
        <v>7.3332920039154903</v>
      </c>
      <c r="Q80" s="78">
        <f t="shared" si="73"/>
        <v>9.1855292513738185</v>
      </c>
      <c r="R80" s="176" t="s">
        <v>45</v>
      </c>
      <c r="S80" s="176" t="s">
        <v>45</v>
      </c>
      <c r="T80" s="176" t="s">
        <v>45</v>
      </c>
      <c r="U80" s="176" t="s">
        <v>45</v>
      </c>
      <c r="V80" s="176" t="s">
        <v>45</v>
      </c>
      <c r="W80" s="176" t="s">
        <v>45</v>
      </c>
      <c r="X80" s="176" t="s">
        <v>45</v>
      </c>
    </row>
    <row r="81" spans="1:24" ht="12.75" customHeight="1">
      <c r="C81" s="60" t="s">
        <v>49</v>
      </c>
      <c r="D81" s="40" t="s">
        <v>63</v>
      </c>
      <c r="E81" s="75">
        <f t="shared" ref="E81:J81" si="74">E80*E$10</f>
        <v>5.0339014981474355</v>
      </c>
      <c r="F81" s="75">
        <f t="shared" si="74"/>
        <v>3.0628844215851179</v>
      </c>
      <c r="G81" s="75">
        <f t="shared" si="74"/>
        <v>3.0190328572556675</v>
      </c>
      <c r="H81" s="75">
        <f t="shared" si="74"/>
        <v>3.0279795842357946</v>
      </c>
      <c r="I81" s="75">
        <f t="shared" si="74"/>
        <v>3.5312939585331877</v>
      </c>
      <c r="J81" s="75">
        <f t="shared" si="74"/>
        <v>3.5749350421038528</v>
      </c>
      <c r="K81" s="75">
        <f t="shared" ref="K81" si="75">K80*K$10</f>
        <v>3.3626105022728852</v>
      </c>
      <c r="L81" s="75">
        <f t="shared" ref="L81:M81" si="76">L80*L$10</f>
        <v>4.3431842285343816</v>
      </c>
      <c r="M81" s="75">
        <f t="shared" si="76"/>
        <v>4.1373594824621502</v>
      </c>
      <c r="N81" s="75">
        <f t="shared" ref="N81:O81" si="77">N80*N$10</f>
        <v>6.6296573904301814</v>
      </c>
      <c r="O81" s="75">
        <f t="shared" si="77"/>
        <v>5.1023867965027572</v>
      </c>
      <c r="P81" s="75">
        <f t="shared" ref="P81:Q81" si="78">P80*P$10</f>
        <v>4.7690287076605795</v>
      </c>
      <c r="Q81" s="75">
        <f t="shared" si="78"/>
        <v>6.0382060443924574</v>
      </c>
      <c r="R81" s="172" t="s">
        <v>45</v>
      </c>
      <c r="S81" s="172" t="s">
        <v>45</v>
      </c>
      <c r="T81" s="172" t="s">
        <v>45</v>
      </c>
      <c r="U81" s="172" t="s">
        <v>45</v>
      </c>
      <c r="V81" s="172" t="s">
        <v>45</v>
      </c>
      <c r="W81" s="172" t="s">
        <v>45</v>
      </c>
      <c r="X81" s="172" t="s">
        <v>45</v>
      </c>
    </row>
    <row r="82" spans="1:24" ht="12.75" customHeight="1">
      <c r="A82" s="79"/>
      <c r="C82" s="3" t="s">
        <v>72</v>
      </c>
      <c r="D82" s="54" t="s">
        <v>43</v>
      </c>
      <c r="E82" s="73">
        <f>SUM(E58,'Golden_Grove_Stats (Q)'!E96,'Capricorn_Copper_Stats (Q)'!E73)</f>
        <v>1.891967</v>
      </c>
      <c r="F82" s="73">
        <f>SUM(F58,'Golden_Grove_Stats (Q)'!F96,'Capricorn_Copper_Stats (Q)'!F73)</f>
        <v>3.7371111800000012</v>
      </c>
      <c r="G82" s="73">
        <f>SUM(G58,'Golden_Grove_Stats (Q)'!G96,'Capricorn_Copper_Stats (Q)'!G73)</f>
        <v>1.50110974</v>
      </c>
      <c r="H82" s="73">
        <f>SUM(H58,'Golden_Grove_Stats (Q)'!H96,'Capricorn_Copper_Stats (Q)'!H73)</f>
        <v>4.1699842</v>
      </c>
      <c r="I82" s="73">
        <f>SUM(I58,'Golden_Grove_Stats (Q)'!I96,'Capricorn_Copper_Stats (Q)'!I73)</f>
        <v>3.3008890399999999</v>
      </c>
      <c r="J82" s="73">
        <f>SUM(J58,'Golden_Grove_Stats (Q)'!J96,'Capricorn_Copper_Stats (Q)'!J73)</f>
        <v>3.4384282399999999</v>
      </c>
      <c r="K82" s="73">
        <f>SUM(K58,'Golden_Grove_Stats (Q)'!K96,'Capricorn_Copper_Stats (Q)'!K73)</f>
        <v>2.5029181099999995</v>
      </c>
      <c r="L82" s="73">
        <f>SUM(L58,'Golden_Grove_Stats (Q)'!L96,'Capricorn_Copper_Stats (Q)'!L73)</f>
        <v>0.89095783000000006</v>
      </c>
      <c r="M82" s="73">
        <f>SUM(M58,'Golden_Grove_Stats (Q)'!M96,'Capricorn_Copper_Stats (Q)'!M73)</f>
        <v>3.1312175</v>
      </c>
      <c r="N82" s="73">
        <f>SUM(N58,'Golden_Grove_Stats (Q)'!N96,'Capricorn_Copper_Stats (Q)'!N73)</f>
        <v>2.8864828181751965</v>
      </c>
      <c r="O82" s="73">
        <f>SUM(O58,'Golden_Grove_Stats (Q)'!O96,'Capricorn_Copper_Stats (Q)'!O73)</f>
        <v>2.4187440499999999</v>
      </c>
      <c r="P82" s="73">
        <f>SUM(P58,'Golden_Grove_Stats (Q)'!P96,'Capricorn_Copper_Stats (Q)'!P73)</f>
        <v>5.7521079725000002</v>
      </c>
      <c r="Q82" s="73">
        <f>SUM(Q58,'Golden_Grove_Stats (Q)'!Q96,'Capricorn_Copper_Stats (Q)'!Q73)</f>
        <v>3.6364412399999999</v>
      </c>
      <c r="R82" s="73">
        <f>SUM(R58,'Golden_Grove_Stats (Q)'!R96,'Capricorn_Copper_Stats (Q)'!R73)</f>
        <v>6.6595168199999994</v>
      </c>
      <c r="S82" s="73">
        <f>SUM(S58,'Golden_Grove_Stats (Q)'!S96,'Capricorn_Copper_Stats (Q)'!S73)</f>
        <v>14.000474959999998</v>
      </c>
      <c r="T82" s="73">
        <f>SUM(T58,'Golden_Grove_Stats (Q)'!T96,'Capricorn_Copper_Stats (Q)'!T73)</f>
        <v>15.319122009999997</v>
      </c>
      <c r="U82" s="73">
        <f>SUM(U58,'Golden_Grove_Stats (Q)'!U96,'Capricorn_Copper_Stats (Q)'!U73)</f>
        <v>7.2457909999999996</v>
      </c>
      <c r="V82" s="73">
        <f>SUM(V58,'Golden_Grove_Stats (Q)'!V96,'Capricorn_Copper_Stats (Q)'!V73)</f>
        <v>8.628379510000002</v>
      </c>
      <c r="W82" s="73">
        <f>SUM(W58,'Golden_Grove_Stats (Q)'!W96,'Capricorn_Copper_Stats (Q)'!W73)</f>
        <v>19.068433200000001</v>
      </c>
      <c r="X82" s="73">
        <f>SUM(X58,'Golden_Grove_Stats (Q)'!X96,'Capricorn_Copper_Stats (Q)'!X73)</f>
        <v>36.317209089999999</v>
      </c>
    </row>
    <row r="83" spans="1:24" ht="12.75" customHeight="1">
      <c r="C83" s="3" t="s">
        <v>73</v>
      </c>
      <c r="D83" s="54" t="str">
        <f>D74</f>
        <v>$m</v>
      </c>
      <c r="E83" s="77">
        <f t="shared" ref="E83:J83" si="79">E59</f>
        <v>2.4748295069553801</v>
      </c>
      <c r="F83" s="77">
        <f t="shared" si="79"/>
        <v>2.0209402339586515</v>
      </c>
      <c r="G83" s="77">
        <f t="shared" si="79"/>
        <v>2.2427487656787664</v>
      </c>
      <c r="H83" s="77">
        <f t="shared" si="79"/>
        <v>0.96074736986827258</v>
      </c>
      <c r="I83" s="77">
        <f t="shared" si="79"/>
        <v>2.6994218797919252</v>
      </c>
      <c r="J83" s="77">
        <f t="shared" si="79"/>
        <v>3.0637074368222179</v>
      </c>
      <c r="K83" s="77">
        <f t="shared" ref="K83" si="80">K59</f>
        <v>2.8754768969008282</v>
      </c>
      <c r="L83" s="77">
        <f t="shared" ref="L83:M83" si="81">L59</f>
        <v>2.1904962780624215</v>
      </c>
      <c r="M83" s="77">
        <f t="shared" si="81"/>
        <v>0.20701684450863928</v>
      </c>
      <c r="N83" s="77">
        <f t="shared" ref="N83:O83" si="82">N59</f>
        <v>1.2554210923657554</v>
      </c>
      <c r="O83" s="77">
        <f t="shared" si="82"/>
        <v>2.0652083600583717</v>
      </c>
      <c r="P83" s="77">
        <f t="shared" ref="P83:Q83" si="83">P59</f>
        <v>1.0722228124342261</v>
      </c>
      <c r="Q83" s="77">
        <f t="shared" si="83"/>
        <v>1.4355726828336468</v>
      </c>
      <c r="R83" s="77">
        <f t="shared" ref="R83:S83" si="84">R59</f>
        <v>1.0463486187766111</v>
      </c>
      <c r="S83" s="77">
        <f t="shared" si="84"/>
        <v>1.3526687179626977</v>
      </c>
      <c r="T83" s="77">
        <f t="shared" ref="T83" si="85">T59</f>
        <v>0.57947351563710248</v>
      </c>
      <c r="U83" s="77">
        <f t="shared" ref="U83:V83" si="86">U59</f>
        <v>1.209051320643016</v>
      </c>
      <c r="V83" s="77">
        <f t="shared" si="86"/>
        <v>2.3376124504657296</v>
      </c>
      <c r="W83" s="77">
        <f t="shared" ref="W83:X83" si="87">W59</f>
        <v>3.0308565352360488</v>
      </c>
      <c r="X83" s="77">
        <f t="shared" si="87"/>
        <v>4.4815131369607872</v>
      </c>
    </row>
    <row r="84" spans="1:24" ht="12.75" customHeight="1"/>
    <row r="85" spans="1:24" ht="12.75" customHeight="1">
      <c r="B85" s="155" t="s">
        <v>74</v>
      </c>
      <c r="C85" s="156"/>
      <c r="D85" s="156"/>
      <c r="E85" s="157"/>
      <c r="F85" s="157"/>
      <c r="G85" s="157"/>
      <c r="H85" s="157"/>
      <c r="I85" s="157"/>
      <c r="J85" s="157"/>
      <c r="K85" s="157"/>
      <c r="L85" s="157"/>
      <c r="M85" s="157"/>
      <c r="N85" s="157"/>
      <c r="O85" s="157"/>
      <c r="P85" s="157"/>
      <c r="Q85" s="157"/>
      <c r="R85" s="157"/>
      <c r="S85" s="157"/>
      <c r="T85" s="157"/>
      <c r="U85" s="157"/>
      <c r="V85" s="157"/>
      <c r="W85" s="157"/>
      <c r="X85" s="157"/>
    </row>
    <row r="86" spans="1:24" ht="12.75" customHeight="1"/>
    <row r="87" spans="1:24" ht="12.75" customHeight="1">
      <c r="C87" s="14"/>
      <c r="D87" s="26" t="s">
        <v>25</v>
      </c>
      <c r="E87" s="80"/>
      <c r="F87" s="80"/>
      <c r="G87" s="80"/>
      <c r="H87" s="80"/>
      <c r="I87" s="80"/>
      <c r="J87" s="80"/>
      <c r="K87" s="80"/>
      <c r="L87" s="80"/>
      <c r="M87" s="80"/>
      <c r="N87" s="80"/>
      <c r="O87" s="80"/>
      <c r="P87" s="80"/>
      <c r="Q87" s="80"/>
      <c r="R87" s="80"/>
      <c r="S87" s="80"/>
      <c r="T87" s="80"/>
      <c r="U87" s="80"/>
      <c r="V87" s="80"/>
      <c r="W87" s="80"/>
      <c r="X87" s="80"/>
    </row>
    <row r="88" spans="1:24" ht="12.75" customHeight="1">
      <c r="C88" s="81" t="s">
        <v>75</v>
      </c>
      <c r="D88" s="82" t="s">
        <v>43</v>
      </c>
      <c r="E88" s="46">
        <f t="shared" ref="E88" si="88">SUM(E89:E93)</f>
        <v>126.36499465</v>
      </c>
      <c r="F88" s="46">
        <f t="shared" ref="F88" si="89">SUM(F89:F93)</f>
        <v>194.45525058999999</v>
      </c>
      <c r="G88" s="46">
        <f t="shared" ref="G88" si="90">SUM(G89:G93)</f>
        <v>200.38768390999999</v>
      </c>
      <c r="H88" s="46">
        <f t="shared" ref="H88" si="91">SUM(H89:H93)</f>
        <v>249.13431558000002</v>
      </c>
      <c r="I88" s="46">
        <f t="shared" ref="I88" si="92">SUM(I89:I93)</f>
        <v>219.56940426000006</v>
      </c>
      <c r="J88" s="46">
        <f t="shared" ref="J88" si="93">SUM(J89:J93)</f>
        <v>208.94512843000001</v>
      </c>
      <c r="K88" s="46">
        <f t="shared" ref="K88" si="94">SUM(K89:K93)</f>
        <v>180.79646647000001</v>
      </c>
      <c r="L88" s="46">
        <f t="shared" ref="L88" si="95">SUM(L89:L93)</f>
        <v>184.06177134999999</v>
      </c>
      <c r="M88" s="46">
        <f t="shared" ref="M88:N88" si="96">SUM(M89:M93)</f>
        <v>163.72034600999999</v>
      </c>
      <c r="N88" s="46">
        <f t="shared" si="96"/>
        <v>99.928886349999999</v>
      </c>
      <c r="O88" s="46">
        <f t="shared" ref="O88:P88" si="97">SUM(O89:O93)</f>
        <v>101.08633418999999</v>
      </c>
      <c r="P88" s="46">
        <f t="shared" si="97"/>
        <v>141.33557756000005</v>
      </c>
      <c r="Q88" s="46">
        <f t="shared" ref="Q88:R88" si="98">SUM(Q89:Q93)</f>
        <v>154.15386668000002</v>
      </c>
      <c r="R88" s="46">
        <f t="shared" si="98"/>
        <v>126.74466740999999</v>
      </c>
      <c r="S88" s="46">
        <f t="shared" ref="S88:T88" si="99">SUM(S89:S93)</f>
        <v>176.56281710000002</v>
      </c>
      <c r="T88" s="46">
        <f t="shared" si="99"/>
        <v>184.29630868000001</v>
      </c>
      <c r="U88" s="46">
        <f t="shared" ref="U88:V88" si="100">SUM(U89:U93)</f>
        <v>142.13195740999998</v>
      </c>
      <c r="V88" s="46">
        <f t="shared" si="100"/>
        <v>143.00372184999998</v>
      </c>
      <c r="W88" s="46">
        <f t="shared" ref="W88" si="101">SUM(W89:W93)</f>
        <v>154.46083525000003</v>
      </c>
      <c r="X88" s="46">
        <f t="shared" ref="X88" si="102">SUM(X89:X93)</f>
        <v>137.82681371999999</v>
      </c>
    </row>
    <row r="89" spans="1:24" ht="12.75" customHeight="1">
      <c r="C89" s="83" t="s">
        <v>76</v>
      </c>
      <c r="D89" s="84" t="s">
        <v>43</v>
      </c>
      <c r="E89" s="85">
        <f>'Golden_Grove_Stats (Q)'!E102+'Capricorn_Copper_Stats (Q)'!E82</f>
        <v>88.584834620000009</v>
      </c>
      <c r="F89" s="85">
        <f>'Golden_Grove_Stats (Q)'!F102+'Capricorn_Copper_Stats (Q)'!F82</f>
        <v>117.13443820999998</v>
      </c>
      <c r="G89" s="85">
        <f>'Golden_Grove_Stats (Q)'!G102+'Capricorn_Copper_Stats (Q)'!G82</f>
        <v>132.58036129000001</v>
      </c>
      <c r="H89" s="85">
        <f>'Golden_Grove_Stats (Q)'!H102+'Capricorn_Copper_Stats (Q)'!H82</f>
        <v>158.93267640000002</v>
      </c>
      <c r="I89" s="85">
        <f>'Golden_Grove_Stats (Q)'!I102+'Capricorn_Copper_Stats (Q)'!I82</f>
        <v>136.57293273000002</v>
      </c>
      <c r="J89" s="85">
        <f>'Golden_Grove_Stats (Q)'!J102+'Capricorn_Copper_Stats (Q)'!J82</f>
        <v>129.52777682000001</v>
      </c>
      <c r="K89" s="85">
        <f>'Golden_Grove_Stats (Q)'!K102+'Capricorn_Copper_Stats (Q)'!K82</f>
        <v>123.77121753</v>
      </c>
      <c r="L89" s="85">
        <f>'Golden_Grove_Stats (Q)'!L102+'Capricorn_Copper_Stats (Q)'!L82</f>
        <v>81.213599339999988</v>
      </c>
      <c r="M89" s="85">
        <f>'Golden_Grove_Stats (Q)'!M102+'Capricorn_Copper_Stats (Q)'!M82</f>
        <v>94.602668640000005</v>
      </c>
      <c r="N89" s="85">
        <f>'Golden_Grove_Stats (Q)'!N102+'Capricorn_Copper_Stats (Q)'!N82</f>
        <v>44.732493319999996</v>
      </c>
      <c r="O89" s="85">
        <f>'Golden_Grove_Stats (Q)'!O102+'Capricorn_Copper_Stats (Q)'!O82</f>
        <v>59.093169289999992</v>
      </c>
      <c r="P89" s="85">
        <f>'Golden_Grove_Stats (Q)'!P102+'Capricorn_Copper_Stats (Q)'!P82</f>
        <v>100.44405896000001</v>
      </c>
      <c r="Q89" s="85">
        <f>'Golden_Grove_Stats (Q)'!Q102+'Capricorn_Copper_Stats (Q)'!Q82</f>
        <v>91.317117120000006</v>
      </c>
      <c r="R89" s="85">
        <f>'Golden_Grove_Stats (Q)'!R102+'Capricorn_Copper_Stats (Q)'!R82</f>
        <v>63.712379310000003</v>
      </c>
      <c r="S89" s="85">
        <f>'Golden_Grove_Stats (Q)'!S102+'Capricorn_Copper_Stats (Q)'!S82</f>
        <v>82.531997100000012</v>
      </c>
      <c r="T89" s="85">
        <f>'Golden_Grove_Stats (Q)'!T102+'Capricorn_Copper_Stats (Q)'!T82</f>
        <v>74.788457590000007</v>
      </c>
      <c r="U89" s="85">
        <f>'Golden_Grove_Stats (Q)'!U102+'Capricorn_Copper_Stats (Q)'!U82</f>
        <v>60.595722109999997</v>
      </c>
      <c r="V89" s="85">
        <f>'Golden_Grove_Stats (Q)'!V102+'Capricorn_Copper_Stats (Q)'!V82</f>
        <v>84.973550059999994</v>
      </c>
      <c r="W89" s="85">
        <f>'Golden_Grove_Stats (Q)'!W102+'Capricorn_Copper_Stats (Q)'!W82</f>
        <v>85.567039130000012</v>
      </c>
      <c r="X89" s="85">
        <f>'Golden_Grove_Stats (Q)'!X102+'Capricorn_Copper_Stats (Q)'!X82</f>
        <v>108.93064364</v>
      </c>
    </row>
    <row r="90" spans="1:24" ht="12.75" customHeight="1">
      <c r="C90" s="83" t="s">
        <v>77</v>
      </c>
      <c r="D90" s="84" t="s">
        <v>43</v>
      </c>
      <c r="E90" s="85">
        <f>'Golden_Grove_Stats (Q)'!E103+'Capricorn_Copper_Stats (Q)'!E83</f>
        <v>24.763391810000002</v>
      </c>
      <c r="F90" s="85">
        <f>'Golden_Grove_Stats (Q)'!F103+'Capricorn_Copper_Stats (Q)'!F83</f>
        <v>43.187384019999996</v>
      </c>
      <c r="G90" s="85">
        <f>'Golden_Grove_Stats (Q)'!G103+'Capricorn_Copper_Stats (Q)'!G83</f>
        <v>34.227989339999993</v>
      </c>
      <c r="H90" s="85">
        <f>'Golden_Grove_Stats (Q)'!H103+'Capricorn_Copper_Stats (Q)'!H83</f>
        <v>62.029675679999997</v>
      </c>
      <c r="I90" s="85">
        <f>'Golden_Grove_Stats (Q)'!I103+'Capricorn_Copper_Stats (Q)'!I83</f>
        <v>60.365553520000006</v>
      </c>
      <c r="J90" s="85">
        <f>'Golden_Grove_Stats (Q)'!J103+'Capricorn_Copper_Stats (Q)'!J83</f>
        <v>56.355858749999996</v>
      </c>
      <c r="K90" s="85">
        <f>'Golden_Grove_Stats (Q)'!K103+'Capricorn_Copper_Stats (Q)'!K83</f>
        <v>41.432818260000005</v>
      </c>
      <c r="L90" s="85">
        <f>'Golden_Grove_Stats (Q)'!L103+'Capricorn_Copper_Stats (Q)'!L83</f>
        <v>81.89769914</v>
      </c>
      <c r="M90" s="85">
        <f>'Golden_Grove_Stats (Q)'!M103+'Capricorn_Copper_Stats (Q)'!M83</f>
        <v>24.924289420000001</v>
      </c>
      <c r="N90" s="85">
        <f>'Golden_Grove_Stats (Q)'!N103+'Capricorn_Copper_Stats (Q)'!N83</f>
        <v>39.150153330000002</v>
      </c>
      <c r="O90" s="85">
        <f>'Golden_Grove_Stats (Q)'!O103+'Capricorn_Copper_Stats (Q)'!O83</f>
        <v>31.325510690000002</v>
      </c>
      <c r="P90" s="85">
        <f>'Golden_Grove_Stats (Q)'!P103+'Capricorn_Copper_Stats (Q)'!P83</f>
        <v>29.856197470000001</v>
      </c>
      <c r="Q90" s="85">
        <f>'Golden_Grove_Stats (Q)'!Q103+'Capricorn_Copper_Stats (Q)'!Q83</f>
        <v>51.716223240000005</v>
      </c>
      <c r="R90" s="85">
        <f>'Golden_Grove_Stats (Q)'!R103+'Capricorn_Copper_Stats (Q)'!R83</f>
        <v>37.258961399999997</v>
      </c>
      <c r="S90" s="85">
        <f>'Golden_Grove_Stats (Q)'!S103+'Capricorn_Copper_Stats (Q)'!S83</f>
        <v>68.492254000000003</v>
      </c>
      <c r="T90" s="85">
        <f>'Golden_Grove_Stats (Q)'!T103+'Capricorn_Copper_Stats (Q)'!T83</f>
        <v>78.029983759999993</v>
      </c>
      <c r="U90" s="85">
        <f>'Golden_Grove_Stats (Q)'!U103+'Capricorn_Copper_Stats (Q)'!U83</f>
        <v>51.182637800000002</v>
      </c>
      <c r="V90" s="85">
        <f>'Golden_Grove_Stats (Q)'!V103+'Capricorn_Copper_Stats (Q)'!V83</f>
        <v>30.666863350000003</v>
      </c>
      <c r="W90" s="85">
        <f>'Golden_Grove_Stats (Q)'!W103+'Capricorn_Copper_Stats (Q)'!W83</f>
        <v>34.74483974000001</v>
      </c>
      <c r="X90" s="85">
        <f>'Golden_Grove_Stats (Q)'!X103+'Capricorn_Copper_Stats (Q)'!X83</f>
        <v>0.4049013600000001</v>
      </c>
    </row>
    <row r="91" spans="1:24" ht="12.75" customHeight="1">
      <c r="C91" s="83" t="s">
        <v>78</v>
      </c>
      <c r="D91" s="84" t="s">
        <v>43</v>
      </c>
      <c r="E91" s="85">
        <f>'Golden_Grove_Stats (Q)'!E104+'Capricorn_Copper_Stats (Q)'!E84</f>
        <v>6.4510271399999999</v>
      </c>
      <c r="F91" s="85">
        <f>'Golden_Grove_Stats (Q)'!F104+'Capricorn_Copper_Stats (Q)'!F84</f>
        <v>17.458929060000003</v>
      </c>
      <c r="G91" s="85">
        <f>'Golden_Grove_Stats (Q)'!G104+'Capricorn_Copper_Stats (Q)'!G84</f>
        <v>23.366345110000001</v>
      </c>
      <c r="H91" s="85">
        <f>'Golden_Grove_Stats (Q)'!H104+'Capricorn_Copper_Stats (Q)'!H84</f>
        <v>18.215505530000001</v>
      </c>
      <c r="I91" s="85">
        <f>'Golden_Grove_Stats (Q)'!I104+'Capricorn_Copper_Stats (Q)'!I84</f>
        <v>13.88692788</v>
      </c>
      <c r="J91" s="85">
        <f>'Golden_Grove_Stats (Q)'!J104+'Capricorn_Copper_Stats (Q)'!J84</f>
        <v>16.077512249999998</v>
      </c>
      <c r="K91" s="85">
        <f>'Golden_Grove_Stats (Q)'!K104+'Capricorn_Copper_Stats (Q)'!K84</f>
        <v>10.24969321</v>
      </c>
      <c r="L91" s="85">
        <f>'Golden_Grove_Stats (Q)'!L104+'Capricorn_Copper_Stats (Q)'!L84</f>
        <v>13.38145673</v>
      </c>
      <c r="M91" s="85">
        <f>'Golden_Grove_Stats (Q)'!M104+'Capricorn_Copper_Stats (Q)'!M84</f>
        <v>18.88384756</v>
      </c>
      <c r="N91" s="85">
        <f>'Golden_Grove_Stats (Q)'!N104+'Capricorn_Copper_Stats (Q)'!N84</f>
        <v>8.857129200000001</v>
      </c>
      <c r="O91" s="85">
        <f>'Golden_Grove_Stats (Q)'!O104+'Capricorn_Copper_Stats (Q)'!O84</f>
        <v>7.1379331700000002</v>
      </c>
      <c r="P91" s="85">
        <f>'Golden_Grove_Stats (Q)'!P104+'Capricorn_Copper_Stats (Q)'!P84</f>
        <v>7.4155322800000008</v>
      </c>
      <c r="Q91" s="85">
        <f>'Golden_Grove_Stats (Q)'!Q104+'Capricorn_Copper_Stats (Q)'!Q84</f>
        <v>6.3964329699999993</v>
      </c>
      <c r="R91" s="85">
        <f>'Golden_Grove_Stats (Q)'!R104+'Capricorn_Copper_Stats (Q)'!R84</f>
        <v>11.053257259999999</v>
      </c>
      <c r="S91" s="85">
        <f>'Golden_Grove_Stats (Q)'!S104+'Capricorn_Copper_Stats (Q)'!S84</f>
        <v>18.625847999999998</v>
      </c>
      <c r="T91" s="85">
        <f>'Golden_Grove_Stats (Q)'!T104+'Capricorn_Copper_Stats (Q)'!T84</f>
        <v>24.750328260000003</v>
      </c>
      <c r="U91" s="85">
        <f>'Golden_Grove_Stats (Q)'!U104+'Capricorn_Copper_Stats (Q)'!U84</f>
        <v>23.779637579999999</v>
      </c>
      <c r="V91" s="85">
        <f>'Golden_Grove_Stats (Q)'!V104+'Capricorn_Copper_Stats (Q)'!V84</f>
        <v>18.688787310000002</v>
      </c>
      <c r="W91" s="85">
        <f>'Golden_Grove_Stats (Q)'!W104+'Capricorn_Copper_Stats (Q)'!W84</f>
        <v>19.1227245</v>
      </c>
      <c r="X91" s="85">
        <f>'Golden_Grove_Stats (Q)'!X104+'Capricorn_Copper_Stats (Q)'!X84</f>
        <v>13.124964210000002</v>
      </c>
    </row>
    <row r="92" spans="1:24" ht="12.75" customHeight="1">
      <c r="C92" s="83" t="s">
        <v>79</v>
      </c>
      <c r="D92" s="84" t="s">
        <v>43</v>
      </c>
      <c r="E92" s="85">
        <f>'Golden_Grove_Stats (Q)'!E105+'Capricorn_Copper_Stats (Q)'!E85</f>
        <v>6.5657410799999987</v>
      </c>
      <c r="F92" s="85">
        <f>'Golden_Grove_Stats (Q)'!F105+'Capricorn_Copper_Stats (Q)'!F85</f>
        <v>14.20948243</v>
      </c>
      <c r="G92" s="85">
        <f>'Golden_Grove_Stats (Q)'!G105+'Capricorn_Copper_Stats (Q)'!G85</f>
        <v>8.5758219100000002</v>
      </c>
      <c r="H92" s="85">
        <f>'Golden_Grove_Stats (Q)'!H105+'Capricorn_Copper_Stats (Q)'!H85</f>
        <v>9.9564579699999989</v>
      </c>
      <c r="I92" s="85">
        <f>'Golden_Grove_Stats (Q)'!I105+'Capricorn_Copper_Stats (Q)'!I85</f>
        <v>8.9560531300000008</v>
      </c>
      <c r="J92" s="85">
        <f>'Golden_Grove_Stats (Q)'!J105+'Capricorn_Copper_Stats (Q)'!J85</f>
        <v>6.9839806099999997</v>
      </c>
      <c r="K92" s="85">
        <f>'Golden_Grove_Stats (Q)'!K105+'Capricorn_Copper_Stats (Q)'!K85</f>
        <v>5.3427374700000003</v>
      </c>
      <c r="L92" s="85">
        <f>'Golden_Grove_Stats (Q)'!L105+'Capricorn_Copper_Stats (Q)'!L85</f>
        <v>7.5690161400000004</v>
      </c>
      <c r="M92" s="85">
        <f>'Golden_Grove_Stats (Q)'!M105+'Capricorn_Copper_Stats (Q)'!M85</f>
        <v>15.572776280000001</v>
      </c>
      <c r="N92" s="85">
        <f>'Golden_Grove_Stats (Q)'!N105+'Capricorn_Copper_Stats (Q)'!N85</f>
        <v>5.9159980299999999</v>
      </c>
      <c r="O92" s="85">
        <f>'Golden_Grove_Stats (Q)'!O105+'Capricorn_Copper_Stats (Q)'!O85</f>
        <v>3.5297210400000001</v>
      </c>
      <c r="P92" s="85">
        <f>'Golden_Grove_Stats (Q)'!P105+'Capricorn_Copper_Stats (Q)'!P85</f>
        <v>3.5330656999999999</v>
      </c>
      <c r="Q92" s="85">
        <f>'Golden_Grove_Stats (Q)'!Q105+'Capricorn_Copper_Stats (Q)'!Q85</f>
        <v>4.7240933500000004</v>
      </c>
      <c r="R92" s="85">
        <f>'Golden_Grove_Stats (Q)'!R105+'Capricorn_Copper_Stats (Q)'!R85</f>
        <v>9.3871118899999999</v>
      </c>
      <c r="S92" s="85">
        <f>'Golden_Grove_Stats (Q)'!S105+'Capricorn_Copper_Stats (Q)'!S85</f>
        <v>6.9127179999999999</v>
      </c>
      <c r="T92" s="85">
        <f>'Golden_Grove_Stats (Q)'!T105+'Capricorn_Copper_Stats (Q)'!T85</f>
        <v>6.9268691200000001</v>
      </c>
      <c r="U92" s="85">
        <f>'Golden_Grove_Stats (Q)'!U105+'Capricorn_Copper_Stats (Q)'!U85</f>
        <v>6.5739599200000001</v>
      </c>
      <c r="V92" s="85">
        <f>'Golden_Grove_Stats (Q)'!V105+'Capricorn_Copper_Stats (Q)'!V85</f>
        <v>8.6745211300000005</v>
      </c>
      <c r="W92" s="85">
        <f>'Golden_Grove_Stats (Q)'!W105+'Capricorn_Copper_Stats (Q)'!W85</f>
        <v>12.047394560000001</v>
      </c>
      <c r="X92" s="85">
        <f>'Golden_Grove_Stats (Q)'!X105+'Capricorn_Copper_Stats (Q)'!X85</f>
        <v>15.366304509999999</v>
      </c>
    </row>
    <row r="93" spans="1:24" ht="12.75" customHeight="1">
      <c r="C93" s="83" t="s">
        <v>80</v>
      </c>
      <c r="D93" s="84" t="s">
        <v>43</v>
      </c>
      <c r="E93" s="85">
        <f>'Golden_Grove_Stats (Q)'!E106+'Capricorn_Copper_Stats (Q)'!E86</f>
        <v>0</v>
      </c>
      <c r="F93" s="85">
        <f>'Golden_Grove_Stats (Q)'!F106+'Capricorn_Copper_Stats (Q)'!F86</f>
        <v>2.4650168699999999</v>
      </c>
      <c r="G93" s="85">
        <f>'Golden_Grove_Stats (Q)'!G106+'Capricorn_Copper_Stats (Q)'!G86</f>
        <v>1.6371662599999999</v>
      </c>
      <c r="H93" s="85">
        <f>'Golden_Grove_Stats (Q)'!H106+'Capricorn_Copper_Stats (Q)'!H86</f>
        <v>0</v>
      </c>
      <c r="I93" s="85">
        <f>'Golden_Grove_Stats (Q)'!I106+'Capricorn_Copper_Stats (Q)'!I86</f>
        <v>-0.212063</v>
      </c>
      <c r="J93" s="85">
        <f>'Golden_Grove_Stats (Q)'!J106+'Capricorn_Copper_Stats (Q)'!J86</f>
        <v>0</v>
      </c>
      <c r="K93" s="85">
        <f>'Golden_Grove_Stats (Q)'!K106+'Capricorn_Copper_Stats (Q)'!K86</f>
        <v>0</v>
      </c>
      <c r="L93" s="85">
        <f>'Golden_Grove_Stats (Q)'!L106+'Capricorn_Copper_Stats (Q)'!L86</f>
        <v>0</v>
      </c>
      <c r="M93" s="85">
        <f>'Golden_Grove_Stats (Q)'!M106+'Capricorn_Copper_Stats (Q)'!M86</f>
        <v>9.7367641099999993</v>
      </c>
      <c r="N93" s="85">
        <f>'Golden_Grove_Stats (Q)'!N106+'Capricorn_Copper_Stats (Q)'!N86</f>
        <v>1.2731124700000001</v>
      </c>
      <c r="O93" s="85">
        <f>'Golden_Grove_Stats (Q)'!O106+'Capricorn_Copper_Stats (Q)'!O86</f>
        <v>0</v>
      </c>
      <c r="P93" s="85">
        <f>'Golden_Grove_Stats (Q)'!P106+'Capricorn_Copper_Stats (Q)'!P86</f>
        <v>8.6723150000000054E-2</v>
      </c>
      <c r="Q93" s="85">
        <f>'Golden_Grove_Stats (Q)'!Q106+'Capricorn_Copper_Stats (Q)'!Q86</f>
        <v>0</v>
      </c>
      <c r="R93" s="85">
        <f>'Golden_Grove_Stats (Q)'!R106+'Capricorn_Copper_Stats (Q)'!R86</f>
        <v>5.3329575499999997</v>
      </c>
      <c r="S93" s="85">
        <f>'Golden_Grove_Stats (Q)'!S106+'Capricorn_Copper_Stats (Q)'!S86</f>
        <v>0</v>
      </c>
      <c r="T93" s="85">
        <f>'Golden_Grove_Stats (Q)'!T106+'Capricorn_Copper_Stats (Q)'!T86</f>
        <v>-0.19933004999999998</v>
      </c>
      <c r="U93" s="85">
        <f>'Golden_Grove_Stats (Q)'!U106+'Capricorn_Copper_Stats (Q)'!U86</f>
        <v>0</v>
      </c>
      <c r="V93" s="85">
        <f>'Golden_Grove_Stats (Q)'!V106+'Capricorn_Copper_Stats (Q)'!V86</f>
        <v>0</v>
      </c>
      <c r="W93" s="85">
        <f>'Golden_Grove_Stats (Q)'!W106+'Capricorn_Copper_Stats (Q)'!W86</f>
        <v>2.9788373199999998</v>
      </c>
      <c r="X93" s="85">
        <f>'Golden_Grove_Stats (Q)'!X106+'Capricorn_Copper_Stats (Q)'!X86</f>
        <v>0</v>
      </c>
    </row>
    <row r="94" spans="1:24" ht="12.75" customHeight="1">
      <c r="C94" s="86" t="s">
        <v>81</v>
      </c>
      <c r="D94" s="84"/>
      <c r="E94" s="85"/>
      <c r="F94" s="85"/>
      <c r="G94" s="85"/>
      <c r="H94" s="85"/>
      <c r="I94" s="85"/>
      <c r="J94" s="85"/>
      <c r="K94" s="85"/>
      <c r="L94" s="85"/>
      <c r="M94" s="85"/>
      <c r="N94" s="85"/>
      <c r="O94" s="85"/>
      <c r="P94" s="85"/>
      <c r="Q94" s="85"/>
      <c r="R94" s="85"/>
      <c r="S94" s="85"/>
      <c r="T94" s="85"/>
      <c r="U94" s="85"/>
      <c r="V94" s="85"/>
      <c r="W94" s="85"/>
      <c r="X94" s="85"/>
    </row>
    <row r="95" spans="1:24" ht="12.75" customHeight="1">
      <c r="C95" s="38"/>
      <c r="D95" s="54"/>
      <c r="E95" s="87"/>
      <c r="F95" s="87"/>
      <c r="G95" s="87"/>
      <c r="H95" s="87"/>
      <c r="I95" s="87"/>
      <c r="J95" s="87"/>
      <c r="K95" s="87"/>
      <c r="L95" s="87"/>
      <c r="M95" s="87"/>
      <c r="N95" s="87"/>
      <c r="O95" s="87"/>
      <c r="P95" s="87"/>
      <c r="Q95" s="87"/>
      <c r="R95" s="87"/>
      <c r="S95" s="87"/>
      <c r="T95" s="87"/>
      <c r="U95" s="87"/>
      <c r="V95" s="87"/>
      <c r="W95" s="87"/>
      <c r="X95" s="87"/>
    </row>
    <row r="96" spans="1:24">
      <c r="E96" s="88"/>
      <c r="F96" s="88"/>
      <c r="G96" s="88"/>
      <c r="H96" s="88"/>
      <c r="I96" s="88"/>
      <c r="J96" s="88"/>
      <c r="K96" s="88"/>
      <c r="L96" s="88"/>
      <c r="M96" s="88"/>
      <c r="N96" s="88"/>
      <c r="O96" s="88"/>
      <c r="P96" s="88"/>
      <c r="Q96" s="88"/>
      <c r="R96" s="88"/>
      <c r="S96" s="88"/>
      <c r="T96" s="88"/>
      <c r="U96" s="88"/>
      <c r="V96" s="88"/>
      <c r="W96" s="88"/>
      <c r="X96" s="88"/>
    </row>
    <row r="97" spans="2:25">
      <c r="B97" s="89"/>
      <c r="C97" s="90"/>
      <c r="D97" s="90"/>
      <c r="E97" s="91"/>
      <c r="F97" s="91"/>
      <c r="G97" s="91"/>
      <c r="H97" s="91"/>
      <c r="I97" s="91"/>
      <c r="J97" s="91"/>
      <c r="K97" s="91"/>
      <c r="L97" s="91"/>
      <c r="M97" s="91"/>
      <c r="N97" s="91"/>
      <c r="O97" s="91"/>
      <c r="P97" s="91"/>
      <c r="Q97" s="91"/>
      <c r="R97" s="91"/>
      <c r="S97" s="91"/>
      <c r="T97" s="91"/>
      <c r="U97" s="91"/>
      <c r="V97" s="91"/>
      <c r="W97" s="91"/>
      <c r="X97" s="91"/>
    </row>
    <row r="98" spans="2:25" s="28" customFormat="1">
      <c r="B98" s="92"/>
      <c r="C98" s="93"/>
    </row>
    <row r="99" spans="2:25" s="28" customFormat="1">
      <c r="B99" s="92"/>
      <c r="C99" s="93"/>
    </row>
    <row r="100" spans="2:25" s="28" customFormat="1">
      <c r="B100" s="92"/>
      <c r="C100" s="93"/>
    </row>
    <row r="101" spans="2:25" s="28" customFormat="1">
      <c r="B101" s="92"/>
      <c r="C101" s="93"/>
    </row>
    <row r="102" spans="2:25" s="28" customFormat="1">
      <c r="B102" s="92"/>
      <c r="C102" s="93"/>
    </row>
    <row r="103" spans="2:25" s="28" customFormat="1">
      <c r="B103" s="92"/>
      <c r="C103" s="93"/>
    </row>
    <row r="104" spans="2:25" s="28" customFormat="1">
      <c r="B104" s="92"/>
      <c r="C104" s="93"/>
    </row>
    <row r="105" spans="2:25" s="28" customFormat="1">
      <c r="B105" s="92"/>
      <c r="C105" s="93"/>
    </row>
    <row r="106" spans="2:25" s="28" customFormat="1">
      <c r="B106" s="92"/>
      <c r="C106" s="93"/>
    </row>
    <row r="107" spans="2:25" s="28" customFormat="1">
      <c r="B107" s="92"/>
      <c r="C107" s="93"/>
    </row>
    <row r="108" spans="2:25" s="28" customFormat="1">
      <c r="B108" s="92"/>
      <c r="C108" s="93"/>
    </row>
    <row r="109" spans="2:25">
      <c r="B109" s="92"/>
      <c r="C109" s="93"/>
      <c r="D109" s="28"/>
      <c r="E109" s="28"/>
      <c r="F109" s="28"/>
      <c r="G109" s="28"/>
      <c r="H109" s="28"/>
      <c r="I109" s="28"/>
      <c r="J109" s="28"/>
      <c r="K109" s="28"/>
      <c r="L109" s="28"/>
      <c r="M109" s="28"/>
      <c r="N109" s="28"/>
      <c r="O109" s="28"/>
      <c r="P109" s="28"/>
      <c r="Q109" s="28"/>
      <c r="R109" s="28"/>
      <c r="S109" s="28"/>
      <c r="T109" s="28"/>
      <c r="U109" s="28"/>
      <c r="V109" s="28"/>
      <c r="W109" s="28"/>
      <c r="X109" s="28"/>
      <c r="Y109" s="28"/>
    </row>
    <row r="110" spans="2:25">
      <c r="B110" s="92"/>
      <c r="C110" s="93"/>
      <c r="D110" s="28"/>
      <c r="E110" s="28"/>
      <c r="F110" s="28"/>
      <c r="G110" s="28"/>
      <c r="H110" s="28"/>
      <c r="I110" s="28"/>
      <c r="J110" s="28"/>
      <c r="K110" s="28"/>
      <c r="L110" s="28"/>
      <c r="M110" s="28"/>
      <c r="N110" s="28"/>
      <c r="O110" s="28"/>
      <c r="P110" s="28"/>
      <c r="Q110" s="28"/>
      <c r="R110" s="28"/>
      <c r="S110" s="28"/>
      <c r="T110" s="28"/>
      <c r="U110" s="28"/>
      <c r="V110" s="28"/>
      <c r="W110" s="28"/>
      <c r="X110" s="28"/>
      <c r="Y110" s="28"/>
    </row>
    <row r="111" spans="2:25">
      <c r="B111" s="92"/>
      <c r="C111" s="93"/>
    </row>
  </sheetData>
  <pageMargins left="0.7" right="0.7" top="0.75" bottom="0.75" header="0.3" footer="0.3"/>
  <pageSetup paperSize="9" orientation="portrait" r:id="rId1"/>
  <customProperties>
    <customPr name="UniqueName"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8A03-2FF9-4127-B808-818C0B8F5332}">
  <sheetPr codeName="Sheet5">
    <tabColor theme="0"/>
  </sheetPr>
  <dimension ref="A1:AV108"/>
  <sheetViews>
    <sheetView showGridLines="0" zoomScale="85" zoomScaleNormal="85" workbookViewId="0">
      <pane xSplit="4" ySplit="7" topLeftCell="M8" activePane="bottomRight" state="frozen"/>
      <selection pane="topRight" activeCell="P49" sqref="P49"/>
      <selection pane="bottomLeft" activeCell="P49" sqref="P49"/>
      <selection pane="bottomRight" activeCell="X20" sqref="X20"/>
    </sheetView>
  </sheetViews>
  <sheetFormatPr defaultColWidth="0" defaultRowHeight="12.75" outlineLevelCol="1"/>
  <cols>
    <col min="1" max="2" width="2.7109375" style="3" customWidth="1"/>
    <col min="3" max="3" width="37.5703125" style="3" bestFit="1" customWidth="1"/>
    <col min="4" max="4" width="23" style="3" customWidth="1"/>
    <col min="5" max="8" width="37.7109375" style="3" hidden="1" customWidth="1" outlineLevel="1"/>
    <col min="9" max="9" width="37.7109375" style="3" hidden="1" customWidth="1" outlineLevel="1" collapsed="1"/>
    <col min="10" max="12" width="37.7109375" style="3" hidden="1" customWidth="1" outlineLevel="1"/>
    <col min="13" max="13" width="37.7109375" style="3" customWidth="1" collapsed="1"/>
    <col min="14" max="24" width="37.7109375" style="3" customWidth="1"/>
    <col min="25" max="25" width="1.7109375" style="3" customWidth="1"/>
    <col min="26" max="30" width="10.42578125" style="3" hidden="1" customWidth="1"/>
    <col min="31" max="43" width="10.42578125" style="5" hidden="1" customWidth="1"/>
    <col min="44" max="48" width="10.42578125" style="3" hidden="1" customWidth="1"/>
    <col min="49" max="49" width="9.140625" style="3" hidden="1" customWidth="1"/>
    <col min="50" max="16384" width="9.140625" style="3" hidden="1"/>
  </cols>
  <sheetData>
    <row r="1" spans="1:43" s="163" customFormat="1" ht="30">
      <c r="A1" s="158" t="s">
        <v>1</v>
      </c>
      <c r="B1" s="159"/>
      <c r="C1" s="159"/>
      <c r="D1" s="160"/>
      <c r="E1" s="161"/>
      <c r="F1" s="162"/>
      <c r="G1" s="162"/>
      <c r="J1" s="164"/>
      <c r="K1" s="164"/>
      <c r="L1" s="164"/>
    </row>
    <row r="2" spans="1:43" s="139" customFormat="1" ht="15" customHeight="1">
      <c r="A2" s="144" t="s">
        <v>82</v>
      </c>
      <c r="B2" s="137"/>
      <c r="C2" s="137"/>
      <c r="D2" s="137"/>
      <c r="E2" s="138"/>
      <c r="F2" s="138"/>
      <c r="G2" s="138"/>
      <c r="J2" s="140"/>
      <c r="K2" s="141"/>
      <c r="L2" s="141"/>
    </row>
    <row r="3" spans="1:43" s="139" customFormat="1" ht="15">
      <c r="A3" s="145" t="str">
        <f>'Terms of Use and Important Info'!$A$3</f>
        <v>For period ending 31-Dec-2025</v>
      </c>
      <c r="E3" s="142"/>
      <c r="F3" s="138"/>
      <c r="G3" s="138"/>
      <c r="I3" s="143"/>
      <c r="J3" s="143"/>
      <c r="K3" s="143"/>
      <c r="L3" s="143"/>
      <c r="M3" s="143"/>
    </row>
    <row r="4" spans="1:43" ht="13.5" thickBot="1">
      <c r="A4" s="20" t="s">
        <v>22</v>
      </c>
      <c r="C4" s="4"/>
    </row>
    <row r="5" spans="1:43" s="7" customFormat="1">
      <c r="A5" s="6"/>
      <c r="C5" s="8"/>
      <c r="AE5" s="9"/>
      <c r="AF5" s="9"/>
      <c r="AG5" s="9"/>
      <c r="AH5" s="9"/>
      <c r="AI5" s="9"/>
      <c r="AJ5" s="9"/>
      <c r="AK5" s="9"/>
      <c r="AL5" s="9"/>
      <c r="AM5" s="9"/>
      <c r="AN5" s="9"/>
      <c r="AO5" s="9"/>
      <c r="AP5" s="9"/>
      <c r="AQ5" s="9"/>
    </row>
    <row r="6" spans="1:43">
      <c r="A6" s="20"/>
      <c r="C6" s="4"/>
    </row>
    <row r="7" spans="1:43">
      <c r="A7" s="22"/>
      <c r="C7" s="94" t="s">
        <v>83</v>
      </c>
      <c r="E7" s="24">
        <v>44286</v>
      </c>
      <c r="F7" s="24">
        <f t="shared" ref="F7:X7" si="0">EOMONTH(E$7,3)</f>
        <v>44377</v>
      </c>
      <c r="G7" s="24">
        <f t="shared" si="0"/>
        <v>44469</v>
      </c>
      <c r="H7" s="24">
        <f t="shared" si="0"/>
        <v>44561</v>
      </c>
      <c r="I7" s="24">
        <f t="shared" si="0"/>
        <v>44651</v>
      </c>
      <c r="J7" s="24">
        <f t="shared" si="0"/>
        <v>44742</v>
      </c>
      <c r="K7" s="24">
        <f t="shared" si="0"/>
        <v>44834</v>
      </c>
      <c r="L7" s="24">
        <f t="shared" si="0"/>
        <v>44926</v>
      </c>
      <c r="M7" s="24">
        <f t="shared" si="0"/>
        <v>45016</v>
      </c>
      <c r="N7" s="24">
        <f t="shared" si="0"/>
        <v>45107</v>
      </c>
      <c r="O7" s="24">
        <f t="shared" si="0"/>
        <v>45199</v>
      </c>
      <c r="P7" s="24">
        <f t="shared" si="0"/>
        <v>45291</v>
      </c>
      <c r="Q7" s="24">
        <f t="shared" si="0"/>
        <v>45382</v>
      </c>
      <c r="R7" s="24">
        <f t="shared" si="0"/>
        <v>45473</v>
      </c>
      <c r="S7" s="24">
        <f t="shared" si="0"/>
        <v>45565</v>
      </c>
      <c r="T7" s="24">
        <f t="shared" si="0"/>
        <v>45657</v>
      </c>
      <c r="U7" s="24">
        <f t="shared" si="0"/>
        <v>45747</v>
      </c>
      <c r="V7" s="24">
        <f t="shared" si="0"/>
        <v>45838</v>
      </c>
      <c r="W7" s="24">
        <f t="shared" si="0"/>
        <v>45930</v>
      </c>
      <c r="X7" s="24">
        <f t="shared" si="0"/>
        <v>46022</v>
      </c>
      <c r="Y7" s="24"/>
      <c r="AD7" s="5"/>
      <c r="AQ7" s="3"/>
    </row>
    <row r="8" spans="1:43">
      <c r="A8" s="20"/>
      <c r="C8" s="4"/>
    </row>
    <row r="9" spans="1:43" ht="12.75" customHeight="1">
      <c r="B9" s="28"/>
      <c r="C9" s="25" t="s">
        <v>24</v>
      </c>
      <c r="D9" s="26" t="s">
        <v>25</v>
      </c>
      <c r="E9" s="14"/>
      <c r="F9" s="14"/>
      <c r="G9" s="95"/>
      <c r="H9" s="14"/>
      <c r="I9" s="14"/>
      <c r="J9" s="14"/>
      <c r="K9" s="14"/>
      <c r="L9" s="14"/>
      <c r="M9" s="14"/>
      <c r="N9" s="14"/>
      <c r="O9" s="14"/>
      <c r="P9" s="14"/>
      <c r="Q9" s="14"/>
      <c r="R9" s="14"/>
      <c r="S9" s="14"/>
      <c r="T9" s="14"/>
      <c r="U9" s="14"/>
      <c r="V9" s="14"/>
      <c r="W9" s="14"/>
      <c r="X9" s="14"/>
    </row>
    <row r="10" spans="1:43" ht="12.75" customHeight="1">
      <c r="B10" s="28"/>
      <c r="C10" s="28" t="s">
        <v>26</v>
      </c>
      <c r="D10" s="29" t="s">
        <v>27</v>
      </c>
      <c r="E10" s="96">
        <f>'29Metals_Group_Stats (Q)'!E10</f>
        <v>0.77267743421875001</v>
      </c>
      <c r="F10" s="96">
        <f>'29Metals_Group_Stats (Q)'!F10</f>
        <v>0.7702083558461541</v>
      </c>
      <c r="G10" s="96">
        <f>'29Metals_Group_Stats (Q)'!G10</f>
        <v>0.73452984701492552</v>
      </c>
      <c r="H10" s="96">
        <f>'29Metals_Group_Stats (Q)'!H10</f>
        <v>0.72871716343283577</v>
      </c>
      <c r="I10" s="96">
        <f>'29Metals_Group_Stats (Q)'!I10</f>
        <v>0.72456796921875022</v>
      </c>
      <c r="J10" s="96">
        <f>'29Metals_Group_Stats (Q)'!J10</f>
        <v>0.71421919646153853</v>
      </c>
      <c r="K10" s="96">
        <f>'29Metals_Group_Stats (Q)'!K10</f>
        <v>0.68324621469696967</v>
      </c>
      <c r="L10" s="96">
        <f>'29Metals_Group_Stats (Q)'!L10</f>
        <v>0.65758533292307697</v>
      </c>
      <c r="M10" s="96">
        <f>'29Metals_Group_Stats (Q)'!M10</f>
        <v>0.68360228861538452</v>
      </c>
      <c r="N10" s="96">
        <f>'29Metals_Group_Stats (Q)'!N10</f>
        <v>0.66800995538461549</v>
      </c>
      <c r="O10" s="96">
        <f>'29Metals_Group_Stats (Q)'!O10</f>
        <v>0.65484307753846183</v>
      </c>
      <c r="P10" s="96">
        <f>'29Metals_Group_Stats (Q)'!P10</f>
        <v>0.6503257616244158</v>
      </c>
      <c r="Q10" s="96">
        <f>'29Metals_Group_Stats (Q)'!Q10</f>
        <v>0.65736071152235054</v>
      </c>
      <c r="R10" s="96">
        <f>'29Metals_Group_Stats (Q)'!R10</f>
        <v>0.66</v>
      </c>
      <c r="S10" s="96">
        <f>'29Metals_Group_Stats (Q)'!S10</f>
        <v>0.67</v>
      </c>
      <c r="T10" s="96">
        <f>'29Metals_Group_Stats (Q)'!T10</f>
        <v>0.65300000000000002</v>
      </c>
      <c r="U10" s="96">
        <f>'29Metals_Group_Stats (Q)'!U10</f>
        <v>0.62766781249999992</v>
      </c>
      <c r="V10" s="96">
        <f>'29Metals_Group_Stats (Q)'!V10</f>
        <v>0.64</v>
      </c>
      <c r="W10" s="96">
        <f>'29Metals_Group_Stats (Q)'!W10</f>
        <v>0.6541836363636363</v>
      </c>
      <c r="X10" s="96">
        <f>'29Metals_Group_Stats (Q)'!X10</f>
        <v>0.65667878787878797</v>
      </c>
      <c r="Y10" s="5"/>
      <c r="Z10" s="5"/>
      <c r="AA10" s="5"/>
      <c r="AB10" s="5"/>
      <c r="AC10" s="5"/>
      <c r="AD10" s="5"/>
    </row>
    <row r="11" spans="1:43" ht="12.75" customHeight="1">
      <c r="B11" s="28"/>
      <c r="C11" s="28"/>
      <c r="D11" s="28"/>
      <c r="E11" s="97"/>
      <c r="F11" s="97"/>
      <c r="G11" s="97"/>
      <c r="H11" s="97"/>
      <c r="I11" s="97"/>
      <c r="J11" s="97"/>
      <c r="K11" s="97"/>
      <c r="L11" s="97"/>
      <c r="M11" s="97"/>
      <c r="N11" s="97"/>
      <c r="O11" s="97"/>
      <c r="P11" s="97"/>
      <c r="Q11" s="97"/>
      <c r="R11" s="97"/>
      <c r="S11" s="97"/>
      <c r="T11" s="97"/>
      <c r="U11" s="97"/>
      <c r="V11" s="97"/>
      <c r="W11" s="97"/>
      <c r="X11" s="97"/>
      <c r="AL11" s="98"/>
      <c r="AM11" s="99"/>
      <c r="AN11" s="99"/>
      <c r="AO11" s="99"/>
    </row>
    <row r="12" spans="1:43" ht="12.75" customHeight="1">
      <c r="B12" s="28"/>
      <c r="C12" s="3" t="s">
        <v>28</v>
      </c>
      <c r="D12" s="136">
        <f>'29Metals_Group_Stats (Q)'!D12</f>
        <v>2204.623</v>
      </c>
      <c r="E12" s="97"/>
      <c r="F12" s="97"/>
      <c r="G12" s="97"/>
      <c r="H12" s="97"/>
      <c r="I12" s="97"/>
      <c r="J12" s="97"/>
      <c r="K12" s="97"/>
      <c r="L12" s="97"/>
      <c r="M12" s="97"/>
      <c r="N12" s="97"/>
      <c r="O12" s="97"/>
      <c r="P12" s="97"/>
      <c r="Q12" s="97"/>
      <c r="R12" s="97"/>
      <c r="S12" s="97"/>
      <c r="T12" s="97"/>
      <c r="U12" s="97"/>
      <c r="V12" s="97"/>
      <c r="W12" s="97"/>
      <c r="X12" s="97"/>
      <c r="Y12" s="5"/>
      <c r="Z12" s="5"/>
      <c r="AA12" s="5"/>
      <c r="AB12" s="5"/>
      <c r="AC12" s="5"/>
      <c r="AD12" s="5"/>
    </row>
    <row r="13" spans="1:43" ht="12.75" customHeight="1">
      <c r="B13" s="28"/>
      <c r="C13" s="28"/>
      <c r="D13" s="28"/>
      <c r="E13" s="28"/>
      <c r="F13" s="28"/>
      <c r="G13" s="28"/>
      <c r="H13" s="28"/>
      <c r="I13" s="28"/>
      <c r="J13" s="28"/>
      <c r="K13" s="28"/>
      <c r="L13" s="28"/>
      <c r="M13" s="28"/>
      <c r="N13" s="28"/>
      <c r="O13" s="28"/>
      <c r="P13" s="28"/>
      <c r="Q13" s="28"/>
      <c r="R13" s="28"/>
      <c r="S13" s="28"/>
      <c r="T13" s="28"/>
      <c r="U13" s="28"/>
      <c r="V13" s="28"/>
      <c r="W13" s="28"/>
      <c r="X13" s="28"/>
    </row>
    <row r="14" spans="1:43" ht="12.75" customHeight="1">
      <c r="A14" s="10"/>
      <c r="B14" s="155" t="s">
        <v>29</v>
      </c>
      <c r="C14" s="156"/>
      <c r="D14" s="156"/>
      <c r="E14" s="157"/>
      <c r="F14" s="157"/>
      <c r="G14" s="157"/>
      <c r="H14" s="157"/>
      <c r="I14" s="157"/>
      <c r="J14" s="157"/>
      <c r="K14" s="157"/>
      <c r="L14" s="157"/>
      <c r="M14" s="157"/>
      <c r="N14" s="157"/>
      <c r="O14" s="157"/>
      <c r="P14" s="157"/>
      <c r="Q14" s="157"/>
      <c r="R14" s="157"/>
      <c r="S14" s="157"/>
      <c r="T14" s="157"/>
      <c r="U14" s="157"/>
      <c r="V14" s="157"/>
      <c r="W14" s="157"/>
      <c r="X14" s="157"/>
      <c r="AL14" s="98"/>
      <c r="AM14" s="99"/>
      <c r="AN14" s="99"/>
      <c r="AO14" s="99"/>
    </row>
    <row r="15" spans="1:43" ht="12.75" customHeight="1">
      <c r="B15" s="28"/>
      <c r="C15" s="28"/>
      <c r="D15" s="28"/>
      <c r="E15" s="28"/>
      <c r="F15" s="28"/>
      <c r="G15" s="28"/>
      <c r="H15" s="28"/>
      <c r="I15" s="28"/>
      <c r="J15" s="28"/>
      <c r="K15" s="28"/>
      <c r="L15" s="28"/>
      <c r="M15" s="28"/>
      <c r="N15" s="28"/>
      <c r="O15" s="28"/>
      <c r="P15" s="28"/>
      <c r="Q15" s="28"/>
      <c r="R15" s="28"/>
      <c r="S15" s="28"/>
      <c r="T15" s="28"/>
      <c r="U15" s="28"/>
      <c r="V15" s="28"/>
      <c r="W15" s="28"/>
      <c r="X15" s="28"/>
      <c r="AL15" s="98"/>
      <c r="AM15" s="99"/>
      <c r="AN15" s="99"/>
      <c r="AO15" s="99"/>
    </row>
    <row r="16" spans="1:43" ht="12.75" customHeight="1">
      <c r="B16" s="28"/>
      <c r="C16" s="25" t="s">
        <v>82</v>
      </c>
      <c r="D16" s="26" t="s">
        <v>25</v>
      </c>
      <c r="E16" s="14"/>
      <c r="F16" s="14"/>
      <c r="G16" s="95"/>
      <c r="H16" s="14"/>
      <c r="I16" s="14"/>
      <c r="J16" s="14"/>
      <c r="K16" s="14"/>
      <c r="L16" s="14"/>
      <c r="M16" s="14"/>
      <c r="N16" s="14"/>
      <c r="O16" s="14"/>
      <c r="P16" s="14"/>
      <c r="Q16" s="14"/>
      <c r="R16" s="14"/>
      <c r="S16" s="14"/>
      <c r="T16" s="14"/>
      <c r="U16" s="14"/>
      <c r="V16" s="14"/>
      <c r="W16" s="14"/>
      <c r="X16" s="14"/>
      <c r="AL16" s="98"/>
      <c r="AM16" s="99"/>
      <c r="AN16" s="99"/>
      <c r="AO16" s="99"/>
    </row>
    <row r="17" spans="1:47" ht="12.75" customHeight="1">
      <c r="B17" s="28"/>
      <c r="C17" s="34" t="s">
        <v>30</v>
      </c>
      <c r="D17" s="35" t="s">
        <v>31</v>
      </c>
      <c r="E17" s="36">
        <v>8.6804284008426524</v>
      </c>
      <c r="F17" s="36">
        <v>8.8600199904201027</v>
      </c>
      <c r="G17" s="36">
        <v>12.202589611380802</v>
      </c>
      <c r="H17" s="36">
        <v>11.520433958289445</v>
      </c>
      <c r="I17" s="36">
        <v>14.001131291408345</v>
      </c>
      <c r="J17" s="36">
        <v>13.986131352151206</v>
      </c>
      <c r="K17" s="36">
        <v>10.352683224784542</v>
      </c>
      <c r="L17" s="36">
        <v>11.302402783189775</v>
      </c>
      <c r="M17" s="36">
        <v>9.4406890024627081</v>
      </c>
      <c r="N17" s="36">
        <v>9.9094097407933113</v>
      </c>
      <c r="O17" s="36">
        <v>9.0980829536444645</v>
      </c>
      <c r="P17" s="36">
        <v>7.1176169780350342</v>
      </c>
      <c r="Q17" s="36">
        <v>7.1822390961870326</v>
      </c>
      <c r="R17" s="36">
        <v>10.278262313696352</v>
      </c>
      <c r="S17" s="36">
        <v>11.591102774883661</v>
      </c>
      <c r="T17" s="36">
        <v>11.113917655973731</v>
      </c>
      <c r="U17" s="36">
        <v>8.7879168096737388</v>
      </c>
      <c r="V17" s="36">
        <v>6.7289963990256414</v>
      </c>
      <c r="W17" s="36">
        <v>6.0333589054930021</v>
      </c>
      <c r="X17" s="36">
        <v>6.9674628773577894</v>
      </c>
      <c r="AL17" s="98"/>
      <c r="AM17" s="99"/>
      <c r="AN17" s="99"/>
      <c r="AO17" s="99"/>
    </row>
    <row r="18" spans="1:47" ht="12.75" customHeight="1">
      <c r="B18" s="28"/>
      <c r="C18" s="34" t="s">
        <v>32</v>
      </c>
      <c r="D18" s="35" t="s">
        <v>31</v>
      </c>
      <c r="E18" s="36">
        <v>0</v>
      </c>
      <c r="F18" s="36">
        <v>0</v>
      </c>
      <c r="G18" s="36">
        <v>0</v>
      </c>
      <c r="H18" s="36">
        <v>0</v>
      </c>
      <c r="I18" s="36">
        <v>0.56004525165633379</v>
      </c>
      <c r="J18" s="36">
        <v>0.55944525408604828</v>
      </c>
      <c r="K18" s="36">
        <v>0.54487806446234421</v>
      </c>
      <c r="L18" s="36">
        <v>1.6146289690271107</v>
      </c>
      <c r="M18" s="36">
        <v>1.0489654447180787</v>
      </c>
      <c r="N18" s="36">
        <v>1.5646436432831543</v>
      </c>
      <c r="O18" s="36">
        <v>2.1407254008575212</v>
      </c>
      <c r="P18" s="36">
        <v>1.6425269949311618</v>
      </c>
      <c r="Q18" s="36">
        <v>1.6574397914277768</v>
      </c>
      <c r="R18" s="36">
        <v>1.6228835232152135</v>
      </c>
      <c r="S18" s="36">
        <v>2.1074732317970293</v>
      </c>
      <c r="T18" s="36">
        <v>1.5155342258145996</v>
      </c>
      <c r="U18" s="36">
        <v>1.4646528016122897</v>
      </c>
      <c r="V18" s="36">
        <v>0.96128519986080596</v>
      </c>
      <c r="W18" s="36">
        <v>0</v>
      </c>
      <c r="X18" s="36">
        <v>0</v>
      </c>
      <c r="AL18" s="98"/>
      <c r="AM18" s="99"/>
      <c r="AN18" s="99"/>
      <c r="AO18" s="99"/>
    </row>
    <row r="19" spans="1:47" ht="12.75" customHeight="1">
      <c r="B19" s="28"/>
      <c r="C19" s="34" t="s">
        <v>33</v>
      </c>
      <c r="D19" s="35" t="s">
        <v>34</v>
      </c>
      <c r="E19" s="100">
        <v>2799.4409832737729</v>
      </c>
      <c r="F19" s="100">
        <v>4628.4070237642663</v>
      </c>
      <c r="G19" s="100">
        <v>3280.1460438246677</v>
      </c>
      <c r="H19" s="100">
        <v>5307.3455127785564</v>
      </c>
      <c r="I19" s="100">
        <v>4099.1469020053928</v>
      </c>
      <c r="J19" s="100">
        <v>5533.4336702836008</v>
      </c>
      <c r="K19" s="100">
        <v>4618.1221195287653</v>
      </c>
      <c r="L19" s="100">
        <v>2687.2175764585918</v>
      </c>
      <c r="M19" s="100">
        <v>3184.506901847617</v>
      </c>
      <c r="N19" s="100">
        <v>4216.4125200194103</v>
      </c>
      <c r="O19" s="100">
        <v>5523.6280948338153</v>
      </c>
      <c r="P19" s="100">
        <v>5171.0661238262128</v>
      </c>
      <c r="Q19" s="100">
        <v>5771.4633270114673</v>
      </c>
      <c r="R19" s="100">
        <v>6414.5470818709473</v>
      </c>
      <c r="S19" s="100">
        <v>4367.0144690493216</v>
      </c>
      <c r="T19" s="100">
        <v>5318.4664362243921</v>
      </c>
      <c r="U19" s="101">
        <v>4083.6264205586713</v>
      </c>
      <c r="V19" s="101">
        <v>5568.6753522434637</v>
      </c>
      <c r="W19" s="101">
        <v>5750.4329676976358</v>
      </c>
      <c r="X19" s="101">
        <v>6856.2168432727894</v>
      </c>
      <c r="AL19" s="98"/>
      <c r="AM19" s="99"/>
      <c r="AN19" s="99"/>
      <c r="AO19" s="99"/>
    </row>
    <row r="20" spans="1:47" ht="12.75" customHeight="1">
      <c r="B20" s="28"/>
      <c r="C20" s="38" t="s">
        <v>35</v>
      </c>
      <c r="D20" s="31" t="s">
        <v>34</v>
      </c>
      <c r="E20" s="101">
        <v>7719.8724797066297</v>
      </c>
      <c r="F20" s="101">
        <v>12391.768679076176</v>
      </c>
      <c r="G20" s="101">
        <v>15518.177466927384</v>
      </c>
      <c r="H20" s="101">
        <v>12126.131574049912</v>
      </c>
      <c r="I20" s="101">
        <v>12235.413532794308</v>
      </c>
      <c r="J20" s="101">
        <v>10787.343936434714</v>
      </c>
      <c r="K20" s="101">
        <v>12514.157014163316</v>
      </c>
      <c r="L20" s="101">
        <v>22038.667576437405</v>
      </c>
      <c r="M20" s="101">
        <v>8686.3379765377085</v>
      </c>
      <c r="N20" s="101">
        <v>13477.349861590661</v>
      </c>
      <c r="O20" s="101">
        <v>8607.0605149388066</v>
      </c>
      <c r="P20" s="101">
        <v>20729.148422082675</v>
      </c>
      <c r="Q20" s="101">
        <v>4696.7947353578929</v>
      </c>
      <c r="R20" s="101">
        <v>15286.946758289625</v>
      </c>
      <c r="S20" s="101">
        <v>19117.215612980035</v>
      </c>
      <c r="T20" s="101">
        <v>17555.471820923529</v>
      </c>
      <c r="U20" s="101">
        <v>17017.631325581358</v>
      </c>
      <c r="V20" s="101">
        <v>12251.355345094838</v>
      </c>
      <c r="W20" s="101">
        <v>1981.993276390298</v>
      </c>
      <c r="X20" s="101">
        <v>3418.3820370030362</v>
      </c>
      <c r="AL20" s="98"/>
      <c r="AM20" s="99"/>
      <c r="AN20" s="99"/>
      <c r="AO20" s="99"/>
    </row>
    <row r="21" spans="1:47" ht="12.75" customHeight="1">
      <c r="B21" s="28"/>
      <c r="C21" s="38" t="s">
        <v>36</v>
      </c>
      <c r="D21" s="31" t="s">
        <v>37</v>
      </c>
      <c r="E21" s="101">
        <v>5093.2998500103931</v>
      </c>
      <c r="F21" s="101">
        <v>12926.630543547224</v>
      </c>
      <c r="G21" s="101">
        <v>9035.0880561238191</v>
      </c>
      <c r="H21" s="101">
        <v>8794.9775906172126</v>
      </c>
      <c r="I21" s="101">
        <v>5054.7705945948846</v>
      </c>
      <c r="J21" s="101">
        <v>8167.2095742045331</v>
      </c>
      <c r="K21" s="101">
        <v>5234.2369180709693</v>
      </c>
      <c r="L21" s="101">
        <v>8116.4538996182073</v>
      </c>
      <c r="M21" s="101">
        <v>3040.9192718877207</v>
      </c>
      <c r="N21" s="101">
        <v>2805.6923514566815</v>
      </c>
      <c r="O21" s="101">
        <v>4280.7177880456875</v>
      </c>
      <c r="P21" s="101">
        <v>3871.8967370818891</v>
      </c>
      <c r="Q21" s="101">
        <v>2786.8501919268774</v>
      </c>
      <c r="R21" s="101">
        <v>6367.2690600917249</v>
      </c>
      <c r="S21" s="101">
        <v>6069.5711868329327</v>
      </c>
      <c r="T21" s="101">
        <v>6149.502032300159</v>
      </c>
      <c r="U21" s="101">
        <v>4970.5867108483471</v>
      </c>
      <c r="V21" s="101">
        <v>5117.8495647905656</v>
      </c>
      <c r="W21" s="101">
        <v>1992.3417623619175</v>
      </c>
      <c r="X21" s="101">
        <v>3040.6070057480401</v>
      </c>
      <c r="AL21" s="98"/>
      <c r="AM21" s="99"/>
      <c r="AN21" s="99"/>
      <c r="AO21" s="99"/>
    </row>
    <row r="22" spans="1:47" ht="12.75" customHeight="1">
      <c r="B22" s="28"/>
      <c r="C22" s="38" t="s">
        <v>38</v>
      </c>
      <c r="D22" s="31" t="s">
        <v>37</v>
      </c>
      <c r="E22" s="101">
        <v>188214.4550607937</v>
      </c>
      <c r="F22" s="101">
        <v>510048.17670326243</v>
      </c>
      <c r="G22" s="101">
        <v>339152.03403374762</v>
      </c>
      <c r="H22" s="101">
        <v>458924.67926994339</v>
      </c>
      <c r="I22" s="101">
        <v>288335.00742801186</v>
      </c>
      <c r="J22" s="101">
        <v>285820.40714551369</v>
      </c>
      <c r="K22" s="101">
        <v>268419.8278720958</v>
      </c>
      <c r="L22" s="101">
        <v>478027.91052973032</v>
      </c>
      <c r="M22" s="101">
        <v>171830.47504257501</v>
      </c>
      <c r="N22" s="101">
        <v>213978.16689455439</v>
      </c>
      <c r="O22" s="101">
        <v>196885.51671071845</v>
      </c>
      <c r="P22" s="101">
        <v>192201.84929113821</v>
      </c>
      <c r="Q22" s="101">
        <v>128343.83384961615</v>
      </c>
      <c r="R22" s="101">
        <v>265442.77386432176</v>
      </c>
      <c r="S22" s="101">
        <v>187751.99114788693</v>
      </c>
      <c r="T22" s="101">
        <v>240605.43589370279</v>
      </c>
      <c r="U22" s="101">
        <v>227161.5158238057</v>
      </c>
      <c r="V22" s="101">
        <v>223353.00400360365</v>
      </c>
      <c r="W22" s="101">
        <v>99786.539201221472</v>
      </c>
      <c r="X22" s="101">
        <v>195788.70636027868</v>
      </c>
      <c r="AL22" s="98"/>
      <c r="AM22" s="99"/>
      <c r="AN22" s="99"/>
      <c r="AO22" s="99"/>
    </row>
    <row r="23" spans="1:47" ht="12.75" customHeight="1">
      <c r="B23" s="28"/>
      <c r="C23" s="38" t="s">
        <v>39</v>
      </c>
      <c r="D23" s="31" t="s">
        <v>34</v>
      </c>
      <c r="E23" s="101">
        <v>211.26685701825869</v>
      </c>
      <c r="F23" s="101">
        <v>652.19172697576721</v>
      </c>
      <c r="G23" s="101">
        <v>810.25579850772237</v>
      </c>
      <c r="H23" s="101">
        <v>774.65862724486544</v>
      </c>
      <c r="I23" s="101">
        <v>466.57720184326172</v>
      </c>
      <c r="J23" s="101">
        <v>592.99479576639123</v>
      </c>
      <c r="K23" s="101">
        <v>631.85229775003381</v>
      </c>
      <c r="L23" s="101">
        <v>1073.4120404689688</v>
      </c>
      <c r="M23" s="101">
        <v>526.75042921037254</v>
      </c>
      <c r="N23" s="101">
        <v>319.36515832773443</v>
      </c>
      <c r="O23" s="101">
        <v>124.26873970031737</v>
      </c>
      <c r="P23" s="101">
        <v>196.41234769315375</v>
      </c>
      <c r="Q23" s="101">
        <v>72.567176818847656</v>
      </c>
      <c r="R23" s="101">
        <v>121.69714101623913</v>
      </c>
      <c r="S23" s="101">
        <v>371.20565223693848</v>
      </c>
      <c r="T23" s="101">
        <v>347.28139449723358</v>
      </c>
      <c r="U23" s="101">
        <v>213.11663913726807</v>
      </c>
      <c r="V23" s="101">
        <v>225.75410270690912</v>
      </c>
      <c r="W23" s="101">
        <v>60.763645172119134</v>
      </c>
      <c r="X23" s="101">
        <v>68.73330128192903</v>
      </c>
      <c r="AL23" s="98"/>
      <c r="AM23" s="99"/>
      <c r="AN23" s="99"/>
      <c r="AO23" s="99"/>
    </row>
    <row r="24" spans="1:47" s="105" customFormat="1" ht="12.75" customHeight="1">
      <c r="B24" s="102"/>
      <c r="C24" s="103" t="s">
        <v>40</v>
      </c>
      <c r="D24" s="35" t="s">
        <v>41</v>
      </c>
      <c r="E24" s="104">
        <f t="shared" ref="E24:H24" si="1">E84</f>
        <v>5.5249072589755857</v>
      </c>
      <c r="F24" s="104">
        <f t="shared" si="1"/>
        <v>8.230456723279346</v>
      </c>
      <c r="G24" s="104">
        <f t="shared" si="1"/>
        <v>7.1284324174460005</v>
      </c>
      <c r="H24" s="104">
        <f t="shared" si="1"/>
        <v>11.13987322334523</v>
      </c>
      <c r="I24" s="104">
        <f>I84</f>
        <v>8.2051460397930001</v>
      </c>
      <c r="J24" s="104">
        <f t="shared" ref="J24:N24" si="2">J84</f>
        <v>10.947086371222003</v>
      </c>
      <c r="K24" s="104">
        <f t="shared" si="2"/>
        <v>10.313550473581</v>
      </c>
      <c r="L24" s="104">
        <f t="shared" si="2"/>
        <v>4.2209513541929988</v>
      </c>
      <c r="M24" s="104">
        <f t="shared" si="2"/>
        <v>8.0368054367589998</v>
      </c>
      <c r="N24" s="104">
        <f t="shared" si="2"/>
        <v>8.1744775292400007</v>
      </c>
      <c r="O24" s="104">
        <f t="shared" ref="O24:P24" si="3">O84</f>
        <v>8.5529010671899997</v>
      </c>
      <c r="P24" s="104">
        <f t="shared" si="3"/>
        <v>12.627575685333001</v>
      </c>
      <c r="Q24" s="104">
        <f>Q84</f>
        <v>12.622716696241003</v>
      </c>
      <c r="R24" s="104">
        <f t="shared" ref="R24:T24" si="4">R84</f>
        <v>6.7196446069169991</v>
      </c>
      <c r="S24" s="104">
        <f t="shared" si="4"/>
        <v>13.567856213324999</v>
      </c>
      <c r="T24" s="104">
        <f t="shared" si="4"/>
        <v>11.876987534130002</v>
      </c>
      <c r="U24" s="104">
        <f>U84</f>
        <v>8.9137250997309998</v>
      </c>
      <c r="V24" s="104">
        <f t="shared" ref="V24" si="5">V84</f>
        <v>12.311595889234999</v>
      </c>
      <c r="W24" s="104">
        <f t="shared" ref="W24" si="6">W84</f>
        <v>12.420246324543999</v>
      </c>
      <c r="X24" s="104">
        <f t="shared" ref="X24" si="7">X84</f>
        <v>12.590544632802001</v>
      </c>
      <c r="AL24" s="106"/>
      <c r="AM24" s="107"/>
      <c r="AN24" s="107"/>
      <c r="AO24" s="107"/>
    </row>
    <row r="25" spans="1:47" ht="12.75" customHeight="1">
      <c r="B25" s="28"/>
      <c r="C25" s="42" t="s">
        <v>84</v>
      </c>
      <c r="D25" s="29" t="s">
        <v>43</v>
      </c>
      <c r="E25" s="44">
        <f t="shared" ref="E25:O25" si="8">SUM(E76:E78)</f>
        <v>66.695677770000003</v>
      </c>
      <c r="F25" s="44">
        <f t="shared" si="8"/>
        <v>67.593023270000003</v>
      </c>
      <c r="G25" s="44">
        <f t="shared" si="8"/>
        <v>71.181928699999986</v>
      </c>
      <c r="H25" s="44">
        <f t="shared" si="8"/>
        <v>73.68000069</v>
      </c>
      <c r="I25" s="44">
        <f t="shared" si="8"/>
        <v>72.051762529999991</v>
      </c>
      <c r="J25" s="44">
        <f t="shared" si="8"/>
        <v>73.989945950000006</v>
      </c>
      <c r="K25" s="44">
        <f t="shared" si="8"/>
        <v>81.808117779999989</v>
      </c>
      <c r="L25" s="44">
        <f t="shared" si="8"/>
        <v>93.123807680000013</v>
      </c>
      <c r="M25" s="44">
        <f t="shared" si="8"/>
        <v>82.296662830000002</v>
      </c>
      <c r="N25" s="44">
        <f t="shared" si="8"/>
        <v>77.943737440000021</v>
      </c>
      <c r="O25" s="44">
        <f t="shared" si="8"/>
        <v>80.616427469999977</v>
      </c>
      <c r="P25" s="44">
        <f t="shared" ref="P25:Q25" si="9">SUM(P76:P78)</f>
        <v>90.669596590000012</v>
      </c>
      <c r="Q25" s="44">
        <f t="shared" si="9"/>
        <v>85.570649796817023</v>
      </c>
      <c r="R25" s="44">
        <f t="shared" ref="R25:S25" si="10">SUM(R76:R78)</f>
        <v>91.284616816816992</v>
      </c>
      <c r="S25" s="44">
        <f t="shared" si="10"/>
        <v>94.274944646817005</v>
      </c>
      <c r="T25" s="44">
        <f t="shared" ref="T25:U25" si="11">SUM(T76:T78)</f>
        <v>96.108535006817007</v>
      </c>
      <c r="U25" s="44">
        <f t="shared" si="11"/>
        <v>96.48377216999998</v>
      </c>
      <c r="V25" s="44">
        <f t="shared" ref="V25:W25" si="12">SUM(V76:V78)</f>
        <v>91.241744509999975</v>
      </c>
      <c r="W25" s="44">
        <f t="shared" si="12"/>
        <v>102.97709214999998</v>
      </c>
      <c r="X25" s="44">
        <f t="shared" ref="X25" si="13">SUM(X76:X78)</f>
        <v>97.498800070000016</v>
      </c>
      <c r="AL25" s="98"/>
      <c r="AM25" s="99"/>
      <c r="AN25" s="99"/>
      <c r="AO25" s="99"/>
    </row>
    <row r="26" spans="1:47" ht="12.75" customHeight="1">
      <c r="B26" s="28"/>
      <c r="C26" s="34" t="s">
        <v>85</v>
      </c>
      <c r="D26" s="108" t="s">
        <v>43</v>
      </c>
      <c r="E26" s="46">
        <f>E83</f>
        <v>27.448580039999996</v>
      </c>
      <c r="F26" s="46">
        <f t="shared" ref="F26:J26" si="14">F83</f>
        <v>3.396342919999995</v>
      </c>
      <c r="G26" s="46">
        <f t="shared" si="14"/>
        <v>4.8755082799999911</v>
      </c>
      <c r="H26" s="46">
        <f t="shared" si="14"/>
        <v>9.1216720500000008</v>
      </c>
      <c r="I26" s="46">
        <f t="shared" si="14"/>
        <v>10.502002949999991</v>
      </c>
      <c r="J26" s="46">
        <f t="shared" si="14"/>
        <v>29.153329249999999</v>
      </c>
      <c r="K26" s="46">
        <f t="shared" ref="K26:L26" si="15">K83</f>
        <v>32.994903939999972</v>
      </c>
      <c r="L26" s="46">
        <f t="shared" si="15"/>
        <v>5.855126150000018</v>
      </c>
      <c r="M26" s="46">
        <f t="shared" ref="M26:N26" si="16">M83</f>
        <v>22.402547949999985</v>
      </c>
      <c r="N26" s="46">
        <f t="shared" si="16"/>
        <v>54.576748780000017</v>
      </c>
      <c r="O26" s="46">
        <f t="shared" ref="O26:P26" si="17">O83</f>
        <v>42.596381489999963</v>
      </c>
      <c r="P26" s="46">
        <f t="shared" si="17"/>
        <v>59.419821710000022</v>
      </c>
      <c r="Q26" s="46">
        <f>Q83</f>
        <v>77.827157336817038</v>
      </c>
      <c r="R26" s="46">
        <f t="shared" ref="R26:S26" si="18">R83</f>
        <v>11.596708166816967</v>
      </c>
      <c r="S26" s="46">
        <f t="shared" si="18"/>
        <v>51.102098646817012</v>
      </c>
      <c r="T26" s="46">
        <f t="shared" ref="T26:U26" si="19">T83</f>
        <v>33.068481466817005</v>
      </c>
      <c r="U26" s="46">
        <f t="shared" si="19"/>
        <v>10.851155829999982</v>
      </c>
      <c r="V26" s="46">
        <f t="shared" ref="V26:W26" si="20">V83</f>
        <v>40.224039979999986</v>
      </c>
      <c r="W26" s="46">
        <f t="shared" si="20"/>
        <v>71.048522189999986</v>
      </c>
      <c r="X26" s="46">
        <f t="shared" ref="X26" si="21">X83</f>
        <v>47.748969330000008</v>
      </c>
      <c r="AL26" s="98"/>
      <c r="AM26" s="99"/>
      <c r="AN26" s="99"/>
      <c r="AO26" s="99"/>
    </row>
    <row r="27" spans="1:47" ht="12.75" customHeight="1">
      <c r="B27" s="28"/>
      <c r="C27" s="34" t="s">
        <v>85</v>
      </c>
      <c r="D27" s="109" t="s">
        <v>46</v>
      </c>
      <c r="E27" s="47">
        <f t="shared" ref="E27:J27" si="22">E86</f>
        <v>3.8387790788342917</v>
      </c>
      <c r="F27" s="47">
        <f t="shared" si="22"/>
        <v>0.31783068476674348</v>
      </c>
      <c r="G27" s="47">
        <f t="shared" si="22"/>
        <v>0.50238343317442613</v>
      </c>
      <c r="H27" s="47">
        <f t="shared" si="22"/>
        <v>0.59669610674837603</v>
      </c>
      <c r="I27" s="47">
        <f t="shared" si="22"/>
        <v>0.92739543127044555</v>
      </c>
      <c r="J27" s="47">
        <f t="shared" si="22"/>
        <v>1.9020465067171439</v>
      </c>
      <c r="K27" s="47">
        <f t="shared" ref="K27:L27" si="23">K86</f>
        <v>2.1858275943907475</v>
      </c>
      <c r="L27" s="47">
        <f t="shared" si="23"/>
        <v>0.91217471028886132</v>
      </c>
      <c r="M27" s="47">
        <f t="shared" ref="M27:N27" si="24">M86</f>
        <v>1.9055373643102311</v>
      </c>
      <c r="N27" s="47">
        <f t="shared" si="24"/>
        <v>4.4599561729977308</v>
      </c>
      <c r="O27" s="47">
        <f t="shared" ref="O27:P27" si="25">O86</f>
        <v>3.26134317792107</v>
      </c>
      <c r="P27" s="47">
        <f t="shared" si="25"/>
        <v>3.0601472342807603</v>
      </c>
      <c r="Q27" s="47">
        <f>Q86</f>
        <v>4.053051078768755</v>
      </c>
      <c r="R27" s="47">
        <f t="shared" ref="R27:S27" si="26">R86</f>
        <v>1.1390226474508161</v>
      </c>
      <c r="S27" s="47">
        <f t="shared" si="26"/>
        <v>2.5234941729218683</v>
      </c>
      <c r="T27" s="47">
        <f t="shared" ref="T27:U27" si="27">T86</f>
        <v>1.8181140912861335</v>
      </c>
      <c r="U27" s="47">
        <f t="shared" si="27"/>
        <v>0.76409370568520796</v>
      </c>
      <c r="V27" s="47">
        <f t="shared" ref="V27:W27" si="28">V86</f>
        <v>2.0909868890116408</v>
      </c>
      <c r="W27" s="47">
        <f t="shared" si="28"/>
        <v>3.7421786484756479</v>
      </c>
      <c r="X27" s="47">
        <f t="shared" ref="X27" si="29">X86</f>
        <v>2.49041929611171</v>
      </c>
      <c r="AL27" s="98"/>
      <c r="AM27" s="99"/>
      <c r="AN27" s="99"/>
      <c r="AO27" s="99"/>
    </row>
    <row r="28" spans="1:47" ht="12.75" customHeight="1">
      <c r="B28" s="28"/>
      <c r="C28" s="42" t="s">
        <v>47</v>
      </c>
      <c r="D28" s="29" t="s">
        <v>43</v>
      </c>
      <c r="E28" s="48">
        <f>SUM(E90:E91,E96)</f>
        <v>12.700309880000001</v>
      </c>
      <c r="F28" s="48">
        <f t="shared" ref="F28:M28" si="30">SUM(F90:F91,F96)</f>
        <v>15.725292980000001</v>
      </c>
      <c r="G28" s="48">
        <f t="shared" si="30"/>
        <v>18.070270260000001</v>
      </c>
      <c r="H28" s="48">
        <f t="shared" si="30"/>
        <v>25.230953630000002</v>
      </c>
      <c r="I28" s="48">
        <f t="shared" si="30"/>
        <v>13.897820449999999</v>
      </c>
      <c r="J28" s="48">
        <f t="shared" si="30"/>
        <v>13.715659030000001</v>
      </c>
      <c r="K28" s="48">
        <f t="shared" si="30"/>
        <v>16.786468020000001</v>
      </c>
      <c r="L28" s="48">
        <f t="shared" si="30"/>
        <v>15.368410159999998</v>
      </c>
      <c r="M28" s="48">
        <f t="shared" si="30"/>
        <v>12.903122679999999</v>
      </c>
      <c r="N28" s="48">
        <f t="shared" ref="N28:O28" si="31">SUM(N90:N91,N96)</f>
        <v>13.24860689</v>
      </c>
      <c r="O28" s="48">
        <f t="shared" si="31"/>
        <v>9.6957607199999991</v>
      </c>
      <c r="P28" s="48">
        <f t="shared" ref="P28:Q28" si="32">SUM(P90:P91,P96)</f>
        <v>14.364716259999998</v>
      </c>
      <c r="Q28" s="48">
        <f t="shared" si="32"/>
        <v>12.902377470000001</v>
      </c>
      <c r="R28" s="48">
        <f t="shared" ref="R28:S28" si="33">SUM(R90:R91,R96)</f>
        <v>14.858317639999999</v>
      </c>
      <c r="S28" s="48">
        <f t="shared" si="33"/>
        <v>23.692342</v>
      </c>
      <c r="T28" s="48">
        <f t="shared" ref="T28:U28" si="34">SUM(T90:T91,T96)</f>
        <v>34.407942208095641</v>
      </c>
      <c r="U28" s="48">
        <f t="shared" si="34"/>
        <v>17.975193600000001</v>
      </c>
      <c r="V28" s="48">
        <f t="shared" ref="V28:W28" si="35">SUM(V90:V91,V96)</f>
        <v>24.308465150000004</v>
      </c>
      <c r="W28" s="48">
        <f t="shared" si="35"/>
        <v>33.20526263</v>
      </c>
      <c r="X28" s="48">
        <f t="shared" ref="X28" si="36">SUM(X90:X91,X96)</f>
        <v>48.600607259999997</v>
      </c>
      <c r="AL28" s="98"/>
      <c r="AM28" s="99"/>
      <c r="AN28" s="99"/>
      <c r="AO28" s="99"/>
    </row>
    <row r="29" spans="1:47" ht="12.75" customHeight="1">
      <c r="B29" s="28"/>
      <c r="C29" s="34" t="s">
        <v>49</v>
      </c>
      <c r="D29" s="108" t="s">
        <v>43</v>
      </c>
      <c r="E29" s="46">
        <f>E92</f>
        <v>41.088091219999995</v>
      </c>
      <c r="F29" s="46">
        <f t="shared" ref="F29:K29" si="37">F92</f>
        <v>21.152647339999994</v>
      </c>
      <c r="G29" s="46">
        <f t="shared" si="37"/>
        <v>25.062033299999992</v>
      </c>
      <c r="H29" s="46">
        <f t="shared" si="37"/>
        <v>36.332766499999998</v>
      </c>
      <c r="I29" s="46">
        <f t="shared" si="37"/>
        <v>26.845447369999992</v>
      </c>
      <c r="J29" s="46">
        <f t="shared" si="37"/>
        <v>44.017101829999994</v>
      </c>
      <c r="K29" s="46">
        <f t="shared" si="37"/>
        <v>51.929031929999972</v>
      </c>
      <c r="L29" s="46">
        <f t="shared" ref="L29:M29" si="38">L92</f>
        <v>25.257381490000018</v>
      </c>
      <c r="M29" s="46">
        <f t="shared" si="38"/>
        <v>36.416073779999991</v>
      </c>
      <c r="N29" s="46">
        <f t="shared" ref="N29:O29" si="39">N92</f>
        <v>68.982462941824821</v>
      </c>
      <c r="O29" s="46">
        <f t="shared" si="39"/>
        <v>54.395785789999969</v>
      </c>
      <c r="P29" s="46">
        <f t="shared" ref="P29:Q29" si="40">P92</f>
        <v>71.991788137500023</v>
      </c>
      <c r="Q29" s="46">
        <f t="shared" si="40"/>
        <v>92.313517170000026</v>
      </c>
      <c r="R29" s="46">
        <f t="shared" ref="R29:S29" si="41">R92</f>
        <v>28.819818419999947</v>
      </c>
      <c r="S29" s="46">
        <f t="shared" si="41"/>
        <v>69.242741039999999</v>
      </c>
      <c r="T29" s="46">
        <f t="shared" ref="T29:U29" si="42">T92</f>
        <v>60.39219235809562</v>
      </c>
      <c r="U29" s="46">
        <f t="shared" si="42"/>
        <v>29.466858393182964</v>
      </c>
      <c r="V29" s="46">
        <f t="shared" ref="V29:W29" si="43">V92</f>
        <v>63.343769703182971</v>
      </c>
      <c r="W29" s="46">
        <f t="shared" si="43"/>
        <v>93.52034130318296</v>
      </c>
      <c r="X29" s="46">
        <f t="shared" ref="X29" si="44">X92</f>
        <v>68.027171583182991</v>
      </c>
      <c r="AL29" s="98"/>
      <c r="AM29" s="99"/>
      <c r="AN29" s="99"/>
      <c r="AO29" s="99"/>
    </row>
    <row r="30" spans="1:47" ht="12.75" customHeight="1">
      <c r="B30" s="28"/>
      <c r="C30" s="34" t="s">
        <v>49</v>
      </c>
      <c r="D30" s="109" t="s">
        <v>46</v>
      </c>
      <c r="E30" s="47">
        <f t="shared" ref="E30:J30" si="45">E95</f>
        <v>5.7463120035615134</v>
      </c>
      <c r="F30" s="47">
        <f t="shared" si="45"/>
        <v>1.9794704324796633</v>
      </c>
      <c r="G30" s="47">
        <f t="shared" si="45"/>
        <v>2.5824487640057527</v>
      </c>
      <c r="H30" s="47">
        <f t="shared" si="45"/>
        <v>2.376715606427422</v>
      </c>
      <c r="I30" s="47">
        <f t="shared" si="45"/>
        <v>2.370628284897712</v>
      </c>
      <c r="J30" s="47">
        <f t="shared" si="45"/>
        <v>2.8718015034788622</v>
      </c>
      <c r="K30" s="47">
        <f t="shared" ref="K30:L30" si="46">K95</f>
        <v>3.4401649160428578</v>
      </c>
      <c r="L30" s="47">
        <f t="shared" si="46"/>
        <v>3.9348673372811862</v>
      </c>
      <c r="M30" s="47">
        <f t="shared" ref="M30:N30" si="47">M95</f>
        <v>3.0975132562663767</v>
      </c>
      <c r="N30" s="47">
        <f t="shared" si="47"/>
        <v>5.6371764222555196</v>
      </c>
      <c r="O30" s="47">
        <f t="shared" ref="O30:P30" si="48">O95</f>
        <v>4.1647510583855567</v>
      </c>
      <c r="P30" s="47">
        <f t="shared" si="48"/>
        <v>3.7076090944046198</v>
      </c>
      <c r="Q30" s="47">
        <f t="shared" ref="Q30:V30" si="49">Q95</f>
        <v>4.8074658403822994</v>
      </c>
      <c r="R30" s="47">
        <f t="shared" si="49"/>
        <v>2.8306675828689274</v>
      </c>
      <c r="S30" s="47">
        <f t="shared" si="49"/>
        <v>3.4193048457602142</v>
      </c>
      <c r="T30" s="47">
        <f t="shared" si="49"/>
        <v>3.3203791362508288</v>
      </c>
      <c r="U30" s="47">
        <f t="shared" si="49"/>
        <v>2.0749348159115399</v>
      </c>
      <c r="V30" s="47">
        <f t="shared" si="49"/>
        <v>3.2928316503211774</v>
      </c>
      <c r="W30" s="47">
        <f t="shared" ref="W30" si="50">W95</f>
        <v>4.9257861196187473</v>
      </c>
      <c r="X30" s="47">
        <f t="shared" ref="X30" si="51">X95</f>
        <v>3.5480594272056738</v>
      </c>
      <c r="AL30" s="98"/>
      <c r="AM30" s="99"/>
      <c r="AN30" s="99"/>
      <c r="AO30" s="99"/>
    </row>
    <row r="31" spans="1:47" ht="12.75" customHeight="1">
      <c r="B31" s="28"/>
      <c r="C31" s="28"/>
      <c r="D31" s="28"/>
      <c r="E31" s="110"/>
      <c r="F31" s="110"/>
      <c r="G31" s="28"/>
      <c r="H31" s="28"/>
      <c r="I31" s="28"/>
      <c r="J31" s="28"/>
      <c r="K31" s="28"/>
      <c r="L31" s="28"/>
      <c r="M31" s="28"/>
      <c r="N31" s="28"/>
      <c r="O31" s="28"/>
      <c r="P31" s="28"/>
      <c r="Q31" s="28"/>
      <c r="R31" s="28"/>
      <c r="S31" s="28"/>
      <c r="T31" s="28"/>
      <c r="U31" s="28"/>
      <c r="V31" s="28"/>
      <c r="W31" s="28"/>
      <c r="X31" s="28"/>
      <c r="AL31" s="98"/>
      <c r="AM31" s="99"/>
      <c r="AN31" s="99"/>
      <c r="AO31" s="99"/>
    </row>
    <row r="32" spans="1:47" ht="12.75" customHeight="1">
      <c r="A32" s="10"/>
      <c r="B32" s="155" t="s">
        <v>86</v>
      </c>
      <c r="C32" s="156"/>
      <c r="D32" s="156"/>
      <c r="E32" s="157"/>
      <c r="F32" s="157"/>
      <c r="G32" s="157"/>
      <c r="H32" s="157"/>
      <c r="I32" s="157"/>
      <c r="J32" s="157"/>
      <c r="K32" s="157"/>
      <c r="L32" s="157"/>
      <c r="M32" s="157"/>
      <c r="N32" s="157"/>
      <c r="O32" s="157"/>
      <c r="P32" s="157"/>
      <c r="Q32" s="157"/>
      <c r="R32" s="157"/>
      <c r="S32" s="157"/>
      <c r="T32" s="157"/>
      <c r="U32" s="157"/>
      <c r="V32" s="157"/>
      <c r="W32" s="157"/>
      <c r="X32" s="157"/>
      <c r="AL32" s="98"/>
      <c r="AM32" s="99"/>
      <c r="AN32" s="99"/>
      <c r="AO32" s="99"/>
      <c r="AS32" s="5"/>
      <c r="AT32" s="5"/>
      <c r="AU32" s="5"/>
    </row>
    <row r="33" spans="2:41" ht="12.75" customHeight="1">
      <c r="B33" s="28"/>
      <c r="C33" s="28"/>
      <c r="D33" s="28"/>
      <c r="E33" s="28"/>
      <c r="F33" s="28"/>
      <c r="G33" s="28"/>
      <c r="H33" s="28"/>
      <c r="I33" s="28"/>
      <c r="J33" s="28"/>
      <c r="K33" s="28"/>
      <c r="L33" s="28"/>
      <c r="M33" s="28"/>
      <c r="N33" s="28"/>
      <c r="O33" s="28"/>
      <c r="P33" s="28"/>
      <c r="Q33" s="28"/>
      <c r="R33" s="28"/>
      <c r="S33" s="28"/>
      <c r="T33" s="28"/>
      <c r="U33" s="28"/>
      <c r="V33" s="28"/>
      <c r="W33" s="28"/>
      <c r="X33" s="28"/>
      <c r="AL33" s="98"/>
      <c r="AM33" s="99"/>
      <c r="AN33" s="99"/>
      <c r="AO33" s="99"/>
    </row>
    <row r="34" spans="2:41" ht="12.75" customHeight="1">
      <c r="B34" s="28"/>
      <c r="C34" s="25" t="s">
        <v>82</v>
      </c>
      <c r="D34" s="26" t="s">
        <v>25</v>
      </c>
      <c r="E34" s="14"/>
      <c r="F34" s="14"/>
      <c r="G34" s="95"/>
      <c r="H34" s="14"/>
      <c r="I34" s="14"/>
      <c r="J34" s="14"/>
      <c r="K34" s="14"/>
      <c r="L34" s="14"/>
      <c r="M34" s="14"/>
      <c r="N34" s="14"/>
      <c r="O34" s="14"/>
      <c r="P34" s="14"/>
      <c r="Q34" s="14"/>
      <c r="R34" s="14"/>
      <c r="S34" s="14"/>
      <c r="T34" s="14"/>
      <c r="U34" s="14"/>
      <c r="V34" s="14"/>
      <c r="W34" s="14"/>
      <c r="X34" s="14"/>
      <c r="AL34" s="98"/>
      <c r="AM34" s="99"/>
      <c r="AN34" s="99"/>
      <c r="AO34" s="99"/>
    </row>
    <row r="35" spans="2:41" ht="12.75" customHeight="1">
      <c r="B35" s="28"/>
      <c r="C35" s="28" t="s">
        <v>87</v>
      </c>
      <c r="D35" s="111" t="s">
        <v>88</v>
      </c>
      <c r="E35" s="101">
        <v>357.86213414563321</v>
      </c>
      <c r="F35" s="101">
        <v>423.27507073010656</v>
      </c>
      <c r="G35" s="101">
        <v>359.89220087054241</v>
      </c>
      <c r="H35" s="101">
        <v>384.04102022493134</v>
      </c>
      <c r="I35" s="101">
        <v>398.75425915587903</v>
      </c>
      <c r="J35" s="101">
        <v>361.08492408922723</v>
      </c>
      <c r="K35" s="101">
        <v>371.73939008642225</v>
      </c>
      <c r="L35" s="101">
        <v>390.19924963582071</v>
      </c>
      <c r="M35" s="101">
        <v>354.93269322672063</v>
      </c>
      <c r="N35" s="101">
        <v>350.69900000000001</v>
      </c>
      <c r="O35" s="101">
        <v>420.923</v>
      </c>
      <c r="P35" s="101">
        <v>397.32899999999995</v>
      </c>
      <c r="Q35" s="101">
        <v>357.92570000000001</v>
      </c>
      <c r="R35" s="101">
        <v>352.33820000000003</v>
      </c>
      <c r="S35" s="101">
        <v>347.14600000000002</v>
      </c>
      <c r="T35" s="101">
        <v>416.83699999999999</v>
      </c>
      <c r="U35" s="101">
        <v>402.06779999999998</v>
      </c>
      <c r="V35" s="101">
        <v>333.71899999999999</v>
      </c>
      <c r="W35" s="101">
        <v>344.20300000000003</v>
      </c>
      <c r="X35" s="101">
        <v>397.15300000000002</v>
      </c>
      <c r="AL35" s="98"/>
      <c r="AM35" s="99"/>
      <c r="AN35" s="99"/>
      <c r="AO35" s="99"/>
    </row>
    <row r="36" spans="2:41" ht="12.75" customHeight="1">
      <c r="B36" s="28"/>
      <c r="C36" s="28" t="s">
        <v>89</v>
      </c>
      <c r="D36" s="111" t="s">
        <v>88</v>
      </c>
      <c r="E36" s="101">
        <v>278.39663995281575</v>
      </c>
      <c r="F36" s="101">
        <v>369.33488193359375</v>
      </c>
      <c r="G36" s="101">
        <v>391.930032823332</v>
      </c>
      <c r="H36" s="101">
        <v>365.24748976562501</v>
      </c>
      <c r="I36" s="101">
        <v>393.84188416523443</v>
      </c>
      <c r="J36" s="101">
        <v>387.21456250000006</v>
      </c>
      <c r="K36" s="101">
        <v>335.54348987752866</v>
      </c>
      <c r="L36" s="101">
        <v>430.57428125000001</v>
      </c>
      <c r="M36" s="101">
        <v>315.06699842652591</v>
      </c>
      <c r="N36" s="101">
        <v>387.31399999999996</v>
      </c>
      <c r="O36" s="101">
        <v>419.53800000000001</v>
      </c>
      <c r="P36" s="101">
        <v>418.428</v>
      </c>
      <c r="Q36" s="101">
        <v>350.62200000000001</v>
      </c>
      <c r="R36" s="101">
        <v>385.27660000000003</v>
      </c>
      <c r="S36" s="101">
        <v>355.15100000000001</v>
      </c>
      <c r="T36" s="101">
        <v>389.73</v>
      </c>
      <c r="U36" s="101">
        <v>342.6696</v>
      </c>
      <c r="V36" s="101">
        <v>385.49599999999998</v>
      </c>
      <c r="W36" s="101">
        <v>329.541</v>
      </c>
      <c r="X36" s="101">
        <v>391.30700000000002</v>
      </c>
      <c r="AL36" s="98"/>
      <c r="AM36" s="99"/>
      <c r="AN36" s="99"/>
      <c r="AO36" s="99"/>
    </row>
    <row r="37" spans="2:41" ht="12.75" customHeight="1">
      <c r="B37" s="28"/>
      <c r="C37" s="28"/>
      <c r="D37" s="111" t="s">
        <v>90</v>
      </c>
      <c r="E37" s="154"/>
      <c r="F37" s="154"/>
      <c r="G37" s="154"/>
      <c r="H37" s="154"/>
      <c r="I37" s="154"/>
      <c r="J37" s="154"/>
      <c r="K37" s="154"/>
      <c r="L37" s="154"/>
      <c r="M37" s="101">
        <v>178.91510975465087</v>
      </c>
      <c r="N37" s="101">
        <v>188.61727521797499</v>
      </c>
      <c r="O37" s="101">
        <v>243.2277231077</v>
      </c>
      <c r="P37" s="101">
        <v>204.23034281250003</v>
      </c>
      <c r="Q37" s="101">
        <v>257.14203515625002</v>
      </c>
      <c r="R37" s="101">
        <v>117.739625</v>
      </c>
      <c r="S37" s="101">
        <v>129.14426171874999</v>
      </c>
      <c r="T37" s="101">
        <v>128.89323528635646</v>
      </c>
      <c r="U37" s="101">
        <v>153.17856679359147</v>
      </c>
      <c r="V37" s="101">
        <v>209.09226171875</v>
      </c>
      <c r="W37" s="101">
        <v>294.99191093749999</v>
      </c>
      <c r="X37" s="101">
        <v>311.38458299999996</v>
      </c>
      <c r="AL37" s="98"/>
      <c r="AM37" s="99"/>
      <c r="AN37" s="99"/>
      <c r="AO37" s="99"/>
    </row>
    <row r="38" spans="2:41" ht="12.75" customHeight="1">
      <c r="B38" s="28"/>
      <c r="C38" s="28"/>
      <c r="D38" s="111" t="s">
        <v>91</v>
      </c>
      <c r="E38" s="154"/>
      <c r="F38" s="154"/>
      <c r="G38" s="154"/>
      <c r="H38" s="154"/>
      <c r="I38" s="154"/>
      <c r="J38" s="154"/>
      <c r="K38" s="154"/>
      <c r="L38" s="154"/>
      <c r="M38" s="101">
        <v>136.15119081023812</v>
      </c>
      <c r="N38" s="101">
        <v>198.69721255474997</v>
      </c>
      <c r="O38" s="101">
        <v>176.31022656249999</v>
      </c>
      <c r="P38" s="101">
        <v>213.01497669318826</v>
      </c>
      <c r="Q38" s="101">
        <v>93.479712890624995</v>
      </c>
      <c r="R38" s="101">
        <v>267.53546875000001</v>
      </c>
      <c r="S38" s="101">
        <v>226.00773015625001</v>
      </c>
      <c r="T38" s="101">
        <v>260.83654421875002</v>
      </c>
      <c r="U38" s="101">
        <v>189.31159893921873</v>
      </c>
      <c r="V38" s="101">
        <v>176.4040390625</v>
      </c>
      <c r="W38" s="101">
        <v>34.548679687499998</v>
      </c>
      <c r="X38" s="101">
        <v>79.923313476562498</v>
      </c>
      <c r="AL38" s="98"/>
      <c r="AM38" s="99"/>
      <c r="AN38" s="99"/>
      <c r="AO38" s="99"/>
    </row>
    <row r="39" spans="2:41" ht="12.75" customHeight="1">
      <c r="B39" s="28"/>
      <c r="C39" s="28" t="s">
        <v>92</v>
      </c>
      <c r="D39" s="111" t="s">
        <v>93</v>
      </c>
      <c r="E39" s="112">
        <v>1.1736172562224201E-2</v>
      </c>
      <c r="F39" s="112">
        <v>1.4442795195363957E-2</v>
      </c>
      <c r="G39" s="112">
        <v>9.9250690539210169E-3</v>
      </c>
      <c r="H39" s="112">
        <v>1.6686669615388609E-2</v>
      </c>
      <c r="I39" s="112">
        <v>1.2471839908516138E-2</v>
      </c>
      <c r="J39" s="112">
        <v>1.6552822034828583E-2</v>
      </c>
      <c r="K39" s="112">
        <v>1.5485912903992909E-2</v>
      </c>
      <c r="L39" s="112">
        <v>8.0854305696649014E-3</v>
      </c>
      <c r="M39" s="112">
        <v>1.193365882706578E-2</v>
      </c>
      <c r="N39" s="112">
        <v>1.2448318597042174E-2</v>
      </c>
      <c r="O39" s="112">
        <v>1.5165766106755189E-2</v>
      </c>
      <c r="P39" s="112">
        <v>1.4573609189676061E-2</v>
      </c>
      <c r="Q39" s="112">
        <v>1.8739801756592709E-2</v>
      </c>
      <c r="R39" s="112">
        <v>1.9419082909018431E-2</v>
      </c>
      <c r="S39" s="112">
        <v>1.4475504515661524E-2</v>
      </c>
      <c r="T39" s="112">
        <v>1.5591739250901515E-2</v>
      </c>
      <c r="U39" s="112">
        <v>1.413360464307487E-2</v>
      </c>
      <c r="V39" s="112">
        <v>1.7099150886742694E-2</v>
      </c>
      <c r="W39" s="112">
        <v>1.9593100060905838E-2</v>
      </c>
      <c r="X39" s="112">
        <v>1.9531679785737048E-2</v>
      </c>
      <c r="AL39" s="98"/>
      <c r="AM39" s="99"/>
      <c r="AN39" s="99"/>
      <c r="AO39" s="99"/>
    </row>
    <row r="40" spans="2:41" ht="12.75" customHeight="1">
      <c r="B40" s="28"/>
      <c r="C40" s="28"/>
      <c r="D40" s="111" t="s">
        <v>94</v>
      </c>
      <c r="E40" s="112">
        <v>3.3087522378897942E-2</v>
      </c>
      <c r="F40" s="112">
        <v>3.9912477925357487E-2</v>
      </c>
      <c r="G40" s="112">
        <v>4.5648078377720433E-2</v>
      </c>
      <c r="H40" s="112">
        <v>3.9135280063090513E-2</v>
      </c>
      <c r="I40" s="112">
        <v>3.7519267233608142E-2</v>
      </c>
      <c r="J40" s="112">
        <v>3.3750623257633006E-2</v>
      </c>
      <c r="K40" s="112">
        <v>4.2806101548539317E-2</v>
      </c>
      <c r="L40" s="112">
        <v>5.7988053189573043E-2</v>
      </c>
      <c r="M40" s="112">
        <v>3.3691002053314816E-2</v>
      </c>
      <c r="N40" s="112">
        <v>3.9435041283753802E-2</v>
      </c>
      <c r="O40" s="112">
        <v>2.6613843525882679E-2</v>
      </c>
      <c r="P40" s="112">
        <v>5.5879573183902492E-2</v>
      </c>
      <c r="Q40" s="112">
        <v>1.8544154364301339E-2</v>
      </c>
      <c r="R40" s="112">
        <v>4.8088070323543439E-2</v>
      </c>
      <c r="S40" s="112">
        <v>6.3087320693492197E-2</v>
      </c>
      <c r="T40" s="112">
        <v>5.2187939041121366E-2</v>
      </c>
      <c r="U40" s="112">
        <v>5.6206023996464974E-2</v>
      </c>
      <c r="V40" s="112">
        <v>3.9981310406195784E-2</v>
      </c>
      <c r="W40" s="112">
        <v>1.0644586966724344E-2</v>
      </c>
      <c r="X40" s="112">
        <v>1.3990490406169563E-2</v>
      </c>
      <c r="AL40" s="98"/>
      <c r="AM40" s="99"/>
      <c r="AN40" s="99"/>
      <c r="AO40" s="99"/>
    </row>
    <row r="41" spans="2:41" ht="12.75" customHeight="1">
      <c r="B41" s="28"/>
      <c r="C41" s="28"/>
      <c r="D41" s="111" t="s">
        <v>95</v>
      </c>
      <c r="E41" s="113">
        <v>0.89733073650213768</v>
      </c>
      <c r="F41" s="113">
        <v>1.4221783074941834</v>
      </c>
      <c r="G41" s="113">
        <v>0.99664582434772631</v>
      </c>
      <c r="H41" s="113">
        <v>1.0216251112862811</v>
      </c>
      <c r="I41" s="113">
        <v>0.73284204495523375</v>
      </c>
      <c r="J41" s="113">
        <v>1.0722037052723508</v>
      </c>
      <c r="K41" s="113">
        <v>0.72416626552376995</v>
      </c>
      <c r="L41" s="113">
        <v>0.85141036957734106</v>
      </c>
      <c r="M41" s="113">
        <v>0.49494109342900572</v>
      </c>
      <c r="N41" s="113">
        <v>0.34080254618452188</v>
      </c>
      <c r="O41" s="113">
        <v>0.50579690526527321</v>
      </c>
      <c r="P41" s="113">
        <v>0.4793786823642448</v>
      </c>
      <c r="Q41" s="113">
        <v>0.36816903586788735</v>
      </c>
      <c r="R41" s="113">
        <v>0.84381628071936954</v>
      </c>
      <c r="S41" s="113">
        <v>0.79927368085122308</v>
      </c>
      <c r="T41" s="113">
        <v>0.77614226027539834</v>
      </c>
      <c r="U41" s="113">
        <v>0.8045221494901208</v>
      </c>
      <c r="V41" s="113">
        <v>0.8866508085747834</v>
      </c>
      <c r="W41" s="113">
        <v>0.72224144522649092</v>
      </c>
      <c r="X41" s="113">
        <v>0.41561876869297409</v>
      </c>
      <c r="AL41" s="98"/>
      <c r="AM41" s="99"/>
      <c r="AN41" s="99"/>
      <c r="AO41" s="99"/>
    </row>
    <row r="42" spans="2:41" ht="12.75" customHeight="1">
      <c r="B42" s="28"/>
      <c r="C42" s="28"/>
      <c r="D42" s="111" t="s">
        <v>96</v>
      </c>
      <c r="E42" s="113">
        <v>28.886049807859759</v>
      </c>
      <c r="F42" s="113">
        <v>53.289303582568692</v>
      </c>
      <c r="G42" s="113">
        <v>36.342140798538431</v>
      </c>
      <c r="H42" s="113">
        <v>49.523412177286907</v>
      </c>
      <c r="I42" s="113">
        <v>33.43750046171796</v>
      </c>
      <c r="J42" s="113">
        <v>33.072914452210981</v>
      </c>
      <c r="K42" s="113">
        <v>34.338211988897818</v>
      </c>
      <c r="L42" s="113">
        <v>47.095788800951915</v>
      </c>
      <c r="M42" s="113">
        <v>26.440195941384808</v>
      </c>
      <c r="N42" s="113">
        <v>24.90991159518051</v>
      </c>
      <c r="O42" s="113">
        <v>21.905221485709657</v>
      </c>
      <c r="P42" s="113">
        <v>21.27297997182588</v>
      </c>
      <c r="Q42" s="113">
        <v>18.755822167676843</v>
      </c>
      <c r="R42" s="113">
        <v>30.893611925179805</v>
      </c>
      <c r="S42" s="113">
        <v>23.819155498991144</v>
      </c>
      <c r="T42" s="113">
        <v>27.378021091034029</v>
      </c>
      <c r="U42" s="113">
        <v>30.405178361434331</v>
      </c>
      <c r="V42" s="113">
        <v>28.072099352608582</v>
      </c>
      <c r="W42" s="113">
        <v>16.131434805210784</v>
      </c>
      <c r="X42" s="113">
        <v>23.986807608473075</v>
      </c>
      <c r="AL42" s="98"/>
      <c r="AM42" s="99"/>
      <c r="AN42" s="99"/>
      <c r="AO42" s="99"/>
    </row>
    <row r="43" spans="2:41" ht="12.75" customHeight="1">
      <c r="B43" s="28"/>
      <c r="C43" s="28" t="s">
        <v>97</v>
      </c>
      <c r="D43" s="111" t="s">
        <v>93</v>
      </c>
      <c r="E43" s="112">
        <v>0.85680372230110602</v>
      </c>
      <c r="F43" s="112">
        <v>0.86768075402922318</v>
      </c>
      <c r="G43" s="112">
        <v>0.84323980575654722</v>
      </c>
      <c r="H43" s="112">
        <v>0.8708040783369273</v>
      </c>
      <c r="I43" s="112">
        <v>0.83452827259854157</v>
      </c>
      <c r="J43" s="112">
        <v>0.86331836689635066</v>
      </c>
      <c r="K43" s="112">
        <v>0.88875268853420619</v>
      </c>
      <c r="L43" s="112">
        <v>0.77188211956254538</v>
      </c>
      <c r="M43" s="112">
        <v>0.84696726105457576</v>
      </c>
      <c r="N43" s="112">
        <v>0.874517806741545</v>
      </c>
      <c r="O43" s="112">
        <v>0.868138116235596</v>
      </c>
      <c r="P43" s="112">
        <v>0.85039656728425661</v>
      </c>
      <c r="Q43" s="112">
        <v>0.87837930995120306</v>
      </c>
      <c r="R43" s="112">
        <v>0.85736617652679969</v>
      </c>
      <c r="S43" s="112">
        <v>0.84944774335543227</v>
      </c>
      <c r="T43" s="112">
        <v>0.87524223774278587</v>
      </c>
      <c r="U43" s="112">
        <v>0.84361629651776537</v>
      </c>
      <c r="V43" s="112">
        <v>0.844806292778715</v>
      </c>
      <c r="W43" s="112">
        <v>0.89061185782538677</v>
      </c>
      <c r="X43" s="112">
        <v>0.89707000829278138</v>
      </c>
      <c r="AL43" s="98"/>
      <c r="AM43" s="99"/>
      <c r="AN43" s="99"/>
      <c r="AO43" s="99"/>
    </row>
    <row r="44" spans="2:41" ht="12.75" customHeight="1">
      <c r="B44" s="28"/>
      <c r="C44" s="28"/>
      <c r="D44" s="111" t="s">
        <v>94</v>
      </c>
      <c r="E44" s="112">
        <v>0.8380740496760406</v>
      </c>
      <c r="F44" s="112">
        <v>0.84062882872089473</v>
      </c>
      <c r="G44" s="112">
        <v>0.86738053188675812</v>
      </c>
      <c r="H44" s="112">
        <v>0.84833344725380433</v>
      </c>
      <c r="I44" s="112">
        <v>0.82802300680933005</v>
      </c>
      <c r="J44" s="112">
        <v>0.82543151551090554</v>
      </c>
      <c r="K44" s="112">
        <v>0.87126094964251999</v>
      </c>
      <c r="L44" s="112">
        <v>0.88266947338904633</v>
      </c>
      <c r="M44" s="112">
        <v>0.81831562091939913</v>
      </c>
      <c r="N44" s="112">
        <v>0.88238569792735311</v>
      </c>
      <c r="O44" s="112">
        <v>0.77086087894166488</v>
      </c>
      <c r="P44" s="112">
        <v>0.889071947268954</v>
      </c>
      <c r="Q44" s="112">
        <v>0.72236333800822838</v>
      </c>
      <c r="R44" s="112">
        <v>0.82511117322881378</v>
      </c>
      <c r="S44" s="112">
        <v>0.85323428909141552</v>
      </c>
      <c r="T44" s="112">
        <v>0.86313508009333273</v>
      </c>
      <c r="U44" s="112">
        <v>0.88403231514099567</v>
      </c>
      <c r="V44" s="112">
        <v>0.79488975105011506</v>
      </c>
      <c r="W44" s="112">
        <v>0.56502081417886629</v>
      </c>
      <c r="X44" s="112">
        <v>0.62440884695208543</v>
      </c>
      <c r="AL44" s="98"/>
      <c r="AM44" s="99"/>
      <c r="AN44" s="99"/>
      <c r="AO44" s="99"/>
    </row>
    <row r="45" spans="2:41" ht="12.75" customHeight="1">
      <c r="B45" s="28"/>
      <c r="C45" s="28"/>
      <c r="D45" s="111" t="s">
        <v>98</v>
      </c>
      <c r="E45" s="112">
        <v>0.63415023583075214</v>
      </c>
      <c r="F45" s="112">
        <v>0.765455420356981</v>
      </c>
      <c r="G45" s="112">
        <v>0.7194356128535051</v>
      </c>
      <c r="H45" s="112">
        <v>0.73310279632324349</v>
      </c>
      <c r="I45" s="112">
        <v>0.54472600638958013</v>
      </c>
      <c r="J45" s="112">
        <v>0.61186223970283804</v>
      </c>
      <c r="K45" s="112">
        <v>0.67000238898665743</v>
      </c>
      <c r="L45" s="112">
        <v>0.68863268226640473</v>
      </c>
      <c r="M45" s="112">
        <v>0.60653848457310389</v>
      </c>
      <c r="N45" s="112">
        <v>0.66112322342995611</v>
      </c>
      <c r="O45" s="112">
        <v>0.62744854430875019</v>
      </c>
      <c r="P45" s="112">
        <v>0.60209152362119112</v>
      </c>
      <c r="Q45" s="112">
        <v>0.67148520900001007</v>
      </c>
      <c r="R45" s="112">
        <v>0.60917672924015243</v>
      </c>
      <c r="S45" s="112">
        <v>0.66505441388541253</v>
      </c>
      <c r="T45" s="112">
        <v>0.63233025870720239</v>
      </c>
      <c r="U45" s="112">
        <v>0.56108735509193697</v>
      </c>
      <c r="V45" s="112">
        <v>0.46571864426800874</v>
      </c>
      <c r="W45" s="112">
        <v>0.26036431127097853</v>
      </c>
      <c r="X45" s="112">
        <v>0.58150769549584358</v>
      </c>
      <c r="AL45" s="98"/>
      <c r="AM45" s="99"/>
      <c r="AN45" s="99"/>
      <c r="AO45" s="99"/>
    </row>
    <row r="46" spans="2:41" ht="12.75" customHeight="1">
      <c r="B46" s="28"/>
      <c r="C46" s="28"/>
      <c r="D46" s="111" t="s">
        <v>99</v>
      </c>
      <c r="E46" s="112">
        <v>0.72796462691470765</v>
      </c>
      <c r="F46" s="112">
        <v>0.80604589608285393</v>
      </c>
      <c r="G46" s="112">
        <v>0.74060103300665681</v>
      </c>
      <c r="H46" s="112">
        <v>0.78913726277473739</v>
      </c>
      <c r="I46" s="112">
        <v>0.68100547958366742</v>
      </c>
      <c r="J46" s="112">
        <v>0.69418947036987921</v>
      </c>
      <c r="K46" s="112">
        <v>0.72459975168718826</v>
      </c>
      <c r="L46" s="112">
        <v>0.73321513070291044</v>
      </c>
      <c r="M46" s="112">
        <v>0.64156772174256849</v>
      </c>
      <c r="N46" s="112">
        <v>0.68983062666920414</v>
      </c>
      <c r="O46" s="112">
        <v>0.66635215644145318</v>
      </c>
      <c r="P46" s="112">
        <v>0.67351410456394945</v>
      </c>
      <c r="Q46" s="112">
        <v>0.60702837076348926</v>
      </c>
      <c r="R46" s="112">
        <v>0.69364973293152521</v>
      </c>
      <c r="S46" s="112">
        <v>0.69032384509613565</v>
      </c>
      <c r="T46" s="112">
        <v>0.70137248976229061</v>
      </c>
      <c r="U46" s="112">
        <v>0.67849716111712388</v>
      </c>
      <c r="V46" s="112">
        <v>0.64195654151658677</v>
      </c>
      <c r="W46" s="112">
        <v>0.58384690935204064</v>
      </c>
      <c r="X46" s="112">
        <v>0.64879203728571322</v>
      </c>
      <c r="AL46" s="98"/>
      <c r="AM46" s="99"/>
      <c r="AN46" s="99"/>
      <c r="AO46" s="99"/>
    </row>
    <row r="47" spans="2:41" ht="12.75" customHeight="1">
      <c r="B47" s="114"/>
      <c r="C47" s="28" t="s">
        <v>100</v>
      </c>
      <c r="D47" s="111" t="s">
        <v>101</v>
      </c>
      <c r="E47" s="101">
        <v>13945.040888191606</v>
      </c>
      <c r="F47" s="101">
        <v>25154.631454872131</v>
      </c>
      <c r="G47" s="101">
        <v>17175.786597180755</v>
      </c>
      <c r="H47" s="101">
        <v>27592.161090278816</v>
      </c>
      <c r="I47" s="101">
        <v>20851.03402380371</v>
      </c>
      <c r="J47" s="101">
        <v>28219.034756594341</v>
      </c>
      <c r="K47" s="101">
        <v>22673.721303970335</v>
      </c>
      <c r="L47" s="101">
        <v>12979.278667924335</v>
      </c>
      <c r="M47" s="101">
        <v>16274.573486750365</v>
      </c>
      <c r="N47" s="101">
        <v>22069.651019251112</v>
      </c>
      <c r="O47" s="101">
        <v>27532.974137527846</v>
      </c>
      <c r="P47" s="101">
        <v>25452.655557596925</v>
      </c>
      <c r="Q47" s="101">
        <v>29521.218942510095</v>
      </c>
      <c r="R47" s="101">
        <v>33607.004644531247</v>
      </c>
      <c r="S47" s="101">
        <v>22475.21750021242</v>
      </c>
      <c r="T47" s="101">
        <v>27430.262469608831</v>
      </c>
      <c r="U47" s="101">
        <v>19739.90013447413</v>
      </c>
      <c r="V47" s="101">
        <v>28263.43094764178</v>
      </c>
      <c r="W47" s="101">
        <v>29393.231157068774</v>
      </c>
      <c r="X47" s="101">
        <v>35504.959038912464</v>
      </c>
      <c r="AL47" s="98"/>
      <c r="AM47" s="99"/>
      <c r="AN47" s="99"/>
      <c r="AO47" s="99"/>
    </row>
    <row r="48" spans="2:41" ht="12.75" customHeight="1">
      <c r="B48" s="114"/>
      <c r="C48" s="28"/>
      <c r="D48" s="111" t="s">
        <v>102</v>
      </c>
      <c r="E48" s="112">
        <v>0.18737392171492895</v>
      </c>
      <c r="F48" s="112">
        <v>0.18122495124587251</v>
      </c>
      <c r="G48" s="112">
        <v>0.18311064919640221</v>
      </c>
      <c r="H48" s="112">
        <v>0.19118437876699362</v>
      </c>
      <c r="I48" s="112">
        <v>0.1935614806520288</v>
      </c>
      <c r="J48" s="112">
        <v>0.1950820999647786</v>
      </c>
      <c r="K48" s="112">
        <v>0.20033635765853075</v>
      </c>
      <c r="L48" s="112">
        <v>0.1944279512222675</v>
      </c>
      <c r="M48" s="112">
        <v>0.19109930675357201</v>
      </c>
      <c r="N48" s="112">
        <v>0.18870871369479969</v>
      </c>
      <c r="O48" s="112">
        <v>0.19965226988012455</v>
      </c>
      <c r="P48" s="112">
        <v>0.20170470474976418</v>
      </c>
      <c r="Q48" s="112">
        <v>0.19395210539267088</v>
      </c>
      <c r="R48" s="112">
        <v>0.18975143455423921</v>
      </c>
      <c r="S48" s="112">
        <v>0.19244538888489957</v>
      </c>
      <c r="T48" s="112">
        <v>0.1915481966930469</v>
      </c>
      <c r="U48" s="112">
        <v>0.20438818003499523</v>
      </c>
      <c r="V48" s="112">
        <v>0.19240435549812526</v>
      </c>
      <c r="W48" s="112">
        <v>0.19523478624720494</v>
      </c>
      <c r="X48" s="112">
        <v>0.19257078253132251</v>
      </c>
      <c r="AL48" s="98"/>
      <c r="AM48" s="99"/>
      <c r="AN48" s="99"/>
      <c r="AO48" s="99"/>
    </row>
    <row r="49" spans="2:41" ht="12.75" customHeight="1">
      <c r="B49" s="114"/>
      <c r="C49" s="28"/>
      <c r="D49" s="111" t="s">
        <v>103</v>
      </c>
      <c r="E49" s="101">
        <v>2612.9369996954974</v>
      </c>
      <c r="F49" s="101">
        <v>4558.6468590170934</v>
      </c>
      <c r="G49" s="101">
        <v>3145.069434268632</v>
      </c>
      <c r="H49" s="101">
        <v>5275.1901768837688</v>
      </c>
      <c r="I49" s="101">
        <v>4035.9570187732761</v>
      </c>
      <c r="J49" s="101">
        <v>5505.0285592954988</v>
      </c>
      <c r="K49" s="101">
        <v>4542.3707406020494</v>
      </c>
      <c r="L49" s="101">
        <v>2523.5345597474097</v>
      </c>
      <c r="M49" s="101">
        <v>3110.0597110280578</v>
      </c>
      <c r="N49" s="101">
        <v>4164.7354555360025</v>
      </c>
      <c r="O49" s="101">
        <v>5497.0207831081989</v>
      </c>
      <c r="P49" s="101">
        <v>5133.9203743425323</v>
      </c>
      <c r="Q49" s="101">
        <v>5725.7025676578296</v>
      </c>
      <c r="R49" s="101">
        <v>6376.9773423707838</v>
      </c>
      <c r="S49" s="101">
        <v>4325.2519721010794</v>
      </c>
      <c r="T49" s="101">
        <v>5254.2173108705347</v>
      </c>
      <c r="U49" s="101">
        <v>4034.6022625577252</v>
      </c>
      <c r="V49" s="101">
        <v>5438.0072156467841</v>
      </c>
      <c r="W49" s="101">
        <v>5738.5812020650064</v>
      </c>
      <c r="X49" s="101">
        <v>6837.2177458659253</v>
      </c>
      <c r="AL49" s="98"/>
      <c r="AM49" s="99"/>
      <c r="AN49" s="99"/>
      <c r="AO49" s="99"/>
    </row>
    <row r="50" spans="2:41" ht="12.75" customHeight="1">
      <c r="B50" s="114"/>
      <c r="C50" s="28"/>
      <c r="D50" s="111" t="s">
        <v>104</v>
      </c>
      <c r="E50" s="101">
        <v>3256.7423517163907</v>
      </c>
      <c r="F50" s="101">
        <v>11950.168810111219</v>
      </c>
      <c r="G50" s="101">
        <v>7556.7949000914014</v>
      </c>
      <c r="H50" s="101">
        <v>8176.0614023064936</v>
      </c>
      <c r="I50" s="101">
        <v>4131.9280136440948</v>
      </c>
      <c r="J50" s="101">
        <v>7772.4101156652177</v>
      </c>
      <c r="K50" s="101">
        <v>4588.8290201567406</v>
      </c>
      <c r="L50" s="101">
        <v>6606.5497214525349</v>
      </c>
      <c r="M50" s="101">
        <v>2519.1574298038058</v>
      </c>
      <c r="N50" s="101">
        <v>2379.0104765135966</v>
      </c>
      <c r="O50" s="101">
        <v>3784.2634421795515</v>
      </c>
      <c r="P50" s="101">
        <v>3064.7630438029328</v>
      </c>
      <c r="Q50" s="101">
        <v>2399.7760563438674</v>
      </c>
      <c r="R50" s="101">
        <v>5272.0149590918791</v>
      </c>
      <c r="S50" s="101">
        <v>5548.5588697786643</v>
      </c>
      <c r="T50" s="101">
        <v>5007.2661095467165</v>
      </c>
      <c r="U50" s="101">
        <v>3772.7608466143674</v>
      </c>
      <c r="V50" s="101">
        <v>3875.5897598548318</v>
      </c>
      <c r="W50" s="101">
        <v>1944.1323531676398</v>
      </c>
      <c r="X50" s="101">
        <v>2808.9900355961222</v>
      </c>
      <c r="AL50" s="98"/>
      <c r="AM50" s="99"/>
      <c r="AN50" s="99"/>
      <c r="AO50" s="99"/>
    </row>
    <row r="51" spans="2:41" ht="12.75" customHeight="1">
      <c r="B51" s="114"/>
      <c r="C51" s="28"/>
      <c r="D51" s="111" t="s">
        <v>105</v>
      </c>
      <c r="E51" s="101">
        <v>122029.88191927926</v>
      </c>
      <c r="F51" s="101">
        <v>394653.71287971601</v>
      </c>
      <c r="G51" s="101">
        <v>194450.41928458979</v>
      </c>
      <c r="H51" s="101">
        <v>320148.47917490557</v>
      </c>
      <c r="I51" s="101">
        <v>187917.47923676373</v>
      </c>
      <c r="J51" s="101">
        <v>191929.77781175458</v>
      </c>
      <c r="K51" s="101">
        <v>154812.99915707781</v>
      </c>
      <c r="L51" s="101">
        <v>281152.52414681372</v>
      </c>
      <c r="M51" s="101">
        <v>85670.908537931246</v>
      </c>
      <c r="N51" s="101">
        <v>126893.69535148691</v>
      </c>
      <c r="O51" s="101">
        <v>147552.20209157842</v>
      </c>
      <c r="P51" s="101">
        <v>125709.73173589935</v>
      </c>
      <c r="Q51" s="101">
        <v>102019.58317532315</v>
      </c>
      <c r="R51" s="101">
        <v>196791.6860672097</v>
      </c>
      <c r="S51" s="101">
        <v>108610.45573509263</v>
      </c>
      <c r="T51" s="101">
        <v>152573.58268714914</v>
      </c>
      <c r="U51" s="101">
        <v>138142.15091859881</v>
      </c>
      <c r="V51" s="101">
        <v>145486.84151099977</v>
      </c>
      <c r="W51" s="101">
        <v>86543.955306404168</v>
      </c>
      <c r="X51" s="101">
        <v>166581.23840191014</v>
      </c>
      <c r="AL51" s="98"/>
      <c r="AM51" s="99"/>
      <c r="AN51" s="99"/>
      <c r="AO51" s="99"/>
    </row>
    <row r="52" spans="2:41" ht="12.75" customHeight="1">
      <c r="B52" s="114"/>
      <c r="C52" s="28" t="s">
        <v>106</v>
      </c>
      <c r="D52" s="111" t="s">
        <v>101</v>
      </c>
      <c r="E52" s="101">
        <v>15278.722333740236</v>
      </c>
      <c r="F52" s="101">
        <v>24998.894601318359</v>
      </c>
      <c r="G52" s="101">
        <v>31410.144947428384</v>
      </c>
      <c r="H52" s="101">
        <v>25352.730017745973</v>
      </c>
      <c r="I52" s="101">
        <v>25323.586392850746</v>
      </c>
      <c r="J52" s="101">
        <v>22329.407492025006</v>
      </c>
      <c r="K52" s="101">
        <v>24084.515296459962</v>
      </c>
      <c r="L52" s="101">
        <v>44635.003040713222</v>
      </c>
      <c r="M52" s="101">
        <v>16879.875518831104</v>
      </c>
      <c r="N52" s="101">
        <v>26612.787279296877</v>
      </c>
      <c r="O52" s="101">
        <v>17637.822567626954</v>
      </c>
      <c r="P52" s="101">
        <v>41764.820451904292</v>
      </c>
      <c r="Q52" s="101">
        <v>9301.0189778173808</v>
      </c>
      <c r="R52" s="101">
        <v>32172.50683094922</v>
      </c>
      <c r="S52" s="101">
        <v>38695.657869079587</v>
      </c>
      <c r="T52" s="101">
        <v>36312.358823320545</v>
      </c>
      <c r="U52" s="101">
        <v>34471.251244465333</v>
      </c>
      <c r="V52" s="101">
        <v>25049.557209742252</v>
      </c>
      <c r="W52" s="101">
        <v>4131.9817589111335</v>
      </c>
      <c r="X52" s="101">
        <v>7290.2125051879875</v>
      </c>
      <c r="AL52" s="98"/>
      <c r="AM52" s="99"/>
      <c r="AN52" s="99"/>
      <c r="AO52" s="99"/>
    </row>
    <row r="53" spans="2:41" ht="12.75" customHeight="1">
      <c r="B53" s="114"/>
      <c r="C53" s="28"/>
      <c r="D53" s="111" t="s">
        <v>107</v>
      </c>
      <c r="E53" s="112">
        <v>0.50526950559594352</v>
      </c>
      <c r="F53" s="112">
        <v>0.49569266468376866</v>
      </c>
      <c r="G53" s="112">
        <v>0.49404985213854896</v>
      </c>
      <c r="H53" s="112">
        <v>0.47829687633489842</v>
      </c>
      <c r="I53" s="112">
        <v>0.48316274571000578</v>
      </c>
      <c r="J53" s="112">
        <v>0.48310032141638493</v>
      </c>
      <c r="K53" s="112">
        <v>0.51959347573013837</v>
      </c>
      <c r="L53" s="112">
        <v>0.49375302061333187</v>
      </c>
      <c r="M53" s="112">
        <v>0.51459727690807155</v>
      </c>
      <c r="N53" s="112">
        <v>0.506423837539002</v>
      </c>
      <c r="O53" s="112">
        <v>0.48798883660030073</v>
      </c>
      <c r="P53" s="112">
        <v>0.49633036124156299</v>
      </c>
      <c r="Q53" s="112">
        <v>0.50497636297265824</v>
      </c>
      <c r="R53" s="112">
        <v>0.47515559911495397</v>
      </c>
      <c r="S53" s="112">
        <v>0.49404033076941084</v>
      </c>
      <c r="T53" s="112">
        <v>0.48345721373652661</v>
      </c>
      <c r="U53" s="112">
        <v>0.49367605500869921</v>
      </c>
      <c r="V53" s="112">
        <v>0.48908470686779454</v>
      </c>
      <c r="W53" s="112">
        <v>0.47967135191627663</v>
      </c>
      <c r="X53" s="112">
        <v>0.46890019112205411</v>
      </c>
      <c r="AL53" s="98"/>
      <c r="AM53" s="99"/>
      <c r="AN53" s="99"/>
      <c r="AO53" s="99"/>
    </row>
    <row r="54" spans="2:41" ht="12.75" customHeight="1">
      <c r="B54" s="114"/>
      <c r="C54" s="28"/>
      <c r="D54" s="111" t="s">
        <v>108</v>
      </c>
      <c r="E54" s="101">
        <v>7719.8724797066297</v>
      </c>
      <c r="F54" s="101">
        <v>12391.768679076176</v>
      </c>
      <c r="G54" s="101">
        <v>15518.177466927384</v>
      </c>
      <c r="H54" s="101">
        <v>12126.131574049912</v>
      </c>
      <c r="I54" s="101">
        <v>12235.413532794308</v>
      </c>
      <c r="J54" s="101">
        <v>10787.343936434714</v>
      </c>
      <c r="K54" s="101">
        <v>12514.157014163316</v>
      </c>
      <c r="L54" s="101">
        <v>22038.667576437405</v>
      </c>
      <c r="M54" s="101">
        <v>8686.3379765377085</v>
      </c>
      <c r="N54" s="101">
        <v>13477.349861590661</v>
      </c>
      <c r="O54" s="101">
        <v>8607.0605149388066</v>
      </c>
      <c r="P54" s="101">
        <v>20729.148422082675</v>
      </c>
      <c r="Q54" s="101">
        <v>4696.7947353578929</v>
      </c>
      <c r="R54" s="101">
        <v>15286.946758289625</v>
      </c>
      <c r="S54" s="101">
        <v>19117.215612980035</v>
      </c>
      <c r="T54" s="101">
        <v>17555.471820923529</v>
      </c>
      <c r="U54" s="101">
        <v>17017.631325581358</v>
      </c>
      <c r="V54" s="101">
        <v>12251.355345094838</v>
      </c>
      <c r="W54" s="101">
        <v>1981.993276390298</v>
      </c>
      <c r="X54" s="101">
        <v>3418.3820370030362</v>
      </c>
      <c r="AL54" s="98"/>
      <c r="AM54" s="99"/>
      <c r="AN54" s="99"/>
      <c r="AO54" s="99"/>
    </row>
    <row r="55" spans="2:41" ht="12.75" customHeight="1">
      <c r="B55" s="114"/>
      <c r="C55" s="28"/>
      <c r="D55" s="111" t="s">
        <v>104</v>
      </c>
      <c r="E55" s="101">
        <v>796.61807463563014</v>
      </c>
      <c r="F55" s="101">
        <v>592.26610989871506</v>
      </c>
      <c r="G55" s="101">
        <v>744.67513556577876</v>
      </c>
      <c r="H55" s="101">
        <v>545.85516979565921</v>
      </c>
      <c r="I55" s="101">
        <v>704.62525135934357</v>
      </c>
      <c r="J55" s="101">
        <v>288.26491882462994</v>
      </c>
      <c r="K55" s="101">
        <v>373.78357277695198</v>
      </c>
      <c r="L55" s="101">
        <v>923.71982830126899</v>
      </c>
      <c r="M55" s="101">
        <v>319.67995078428413</v>
      </c>
      <c r="N55" s="101">
        <v>331.11654643320725</v>
      </c>
      <c r="O55" s="101">
        <v>457.92630186337283</v>
      </c>
      <c r="P55" s="101">
        <v>788.71779202882317</v>
      </c>
      <c r="Q55" s="101">
        <v>334.046721743153</v>
      </c>
      <c r="R55" s="101">
        <v>1029.8277288450702</v>
      </c>
      <c r="S55" s="101">
        <v>441.09982736873587</v>
      </c>
      <c r="T55" s="101">
        <v>815.59428712266072</v>
      </c>
      <c r="U55" s="101">
        <v>954.49701583383842</v>
      </c>
      <c r="V55" s="101">
        <v>1039.4412858890455</v>
      </c>
      <c r="W55" s="101">
        <v>26.931970304124263</v>
      </c>
      <c r="X55" s="101">
        <v>199.06553914211798</v>
      </c>
      <c r="AL55" s="98"/>
      <c r="AM55" s="99"/>
      <c r="AN55" s="99"/>
      <c r="AO55" s="99"/>
    </row>
    <row r="56" spans="2:41" ht="12.75" customHeight="1">
      <c r="B56" s="114"/>
      <c r="C56" s="28"/>
      <c r="D56" s="111" t="s">
        <v>105</v>
      </c>
      <c r="E56" s="101">
        <v>42182.128832865106</v>
      </c>
      <c r="F56" s="101">
        <v>62140.511485168747</v>
      </c>
      <c r="G56" s="101">
        <v>76240.924784622082</v>
      </c>
      <c r="H56" s="101">
        <v>84173.554594749119</v>
      </c>
      <c r="I56" s="101">
        <v>63013.954989926882</v>
      </c>
      <c r="J56" s="101">
        <v>54266.012238253061</v>
      </c>
      <c r="K56" s="101">
        <v>58497.075735909129</v>
      </c>
      <c r="L56" s="101">
        <v>109726.76319243104</v>
      </c>
      <c r="M56" s="101">
        <v>45303.129250291757</v>
      </c>
      <c r="N56" s="101">
        <v>57573.162022101656</v>
      </c>
      <c r="O56" s="101">
        <v>39937.555864352544</v>
      </c>
      <c r="P56" s="101">
        <v>54769.259122099291</v>
      </c>
      <c r="Q56" s="101">
        <v>19157.149189254989</v>
      </c>
      <c r="R56" s="101">
        <v>58572.419975385317</v>
      </c>
      <c r="S56" s="101">
        <v>55089.514684762144</v>
      </c>
      <c r="T56" s="101">
        <v>55198.255726997639</v>
      </c>
      <c r="U56" s="101">
        <v>68994.155660108197</v>
      </c>
      <c r="V56" s="101">
        <v>53087.913239145681</v>
      </c>
      <c r="W56" s="101">
        <v>7440.000592922047</v>
      </c>
      <c r="X56" s="101">
        <v>22979.765995639449</v>
      </c>
      <c r="AL56" s="98"/>
      <c r="AM56" s="99"/>
      <c r="AN56" s="99"/>
      <c r="AO56" s="99"/>
    </row>
    <row r="57" spans="2:41" ht="12.75" customHeight="1">
      <c r="B57" s="114"/>
      <c r="C57" s="28" t="s">
        <v>109</v>
      </c>
      <c r="D57" s="111" t="s">
        <v>101</v>
      </c>
      <c r="E57" s="101">
        <v>1191.4987064605714</v>
      </c>
      <c r="F57" s="101">
        <v>1820.4579789171219</v>
      </c>
      <c r="G57" s="101">
        <v>2323.6438065361981</v>
      </c>
      <c r="H57" s="101">
        <v>1427.1943012695308</v>
      </c>
      <c r="I57" s="101">
        <v>1211.2070007324219</v>
      </c>
      <c r="J57" s="101">
        <v>1312.5957771301264</v>
      </c>
      <c r="K57" s="101">
        <v>1805.6511970520014</v>
      </c>
      <c r="L57" s="101">
        <v>3422.1370936393751</v>
      </c>
      <c r="M57" s="101">
        <v>1398.4730421325712</v>
      </c>
      <c r="N57" s="101">
        <v>1484.0361336091764</v>
      </c>
      <c r="O57" s="101">
        <v>445.56430053710938</v>
      </c>
      <c r="P57" s="101">
        <v>692.89068603515625</v>
      </c>
      <c r="Q57" s="101">
        <v>394.34765625</v>
      </c>
      <c r="R57" s="101">
        <v>436.17631328125026</v>
      </c>
      <c r="S57" s="101">
        <v>962.71266174316406</v>
      </c>
      <c r="T57" s="101">
        <v>1047.6280124511713</v>
      </c>
      <c r="U57" s="101">
        <v>751.10713195800781</v>
      </c>
      <c r="V57" s="101">
        <v>1257.31640625</v>
      </c>
      <c r="W57" s="101">
        <v>183.44538879394531</v>
      </c>
      <c r="X57" s="101">
        <v>273.89271545410156</v>
      </c>
      <c r="AL57" s="98"/>
      <c r="AM57" s="99"/>
      <c r="AN57" s="99"/>
      <c r="AO57" s="99"/>
    </row>
    <row r="58" spans="2:41" ht="12.75" customHeight="1">
      <c r="B58" s="114"/>
      <c r="C58" s="28"/>
      <c r="D58" s="111" t="s">
        <v>104</v>
      </c>
      <c r="E58" s="101">
        <v>1039.9394836266104</v>
      </c>
      <c r="F58" s="101">
        <v>384.19577573474385</v>
      </c>
      <c r="G58" s="101">
        <v>733.61802046663945</v>
      </c>
      <c r="H58" s="101">
        <v>73.061018515059175</v>
      </c>
      <c r="I58" s="101">
        <v>218.21732959144651</v>
      </c>
      <c r="J58" s="101">
        <v>106.53453971468537</v>
      </c>
      <c r="K58" s="101">
        <v>271.62432513727686</v>
      </c>
      <c r="L58" s="101">
        <v>586.18434986440332</v>
      </c>
      <c r="M58" s="101">
        <v>202.08189129963063</v>
      </c>
      <c r="N58" s="101">
        <v>95.565328509877588</v>
      </c>
      <c r="O58" s="101">
        <v>38.528044002762712</v>
      </c>
      <c r="P58" s="101">
        <v>18.415901250133054</v>
      </c>
      <c r="Q58" s="101">
        <v>53.027413839856678</v>
      </c>
      <c r="R58" s="101">
        <v>65.426372154776232</v>
      </c>
      <c r="S58" s="101">
        <v>79.91248968553262</v>
      </c>
      <c r="T58" s="101">
        <v>326.64163563078159</v>
      </c>
      <c r="U58" s="101">
        <v>243.32884840014151</v>
      </c>
      <c r="V58" s="101">
        <v>202.81851904668815</v>
      </c>
      <c r="W58" s="101">
        <v>21.277438890153498</v>
      </c>
      <c r="X58" s="101">
        <v>32.551431009800005</v>
      </c>
      <c r="AL58" s="98"/>
      <c r="AM58" s="99"/>
      <c r="AN58" s="99"/>
      <c r="AO58" s="99"/>
    </row>
    <row r="59" spans="2:41" ht="12.75" customHeight="1">
      <c r="B59" s="114"/>
      <c r="C59" s="28"/>
      <c r="D59" s="111" t="s">
        <v>110</v>
      </c>
      <c r="E59" s="101">
        <v>24002.446524676216</v>
      </c>
      <c r="F59" s="101">
        <v>53253.958343657396</v>
      </c>
      <c r="G59" s="101">
        <v>68460.689964535704</v>
      </c>
      <c r="H59" s="101">
        <v>54602.645500288709</v>
      </c>
      <c r="I59" s="101">
        <v>37403.573201321225</v>
      </c>
      <c r="J59" s="101">
        <v>39624.617095506073</v>
      </c>
      <c r="K59" s="101">
        <v>55109.752979108845</v>
      </c>
      <c r="L59" s="101">
        <v>87148.623190485552</v>
      </c>
      <c r="M59" s="101">
        <v>40856.437254351928</v>
      </c>
      <c r="N59" s="101">
        <v>29511.309520965853</v>
      </c>
      <c r="O59" s="101">
        <v>9395.7587547874573</v>
      </c>
      <c r="P59" s="101">
        <v>11722.85843313957</v>
      </c>
      <c r="Q59" s="101">
        <v>7167.1014850380125</v>
      </c>
      <c r="R59" s="101">
        <v>10078.667821726796</v>
      </c>
      <c r="S59" s="101">
        <v>24052.020728032148</v>
      </c>
      <c r="T59" s="101">
        <v>32833.597479556018</v>
      </c>
      <c r="U59" s="101">
        <v>20025.209245098726</v>
      </c>
      <c r="V59" s="101">
        <v>24778.249253458231</v>
      </c>
      <c r="W59" s="101">
        <v>5802.5833018952617</v>
      </c>
      <c r="X59" s="101">
        <v>6227.7019627290847</v>
      </c>
      <c r="AL59" s="98"/>
      <c r="AM59" s="99"/>
      <c r="AN59" s="99"/>
      <c r="AO59" s="99"/>
    </row>
    <row r="60" spans="2:41" ht="12.75" customHeight="1">
      <c r="B60" s="114"/>
      <c r="C60" s="28"/>
      <c r="D60" s="111" t="s">
        <v>103</v>
      </c>
      <c r="E60" s="101">
        <v>186.50398357827561</v>
      </c>
      <c r="F60" s="101">
        <v>69.760164747173405</v>
      </c>
      <c r="G60" s="101">
        <v>135.07660955603581</v>
      </c>
      <c r="H60" s="101">
        <v>32.155335894787655</v>
      </c>
      <c r="I60" s="101">
        <v>63.189883232116699</v>
      </c>
      <c r="J60" s="101">
        <v>28.405110988101995</v>
      </c>
      <c r="K60" s="101">
        <v>75.751378926715901</v>
      </c>
      <c r="L60" s="101">
        <v>163.68301671118201</v>
      </c>
      <c r="M60" s="101">
        <v>74.44719081955904</v>
      </c>
      <c r="N60" s="101">
        <v>51.677064483407491</v>
      </c>
      <c r="O60" s="101">
        <v>26.607311725616455</v>
      </c>
      <c r="P60" s="101">
        <v>37.145749483679751</v>
      </c>
      <c r="Q60" s="101">
        <v>45.760759353637667</v>
      </c>
      <c r="R60" s="101">
        <v>37.5697395001635</v>
      </c>
      <c r="S60" s="101">
        <v>41.762496948242202</v>
      </c>
      <c r="T60" s="101">
        <v>64.249125353857409</v>
      </c>
      <c r="U60" s="101">
        <v>49.024158000946038</v>
      </c>
      <c r="V60" s="101">
        <v>130.66813659667972</v>
      </c>
      <c r="W60" s="101">
        <v>11.851765632629393</v>
      </c>
      <c r="X60" s="101">
        <v>18.999097406864166</v>
      </c>
      <c r="AL60" s="98"/>
      <c r="AM60" s="99"/>
      <c r="AN60" s="99"/>
      <c r="AO60" s="99"/>
    </row>
    <row r="61" spans="2:41" ht="12.75" customHeight="1">
      <c r="B61" s="114"/>
      <c r="C61" s="28"/>
      <c r="D61" s="111" t="s">
        <v>111</v>
      </c>
      <c r="E61" s="101">
        <v>211.26685701825869</v>
      </c>
      <c r="F61" s="101">
        <v>652.19172697576721</v>
      </c>
      <c r="G61" s="101">
        <v>810.25579850772249</v>
      </c>
      <c r="H61" s="101">
        <v>774.65862724486544</v>
      </c>
      <c r="I61" s="101">
        <v>466.57720184326172</v>
      </c>
      <c r="J61" s="101">
        <v>592.99479576639123</v>
      </c>
      <c r="K61" s="101">
        <v>631.85229775003381</v>
      </c>
      <c r="L61" s="101">
        <v>1073.4120404689688</v>
      </c>
      <c r="M61" s="101">
        <v>526.75042921037254</v>
      </c>
      <c r="N61" s="101">
        <v>319.36515832773443</v>
      </c>
      <c r="O61" s="101">
        <v>124.26873970031737</v>
      </c>
      <c r="P61" s="101">
        <v>196.41234769315375</v>
      </c>
      <c r="Q61" s="101">
        <v>72.567176818847656</v>
      </c>
      <c r="R61" s="101">
        <v>121.69714101623913</v>
      </c>
      <c r="S61" s="101">
        <v>371.20565223693848</v>
      </c>
      <c r="T61" s="101">
        <v>347.28139449723358</v>
      </c>
      <c r="U61" s="101">
        <v>213.11663913726807</v>
      </c>
      <c r="V61" s="101">
        <v>225.75410270690912</v>
      </c>
      <c r="W61" s="101">
        <v>60.763645172119134</v>
      </c>
      <c r="X61" s="101">
        <v>68.73330128192903</v>
      </c>
      <c r="AL61" s="98"/>
      <c r="AM61" s="99"/>
      <c r="AN61" s="99"/>
      <c r="AO61" s="99"/>
    </row>
    <row r="62" spans="2:41" ht="12.75" customHeight="1">
      <c r="B62" s="28"/>
      <c r="C62" s="28" t="s">
        <v>112</v>
      </c>
      <c r="D62" s="111" t="s">
        <v>103</v>
      </c>
      <c r="E62" s="101">
        <v>2799.4409832737729</v>
      </c>
      <c r="F62" s="101">
        <v>4628.4070237642663</v>
      </c>
      <c r="G62" s="101">
        <v>3280.1460438246677</v>
      </c>
      <c r="H62" s="101">
        <v>5307.3455127785564</v>
      </c>
      <c r="I62" s="101">
        <v>4099.1469020053928</v>
      </c>
      <c r="J62" s="101">
        <v>5533.4336702836008</v>
      </c>
      <c r="K62" s="101">
        <v>4618.1221195287653</v>
      </c>
      <c r="L62" s="101">
        <v>2687.2175764585918</v>
      </c>
      <c r="M62" s="101">
        <v>3184.506901847617</v>
      </c>
      <c r="N62" s="101">
        <v>4216.4125200194103</v>
      </c>
      <c r="O62" s="101">
        <v>5523.6280948338153</v>
      </c>
      <c r="P62" s="101">
        <v>5171.0661238262128</v>
      </c>
      <c r="Q62" s="101">
        <v>5771.4633270114673</v>
      </c>
      <c r="R62" s="101">
        <v>6414.5470818709473</v>
      </c>
      <c r="S62" s="101">
        <v>4367.0144690493216</v>
      </c>
      <c r="T62" s="101">
        <v>5318.4664362243921</v>
      </c>
      <c r="U62" s="101">
        <v>4083.6264205586713</v>
      </c>
      <c r="V62" s="101">
        <v>5568.6753522434637</v>
      </c>
      <c r="W62" s="101">
        <v>5750.4329676976358</v>
      </c>
      <c r="X62" s="101">
        <v>6856.2168432727894</v>
      </c>
      <c r="AL62" s="98"/>
      <c r="AM62" s="99"/>
      <c r="AN62" s="99"/>
      <c r="AO62" s="99"/>
    </row>
    <row r="63" spans="2:41" ht="12.75" customHeight="1">
      <c r="B63" s="28"/>
      <c r="C63" s="28"/>
      <c r="D63" s="111" t="s">
        <v>108</v>
      </c>
      <c r="E63" s="101">
        <v>7719.8724797066297</v>
      </c>
      <c r="F63" s="101">
        <v>12391.768679076176</v>
      </c>
      <c r="G63" s="101">
        <v>15518.177466927384</v>
      </c>
      <c r="H63" s="101">
        <v>12126.131574049912</v>
      </c>
      <c r="I63" s="101">
        <v>12235.413532794308</v>
      </c>
      <c r="J63" s="101">
        <v>10787.343936434714</v>
      </c>
      <c r="K63" s="101">
        <v>12514.157014163316</v>
      </c>
      <c r="L63" s="101">
        <v>22038.667576437405</v>
      </c>
      <c r="M63" s="101">
        <v>8686.3379765377085</v>
      </c>
      <c r="N63" s="101">
        <v>13477.349861590661</v>
      </c>
      <c r="O63" s="101">
        <v>8607.0605149388066</v>
      </c>
      <c r="P63" s="101">
        <v>20729.148422082675</v>
      </c>
      <c r="Q63" s="101">
        <v>4696.7947353578929</v>
      </c>
      <c r="R63" s="101">
        <v>15286.946758289625</v>
      </c>
      <c r="S63" s="101">
        <v>19117.215612980035</v>
      </c>
      <c r="T63" s="101">
        <v>17555.471820923529</v>
      </c>
      <c r="U63" s="101">
        <v>17017.631325581358</v>
      </c>
      <c r="V63" s="101">
        <v>12251.355345094838</v>
      </c>
      <c r="W63" s="101">
        <v>1981.993276390298</v>
      </c>
      <c r="X63" s="101">
        <v>3418.3820370030362</v>
      </c>
      <c r="AL63" s="98"/>
      <c r="AM63" s="99"/>
      <c r="AN63" s="99"/>
      <c r="AO63" s="99"/>
    </row>
    <row r="64" spans="2:41" ht="12.75" customHeight="1">
      <c r="B64" s="114"/>
      <c r="C64" s="28"/>
      <c r="D64" s="111" t="s">
        <v>104</v>
      </c>
      <c r="E64" s="101">
        <v>5093.2999099786302</v>
      </c>
      <c r="F64" s="101">
        <v>12926.63069574468</v>
      </c>
      <c r="G64" s="101">
        <v>9035.0880561238191</v>
      </c>
      <c r="H64" s="101">
        <v>8794.9775906172126</v>
      </c>
      <c r="I64" s="101">
        <v>5054.7705945948846</v>
      </c>
      <c r="J64" s="101">
        <v>8167.2095742045331</v>
      </c>
      <c r="K64" s="101">
        <v>5234.2369180709693</v>
      </c>
      <c r="L64" s="101">
        <v>8116.4538996182073</v>
      </c>
      <c r="M64" s="101">
        <v>3040.9192718877207</v>
      </c>
      <c r="N64" s="101">
        <v>2805.6923514566815</v>
      </c>
      <c r="O64" s="101">
        <v>4280.7177880456875</v>
      </c>
      <c r="P64" s="101">
        <v>3871.8967370818891</v>
      </c>
      <c r="Q64" s="101">
        <v>2786.8501919268774</v>
      </c>
      <c r="R64" s="101">
        <v>6367.2690600917249</v>
      </c>
      <c r="S64" s="101">
        <v>6069.5711868329327</v>
      </c>
      <c r="T64" s="101">
        <v>6149.502032300159</v>
      </c>
      <c r="U64" s="101">
        <v>4970.5867108483471</v>
      </c>
      <c r="V64" s="101">
        <v>5117.8495647905656</v>
      </c>
      <c r="W64" s="101">
        <v>1992.3417623619175</v>
      </c>
      <c r="X64" s="101">
        <v>3040.6070057480401</v>
      </c>
      <c r="AL64" s="98"/>
      <c r="AM64" s="99"/>
      <c r="AN64" s="99"/>
      <c r="AO64" s="99"/>
    </row>
    <row r="65" spans="1:41" ht="12.75" customHeight="1">
      <c r="B65" s="28"/>
      <c r="C65" s="28"/>
      <c r="D65" s="111" t="s">
        <v>105</v>
      </c>
      <c r="E65" s="101">
        <v>188214.45727682058</v>
      </c>
      <c r="F65" s="101">
        <v>510048.18270854215</v>
      </c>
      <c r="G65" s="101">
        <v>339152.03403374756</v>
      </c>
      <c r="H65" s="101">
        <v>458924.67926994339</v>
      </c>
      <c r="I65" s="101">
        <v>288335.00742801186</v>
      </c>
      <c r="J65" s="101">
        <v>285820.40714551369</v>
      </c>
      <c r="K65" s="101">
        <v>268419.8278720958</v>
      </c>
      <c r="L65" s="101">
        <v>478027.91052973032</v>
      </c>
      <c r="M65" s="101">
        <v>171830.47504257492</v>
      </c>
      <c r="N65" s="101">
        <v>213978.16689455439</v>
      </c>
      <c r="O65" s="101">
        <v>196885.51671071845</v>
      </c>
      <c r="P65" s="101">
        <v>192201.84929113821</v>
      </c>
      <c r="Q65" s="101">
        <v>128343.83384961615</v>
      </c>
      <c r="R65" s="101">
        <v>265442.77386432176</v>
      </c>
      <c r="S65" s="101">
        <v>187751.99114788693</v>
      </c>
      <c r="T65" s="101">
        <v>240605.43589370279</v>
      </c>
      <c r="U65" s="101">
        <v>227161.5158238057</v>
      </c>
      <c r="V65" s="101">
        <v>223353.00400360365</v>
      </c>
      <c r="W65" s="101">
        <v>99786.539201221472</v>
      </c>
      <c r="X65" s="101">
        <v>195788.70636027868</v>
      </c>
      <c r="AL65" s="98"/>
      <c r="AM65" s="99"/>
      <c r="AN65" s="99"/>
      <c r="AO65" s="99"/>
    </row>
    <row r="66" spans="1:41" ht="12.75" customHeight="1">
      <c r="B66" s="28"/>
      <c r="C66" s="28"/>
      <c r="D66" s="111" t="s">
        <v>111</v>
      </c>
      <c r="E66" s="101">
        <v>211.26685701825869</v>
      </c>
      <c r="F66" s="101">
        <v>652.19172697576721</v>
      </c>
      <c r="G66" s="101">
        <v>810.25579850772249</v>
      </c>
      <c r="H66" s="101">
        <v>774.65862724486544</v>
      </c>
      <c r="I66" s="101">
        <v>466.57720184326172</v>
      </c>
      <c r="J66" s="101">
        <v>592.99479576639123</v>
      </c>
      <c r="K66" s="101">
        <v>631.85229775003381</v>
      </c>
      <c r="L66" s="101">
        <v>1073.4120404689688</v>
      </c>
      <c r="M66" s="101">
        <v>526.75042921037254</v>
      </c>
      <c r="N66" s="101">
        <v>319.36515832773443</v>
      </c>
      <c r="O66" s="101">
        <v>124.26873970031737</v>
      </c>
      <c r="P66" s="101">
        <v>196.41234769315375</v>
      </c>
      <c r="Q66" s="101">
        <v>72.567176818847656</v>
      </c>
      <c r="R66" s="101">
        <v>121.69714101623913</v>
      </c>
      <c r="S66" s="101">
        <v>371.20565223693848</v>
      </c>
      <c r="T66" s="101">
        <v>347.28139449723358</v>
      </c>
      <c r="U66" s="101">
        <v>213.11663913726807</v>
      </c>
      <c r="V66" s="101">
        <v>225.75410270690912</v>
      </c>
      <c r="W66" s="101">
        <v>60.763645172119134</v>
      </c>
      <c r="X66" s="101">
        <v>68.73330128192903</v>
      </c>
      <c r="AL66" s="98"/>
      <c r="AM66" s="99"/>
      <c r="AN66" s="99"/>
      <c r="AO66" s="99"/>
    </row>
    <row r="67" spans="1:41" ht="12.75" customHeight="1">
      <c r="B67" s="28"/>
      <c r="C67" s="28" t="s">
        <v>113</v>
      </c>
      <c r="D67" s="111" t="s">
        <v>103</v>
      </c>
      <c r="E67" s="101">
        <v>2506.0553477740123</v>
      </c>
      <c r="F67" s="101">
        <v>3733.2717309396421</v>
      </c>
      <c r="G67" s="101">
        <v>3233.402</v>
      </c>
      <c r="H67" s="101">
        <v>5052.9606301599997</v>
      </c>
      <c r="I67" s="101">
        <v>3721.7910000000002</v>
      </c>
      <c r="J67" s="101">
        <v>4965.514000000001</v>
      </c>
      <c r="K67" s="101">
        <v>4678.1469999999999</v>
      </c>
      <c r="L67" s="101">
        <v>1914.5909999999997</v>
      </c>
      <c r="M67" s="101">
        <v>3645.433</v>
      </c>
      <c r="N67" s="101">
        <v>3707.88</v>
      </c>
      <c r="O67" s="101">
        <v>3879.5299999999997</v>
      </c>
      <c r="P67" s="101">
        <v>5727.7709999999997</v>
      </c>
      <c r="Q67" s="101">
        <v>5725.5670000000009</v>
      </c>
      <c r="R67" s="101">
        <v>3047.9789999999998</v>
      </c>
      <c r="S67" s="101">
        <v>6154.2749999999996</v>
      </c>
      <c r="T67" s="101">
        <v>5387.31</v>
      </c>
      <c r="U67" s="101">
        <v>4043.1970000000001</v>
      </c>
      <c r="V67" s="101">
        <v>5584.4449999999997</v>
      </c>
      <c r="W67" s="101">
        <v>5633.7280000000001</v>
      </c>
      <c r="X67" s="101">
        <v>5710.9740000000002</v>
      </c>
      <c r="AL67" s="98"/>
      <c r="AM67" s="99"/>
      <c r="AN67" s="99"/>
      <c r="AO67" s="99"/>
    </row>
    <row r="68" spans="1:41" ht="12.75" customHeight="1">
      <c r="B68" s="28"/>
      <c r="C68" s="28"/>
      <c r="D68" s="111" t="s">
        <v>108</v>
      </c>
      <c r="E68" s="101">
        <v>6502.6363442810652</v>
      </c>
      <c r="F68" s="101">
        <v>11148.803035438868</v>
      </c>
      <c r="G68" s="101">
        <v>8167.8354949999994</v>
      </c>
      <c r="H68" s="101">
        <v>12701.280505000001</v>
      </c>
      <c r="I68" s="101">
        <v>11214.722999999998</v>
      </c>
      <c r="J68" s="101">
        <v>9422.148000000001</v>
      </c>
      <c r="K68" s="101">
        <v>9975.7109999999993</v>
      </c>
      <c r="L68" s="101">
        <v>19054.406000000003</v>
      </c>
      <c r="M68" s="101">
        <v>5014.1500000000015</v>
      </c>
      <c r="N68" s="101">
        <v>12024.899999999998</v>
      </c>
      <c r="O68" s="101">
        <v>8910.9160000000011</v>
      </c>
      <c r="P68" s="101">
        <v>7631.9869999999992</v>
      </c>
      <c r="Q68" s="101">
        <v>13645.994000000001</v>
      </c>
      <c r="R68" s="101">
        <v>8183.5740000000005</v>
      </c>
      <c r="S68" s="101">
        <v>16426.577999999998</v>
      </c>
      <c r="T68" s="101">
        <v>16383.005999999999</v>
      </c>
      <c r="U68" s="101">
        <v>12399.089</v>
      </c>
      <c r="V68" s="101">
        <v>8329.82</v>
      </c>
      <c r="W68" s="101">
        <v>7945.7609999999995</v>
      </c>
      <c r="X68" s="101">
        <v>-345.33400000000029</v>
      </c>
      <c r="AL68" s="98"/>
      <c r="AM68" s="99"/>
      <c r="AN68" s="99"/>
      <c r="AO68" s="99"/>
    </row>
    <row r="69" spans="1:41" ht="12.75" customHeight="1">
      <c r="B69" s="28"/>
      <c r="C69" s="28"/>
      <c r="D69" s="111" t="s">
        <v>104</v>
      </c>
      <c r="E69" s="101">
        <v>3732.6121633649186</v>
      </c>
      <c r="F69" s="101">
        <v>6953.8727369471881</v>
      </c>
      <c r="G69" s="101">
        <v>9545.440119912897</v>
      </c>
      <c r="H69" s="101">
        <v>7456.2989057159048</v>
      </c>
      <c r="I69" s="101">
        <v>5309.5117075946955</v>
      </c>
      <c r="J69" s="101">
        <v>6063.3403097559831</v>
      </c>
      <c r="K69" s="101">
        <v>3832.4086281408909</v>
      </c>
      <c r="L69" s="101">
        <v>5502.7521044849873</v>
      </c>
      <c r="M69" s="101">
        <v>6274.6810000000005</v>
      </c>
      <c r="N69" s="101">
        <v>3070.3279999999995</v>
      </c>
      <c r="O69" s="101">
        <v>2383.9879999999998</v>
      </c>
      <c r="P69" s="101">
        <v>2482.6000000000004</v>
      </c>
      <c r="Q69" s="101">
        <v>1794.5009999999997</v>
      </c>
      <c r="R69" s="101">
        <v>2878.5110000000004</v>
      </c>
      <c r="S69" s="101">
        <v>4999.8289999999997</v>
      </c>
      <c r="T69" s="101">
        <v>5727.9289999999992</v>
      </c>
      <c r="U69" s="101">
        <v>5090.3160000000007</v>
      </c>
      <c r="V69" s="101">
        <v>3423.62</v>
      </c>
      <c r="W69" s="101">
        <v>3544.1387999999997</v>
      </c>
      <c r="X69" s="101">
        <v>1237.4489999999996</v>
      </c>
      <c r="AL69" s="98"/>
      <c r="AM69" s="99"/>
      <c r="AN69" s="99"/>
      <c r="AO69" s="99"/>
    </row>
    <row r="70" spans="1:41" ht="12.75" customHeight="1">
      <c r="B70" s="28"/>
      <c r="C70" s="28"/>
      <c r="D70" s="111" t="s">
        <v>105</v>
      </c>
      <c r="E70" s="101">
        <v>156727.04390219488</v>
      </c>
      <c r="F70" s="101">
        <v>337015.58834609325</v>
      </c>
      <c r="G70" s="101">
        <v>210556.60705349184</v>
      </c>
      <c r="H70" s="101">
        <v>278031.10901498958</v>
      </c>
      <c r="I70" s="101">
        <v>236162.63532593253</v>
      </c>
      <c r="J70" s="101">
        <v>180646.8611718514</v>
      </c>
      <c r="K70" s="101">
        <v>142678.74653885962</v>
      </c>
      <c r="L70" s="101">
        <v>201325.97116839042</v>
      </c>
      <c r="M70" s="101">
        <v>424772.03399999999</v>
      </c>
      <c r="N70" s="101">
        <v>151380.83000000002</v>
      </c>
      <c r="O70" s="101">
        <v>84548.875000000015</v>
      </c>
      <c r="P70" s="101">
        <v>121626.79499999998</v>
      </c>
      <c r="Q70" s="101">
        <v>124161.80099999998</v>
      </c>
      <c r="R70" s="101">
        <v>194920.91</v>
      </c>
      <c r="S70" s="101">
        <v>157517.992</v>
      </c>
      <c r="T70" s="101">
        <v>134673.32800000001</v>
      </c>
      <c r="U70" s="101">
        <v>130334.81300000002</v>
      </c>
      <c r="V70" s="101">
        <v>163596.14199999999</v>
      </c>
      <c r="W70" s="101">
        <v>184362.70699999999</v>
      </c>
      <c r="X70" s="101">
        <v>134925.109</v>
      </c>
      <c r="AL70" s="98"/>
      <c r="AM70" s="99"/>
      <c r="AN70" s="99"/>
      <c r="AO70" s="99"/>
    </row>
    <row r="71" spans="1:41" ht="12.75" customHeight="1">
      <c r="B71" s="28"/>
      <c r="C71" s="28"/>
      <c r="D71" s="111" t="s">
        <v>111</v>
      </c>
      <c r="E71" s="115">
        <v>0</v>
      </c>
      <c r="F71" s="101">
        <v>851.25099999999998</v>
      </c>
      <c r="G71" s="101">
        <v>423.84500000000008</v>
      </c>
      <c r="H71" s="115">
        <v>0</v>
      </c>
      <c r="I71" s="115">
        <v>-9.4610000000000127</v>
      </c>
      <c r="J71" s="115">
        <v>0</v>
      </c>
      <c r="K71" s="115">
        <v>0</v>
      </c>
      <c r="L71" s="115">
        <v>0</v>
      </c>
      <c r="M71" s="115">
        <v>3033.2979999999998</v>
      </c>
      <c r="N71" s="115">
        <v>397.52100000000019</v>
      </c>
      <c r="O71" s="115">
        <v>0</v>
      </c>
      <c r="P71" s="115">
        <v>-59.091999999999643</v>
      </c>
      <c r="Q71" s="115">
        <v>0</v>
      </c>
      <c r="R71" s="115">
        <v>1622.6469999999999</v>
      </c>
      <c r="S71" s="115">
        <v>0</v>
      </c>
      <c r="T71" s="115">
        <v>-39.075000000000045</v>
      </c>
      <c r="U71" s="115">
        <v>0</v>
      </c>
      <c r="V71" s="115">
        <v>0</v>
      </c>
      <c r="W71" s="115">
        <v>1009.1289999999999</v>
      </c>
      <c r="X71" s="115">
        <v>0</v>
      </c>
      <c r="AL71" s="98"/>
      <c r="AM71" s="99"/>
      <c r="AN71" s="99"/>
      <c r="AO71" s="99"/>
    </row>
    <row r="72" spans="1:41" ht="12.75" customHeight="1">
      <c r="B72" s="28"/>
      <c r="C72" s="28"/>
      <c r="D72" s="28"/>
      <c r="E72" s="28"/>
      <c r="F72" s="28"/>
      <c r="G72" s="28"/>
      <c r="H72" s="28"/>
      <c r="I72" s="28"/>
      <c r="J72" s="28"/>
      <c r="K72" s="28"/>
      <c r="L72" s="28"/>
      <c r="M72" s="28"/>
      <c r="N72" s="28"/>
      <c r="O72" s="28"/>
      <c r="P72" s="28"/>
      <c r="Q72" s="28"/>
      <c r="R72" s="28"/>
      <c r="S72" s="28"/>
      <c r="T72" s="28"/>
      <c r="U72" s="28"/>
      <c r="V72" s="28"/>
      <c r="W72" s="28"/>
      <c r="X72" s="28"/>
      <c r="AL72" s="98"/>
      <c r="AM72" s="99"/>
      <c r="AN72" s="99"/>
      <c r="AO72" s="99"/>
    </row>
    <row r="73" spans="1:41" ht="12.75" customHeight="1">
      <c r="A73" s="10"/>
      <c r="B73" s="155" t="s">
        <v>53</v>
      </c>
      <c r="C73" s="156"/>
      <c r="D73" s="156"/>
      <c r="E73" s="157"/>
      <c r="F73" s="157"/>
      <c r="G73" s="157"/>
      <c r="H73" s="157"/>
      <c r="I73" s="157"/>
      <c r="J73" s="157"/>
      <c r="K73" s="157"/>
      <c r="L73" s="157"/>
      <c r="M73" s="157"/>
      <c r="N73" s="157"/>
      <c r="O73" s="157"/>
      <c r="P73" s="157"/>
      <c r="Q73" s="157"/>
      <c r="R73" s="157"/>
      <c r="S73" s="157"/>
      <c r="T73" s="157"/>
      <c r="U73" s="157"/>
      <c r="V73" s="157"/>
      <c r="W73" s="157"/>
      <c r="X73" s="157"/>
      <c r="AL73" s="98"/>
      <c r="AM73" s="99"/>
      <c r="AN73" s="99"/>
      <c r="AO73" s="99"/>
    </row>
    <row r="74" spans="1:41" ht="12.75" customHeight="1">
      <c r="B74" s="28"/>
      <c r="C74" s="28"/>
      <c r="D74" s="28"/>
      <c r="E74" s="116"/>
      <c r="F74" s="116"/>
      <c r="G74" s="116"/>
      <c r="H74" s="28"/>
      <c r="I74" s="28"/>
      <c r="J74" s="28"/>
      <c r="K74" s="28"/>
      <c r="L74" s="28"/>
      <c r="M74" s="28"/>
      <c r="N74" s="28"/>
      <c r="O74" s="28"/>
      <c r="P74" s="28"/>
      <c r="Q74" s="28"/>
      <c r="R74" s="28"/>
      <c r="S74" s="28"/>
      <c r="T74" s="28"/>
      <c r="U74" s="28"/>
      <c r="V74" s="28"/>
      <c r="W74" s="28"/>
      <c r="X74" s="28"/>
      <c r="AL74" s="98"/>
      <c r="AM74" s="99"/>
      <c r="AN74" s="99"/>
      <c r="AO74" s="99"/>
    </row>
    <row r="75" spans="1:41" ht="12.75" customHeight="1">
      <c r="A75" s="79"/>
      <c r="B75" s="117"/>
      <c r="C75" s="25" t="s">
        <v>82</v>
      </c>
      <c r="D75" s="26" t="s">
        <v>25</v>
      </c>
      <c r="E75" s="14"/>
      <c r="F75" s="14"/>
      <c r="G75" s="95"/>
      <c r="H75" s="14"/>
      <c r="I75" s="14"/>
      <c r="J75" s="14"/>
      <c r="K75" s="14"/>
      <c r="L75" s="14"/>
      <c r="M75" s="14"/>
      <c r="N75" s="14"/>
      <c r="O75" s="14"/>
      <c r="P75" s="14"/>
      <c r="Q75" s="14"/>
      <c r="R75" s="14"/>
      <c r="S75" s="14"/>
      <c r="T75" s="14"/>
      <c r="U75" s="14"/>
      <c r="V75" s="14"/>
      <c r="W75" s="14"/>
      <c r="X75" s="14"/>
      <c r="AL75" s="98"/>
      <c r="AM75" s="99"/>
      <c r="AN75" s="99"/>
      <c r="AO75" s="99"/>
    </row>
    <row r="76" spans="1:41" ht="12.75" customHeight="1">
      <c r="A76" s="79"/>
      <c r="B76" s="117"/>
      <c r="C76" s="10" t="s">
        <v>55</v>
      </c>
      <c r="D76" s="118" t="s">
        <v>43</v>
      </c>
      <c r="E76" s="67">
        <v>45.605982902589346</v>
      </c>
      <c r="F76" s="67">
        <v>43.99233904621434</v>
      </c>
      <c r="G76" s="67">
        <v>48.380260878631788</v>
      </c>
      <c r="H76" s="67">
        <v>51.089380693070069</v>
      </c>
      <c r="I76" s="67">
        <v>47.005836549999991</v>
      </c>
      <c r="J76" s="67">
        <v>48.092168400000006</v>
      </c>
      <c r="K76" s="67">
        <v>54.554762109999999</v>
      </c>
      <c r="L76" s="67">
        <v>63.953169540000012</v>
      </c>
      <c r="M76" s="67">
        <v>57.085816820000005</v>
      </c>
      <c r="N76" s="67">
        <v>53.463304280000017</v>
      </c>
      <c r="O76" s="67">
        <v>56.029828319999979</v>
      </c>
      <c r="P76" s="67">
        <v>62.185944240000012</v>
      </c>
      <c r="Q76" s="67">
        <v>58.797527150000001</v>
      </c>
      <c r="R76" s="67">
        <v>61.983668649999984</v>
      </c>
      <c r="S76" s="67">
        <v>61.132870999999994</v>
      </c>
      <c r="T76" s="67">
        <v>66.294923920000002</v>
      </c>
      <c r="U76" s="67">
        <v>63.067834779999984</v>
      </c>
      <c r="V76" s="67">
        <v>60.376034269999984</v>
      </c>
      <c r="W76" s="67">
        <v>65.323697339999981</v>
      </c>
      <c r="X76" s="67">
        <v>66.231081160000002</v>
      </c>
      <c r="AL76" s="98"/>
      <c r="AM76" s="99"/>
      <c r="AN76" s="99"/>
      <c r="AO76" s="99"/>
    </row>
    <row r="77" spans="1:41" ht="12.75" customHeight="1">
      <c r="A77" s="79"/>
      <c r="B77" s="117"/>
      <c r="C77" s="10" t="s">
        <v>56</v>
      </c>
      <c r="D77" s="118" t="s">
        <v>43</v>
      </c>
      <c r="E77" s="67">
        <v>15.360319587410659</v>
      </c>
      <c r="F77" s="67">
        <v>15.972302853785658</v>
      </c>
      <c r="G77" s="67">
        <v>15.84887843136821</v>
      </c>
      <c r="H77" s="67">
        <v>16.190195996929933</v>
      </c>
      <c r="I77" s="67">
        <v>17.436020619999997</v>
      </c>
      <c r="J77" s="67">
        <v>17.073007689999997</v>
      </c>
      <c r="K77" s="67">
        <v>19.8163874</v>
      </c>
      <c r="L77" s="67">
        <v>21.375788709999998</v>
      </c>
      <c r="M77" s="67">
        <v>18.741274660000002</v>
      </c>
      <c r="N77" s="67">
        <v>17.908007789999999</v>
      </c>
      <c r="O77" s="67">
        <v>18.488257050000001</v>
      </c>
      <c r="P77" s="67">
        <v>22.269914109999998</v>
      </c>
      <c r="Q77" s="67">
        <v>20.875110450000001</v>
      </c>
      <c r="R77" s="67">
        <v>22.77832441</v>
      </c>
      <c r="S77" s="67">
        <v>25.937716000000002</v>
      </c>
      <c r="T77" s="67">
        <v>24.33100907</v>
      </c>
      <c r="U77" s="67">
        <v>27.377896780000007</v>
      </c>
      <c r="V77" s="67">
        <v>24.274412080000005</v>
      </c>
      <c r="W77" s="67">
        <v>30.901169150000001</v>
      </c>
      <c r="X77" s="67">
        <v>25.524471700000003</v>
      </c>
      <c r="AL77" s="98"/>
      <c r="AM77" s="99"/>
      <c r="AN77" s="99"/>
      <c r="AO77" s="99"/>
    </row>
    <row r="78" spans="1:41" ht="12.75" customHeight="1">
      <c r="A78" s="79"/>
      <c r="B78" s="28"/>
      <c r="C78" s="3" t="s">
        <v>70</v>
      </c>
      <c r="D78" s="118" t="s">
        <v>43</v>
      </c>
      <c r="E78" s="67">
        <v>5.7293752799999993</v>
      </c>
      <c r="F78" s="67">
        <v>7.6283813699999996</v>
      </c>
      <c r="G78" s="67">
        <v>6.9527893899999995</v>
      </c>
      <c r="H78" s="67">
        <v>6.4004239999999983</v>
      </c>
      <c r="I78" s="67">
        <v>7.6099053600000008</v>
      </c>
      <c r="J78" s="67">
        <v>8.82476986</v>
      </c>
      <c r="K78" s="67">
        <v>7.4369682700000004</v>
      </c>
      <c r="L78" s="67">
        <v>7.7948494299999993</v>
      </c>
      <c r="M78" s="67">
        <v>6.4695713499999989</v>
      </c>
      <c r="N78" s="67">
        <v>6.5724253699999995</v>
      </c>
      <c r="O78" s="67">
        <v>6.0983421</v>
      </c>
      <c r="P78" s="67">
        <v>6.2137382400000005</v>
      </c>
      <c r="Q78" s="67">
        <v>5.8980121968170174</v>
      </c>
      <c r="R78" s="67">
        <v>6.5226237568170182</v>
      </c>
      <c r="S78" s="67">
        <v>7.2043576468170167</v>
      </c>
      <c r="T78" s="67">
        <v>5.4826020168170171</v>
      </c>
      <c r="U78" s="67">
        <v>6.0380406100000004</v>
      </c>
      <c r="V78" s="67">
        <v>6.5912981599999991</v>
      </c>
      <c r="W78" s="67">
        <v>6.7522256599999988</v>
      </c>
      <c r="X78" s="67">
        <v>5.7432472099999998</v>
      </c>
      <c r="AL78" s="98"/>
      <c r="AM78" s="99"/>
      <c r="AN78" s="99"/>
      <c r="AO78" s="99"/>
    </row>
    <row r="79" spans="1:41" ht="12.75" customHeight="1">
      <c r="A79" s="79"/>
      <c r="B79" s="28"/>
      <c r="C79" s="3" t="s">
        <v>58</v>
      </c>
      <c r="D79" s="118" t="s">
        <v>43</v>
      </c>
      <c r="E79" s="67">
        <v>3.1320948299999998</v>
      </c>
      <c r="F79" s="67">
        <v>3.81363941</v>
      </c>
      <c r="G79" s="67">
        <v>3.2925545500000002</v>
      </c>
      <c r="H79" s="67">
        <v>5.4070131199999993</v>
      </c>
      <c r="I79" s="67">
        <v>6.8618788300000002</v>
      </c>
      <c r="J79" s="67">
        <v>6.6768036500000001</v>
      </c>
      <c r="K79" s="67">
        <v>6.9012570699999998</v>
      </c>
      <c r="L79" s="67">
        <v>7.3018359799999999</v>
      </c>
      <c r="M79" s="67">
        <v>4.7162233999999996</v>
      </c>
      <c r="N79" s="67">
        <v>4.75409521</v>
      </c>
      <c r="O79" s="67">
        <v>5.1452946100000005</v>
      </c>
      <c r="P79" s="67">
        <v>5.41458715</v>
      </c>
      <c r="Q79" s="67">
        <v>4.6162201000000005</v>
      </c>
      <c r="R79" s="67">
        <v>7.8656691399999996</v>
      </c>
      <c r="S79" s="67">
        <v>7.4208499999999997</v>
      </c>
      <c r="T79" s="67">
        <v>8.8183343399999998</v>
      </c>
      <c r="U79" s="67">
        <v>6.9252166399999986</v>
      </c>
      <c r="V79" s="67">
        <v>6.0378505499999999</v>
      </c>
      <c r="W79" s="67">
        <v>6.1000441599999995</v>
      </c>
      <c r="X79" s="67">
        <v>3.7874760199999997</v>
      </c>
      <c r="AL79" s="98"/>
      <c r="AM79" s="99"/>
      <c r="AN79" s="99"/>
      <c r="AO79" s="99"/>
    </row>
    <row r="80" spans="1:41" ht="12.75" customHeight="1">
      <c r="A80" s="79"/>
      <c r="B80" s="28"/>
      <c r="C80" s="10" t="s">
        <v>59</v>
      </c>
      <c r="D80" s="118" t="s">
        <v>43</v>
      </c>
      <c r="E80" s="67">
        <v>9.0885748799999995</v>
      </c>
      <c r="F80" s="67">
        <v>9.654071909999999</v>
      </c>
      <c r="G80" s="67">
        <v>10.332308469999999</v>
      </c>
      <c r="H80" s="67">
        <v>17.563077679999999</v>
      </c>
      <c r="I80" s="67">
        <v>17.5820328</v>
      </c>
      <c r="J80" s="67">
        <v>17.384003589999999</v>
      </c>
      <c r="K80" s="67">
        <v>11.805189110000001</v>
      </c>
      <c r="L80" s="67">
        <v>17.04125037</v>
      </c>
      <c r="M80" s="67">
        <v>9.5938762400000002</v>
      </c>
      <c r="N80" s="67">
        <v>15.34944071</v>
      </c>
      <c r="O80" s="67">
        <v>13.068262709999999</v>
      </c>
      <c r="P80" s="67">
        <v>13.05058816</v>
      </c>
      <c r="Q80" s="67">
        <v>19.037834299999997</v>
      </c>
      <c r="R80" s="67">
        <v>9.7752945100000002</v>
      </c>
      <c r="S80" s="67">
        <v>24.962294</v>
      </c>
      <c r="T80" s="67">
        <v>24.94054066</v>
      </c>
      <c r="U80" s="67">
        <v>13.44518482</v>
      </c>
      <c r="V80" s="67">
        <v>9.2730182600000006</v>
      </c>
      <c r="W80" s="67">
        <v>7.3806177599999989</v>
      </c>
      <c r="X80" s="67">
        <v>1.3462808100000001</v>
      </c>
      <c r="AL80" s="98"/>
      <c r="AM80" s="99"/>
      <c r="AN80" s="99"/>
      <c r="AO80" s="99"/>
    </row>
    <row r="81" spans="1:41" ht="12.75" customHeight="1">
      <c r="A81" s="79"/>
      <c r="B81" s="28"/>
      <c r="C81" s="3" t="s">
        <v>60</v>
      </c>
      <c r="D81" s="118" t="s">
        <v>43</v>
      </c>
      <c r="E81" s="67">
        <v>-15.256196600000003</v>
      </c>
      <c r="F81" s="67">
        <v>-1.2368162000000016</v>
      </c>
      <c r="G81" s="67">
        <v>-14.255272390000002</v>
      </c>
      <c r="H81" s="67">
        <v>2.9787859700000006</v>
      </c>
      <c r="I81" s="67">
        <v>-2.3675192299999956</v>
      </c>
      <c r="J81" s="67">
        <v>-3.3670816099999978</v>
      </c>
      <c r="K81" s="67">
        <v>-10.355046870000002</v>
      </c>
      <c r="L81" s="67">
        <v>-3.6333256400000025</v>
      </c>
      <c r="M81" s="67">
        <v>-1.2180077700000069</v>
      </c>
      <c r="N81" s="67">
        <v>10.992509340000003</v>
      </c>
      <c r="O81" s="67">
        <v>-6.2576788299999997</v>
      </c>
      <c r="P81" s="67">
        <v>-16.604773260000002</v>
      </c>
      <c r="Q81" s="67">
        <v>26.493939510000004</v>
      </c>
      <c r="R81" s="67">
        <v>-32.973251130000001</v>
      </c>
      <c r="S81" s="67">
        <v>20.910667999999998</v>
      </c>
      <c r="T81" s="67">
        <v>9.7580405399999997</v>
      </c>
      <c r="U81" s="67">
        <v>-22.578002740000002</v>
      </c>
      <c r="V81" s="67">
        <v>-8.5170511799999993</v>
      </c>
      <c r="W81" s="67">
        <v>23.89006689</v>
      </c>
      <c r="X81" s="67">
        <v>-27.717400710000003</v>
      </c>
      <c r="AL81" s="98"/>
      <c r="AM81" s="99"/>
      <c r="AN81" s="99"/>
      <c r="AO81" s="99"/>
    </row>
    <row r="82" spans="1:41" ht="12.75" customHeight="1">
      <c r="A82" s="79"/>
      <c r="B82" s="28"/>
      <c r="C82" s="3" t="s">
        <v>61</v>
      </c>
      <c r="D82" s="118" t="s">
        <v>43</v>
      </c>
      <c r="E82" s="67">
        <v>-36.21157084</v>
      </c>
      <c r="F82" s="67">
        <v>-76.427575469999994</v>
      </c>
      <c r="G82" s="67">
        <v>-65.67601105</v>
      </c>
      <c r="H82" s="67">
        <v>-90.507205409999997</v>
      </c>
      <c r="I82" s="67">
        <v>-83.626151980000003</v>
      </c>
      <c r="J82" s="67">
        <v>-65.530342329999996</v>
      </c>
      <c r="K82" s="67">
        <v>-57.164613150000008</v>
      </c>
      <c r="L82" s="67">
        <v>-107.97844223999999</v>
      </c>
      <c r="M82" s="67">
        <v>-72.986206750000008</v>
      </c>
      <c r="N82" s="67">
        <v>-54.463033920000001</v>
      </c>
      <c r="O82" s="67">
        <v>-49.975924470000002</v>
      </c>
      <c r="P82" s="67">
        <v>-33.110176929999994</v>
      </c>
      <c r="Q82" s="67">
        <v>-57.891486370000003</v>
      </c>
      <c r="R82" s="67">
        <v>-64.355621170000006</v>
      </c>
      <c r="S82" s="67">
        <v>-96.466657999999995</v>
      </c>
      <c r="T82" s="67">
        <v>-106.55696908</v>
      </c>
      <c r="U82" s="67">
        <v>-83.425015059999993</v>
      </c>
      <c r="V82" s="67">
        <v>-57.811522159999996</v>
      </c>
      <c r="W82" s="67">
        <v>-69.299298769999993</v>
      </c>
      <c r="X82" s="67">
        <v>-27.16618686</v>
      </c>
      <c r="AL82" s="98"/>
      <c r="AM82" s="99"/>
      <c r="AN82" s="99"/>
      <c r="AO82" s="99"/>
    </row>
    <row r="83" spans="1:41" ht="12.75" customHeight="1">
      <c r="A83" s="79"/>
      <c r="B83" s="28"/>
      <c r="C83" s="61" t="s">
        <v>44</v>
      </c>
      <c r="D83" s="62" t="s">
        <v>43</v>
      </c>
      <c r="E83" s="119">
        <f t="shared" ref="E83:J83" si="52">SUM(E76:E82)</f>
        <v>27.448580039999996</v>
      </c>
      <c r="F83" s="119">
        <f t="shared" si="52"/>
        <v>3.396342919999995</v>
      </c>
      <c r="G83" s="119">
        <f t="shared" si="52"/>
        <v>4.8755082799999911</v>
      </c>
      <c r="H83" s="119">
        <f t="shared" si="52"/>
        <v>9.1216720500000008</v>
      </c>
      <c r="I83" s="119">
        <f t="shared" si="52"/>
        <v>10.502002949999991</v>
      </c>
      <c r="J83" s="119">
        <f t="shared" si="52"/>
        <v>29.153329249999999</v>
      </c>
      <c r="K83" s="119">
        <f t="shared" ref="K83:L83" si="53">SUM(K76:K82)</f>
        <v>32.994903939999972</v>
      </c>
      <c r="L83" s="119">
        <f t="shared" si="53"/>
        <v>5.855126150000018</v>
      </c>
      <c r="M83" s="119">
        <f t="shared" ref="M83:N83" si="54">SUM(M76:M82)</f>
        <v>22.402547949999985</v>
      </c>
      <c r="N83" s="119">
        <f t="shared" si="54"/>
        <v>54.576748780000017</v>
      </c>
      <c r="O83" s="119">
        <f t="shared" ref="O83:P83" si="55">SUM(O76:O82)</f>
        <v>42.596381489999963</v>
      </c>
      <c r="P83" s="119">
        <f t="shared" si="55"/>
        <v>59.419821710000022</v>
      </c>
      <c r="Q83" s="119">
        <f t="shared" ref="Q83:R83" si="56">SUM(Q76:Q82)</f>
        <v>77.827157336817038</v>
      </c>
      <c r="R83" s="119">
        <f t="shared" si="56"/>
        <v>11.596708166816967</v>
      </c>
      <c r="S83" s="119">
        <f t="shared" ref="S83:T83" si="57">SUM(S76:S82)</f>
        <v>51.102098646817012</v>
      </c>
      <c r="T83" s="119">
        <f t="shared" si="57"/>
        <v>33.068481466817005</v>
      </c>
      <c r="U83" s="119">
        <f t="shared" ref="U83:V83" si="58">SUM(U76:U82)</f>
        <v>10.851155829999982</v>
      </c>
      <c r="V83" s="119">
        <f t="shared" si="58"/>
        <v>40.224039979999986</v>
      </c>
      <c r="W83" s="119">
        <f t="shared" ref="W83:X83" si="59">SUM(W76:W82)</f>
        <v>71.048522189999986</v>
      </c>
      <c r="X83" s="119">
        <f t="shared" si="59"/>
        <v>47.748969330000008</v>
      </c>
      <c r="AL83" s="98"/>
      <c r="AM83" s="99"/>
      <c r="AN83" s="99"/>
      <c r="AO83" s="99"/>
    </row>
    <row r="84" spans="1:41" ht="12.75" customHeight="1">
      <c r="A84" s="79"/>
      <c r="B84" s="28"/>
      <c r="C84" s="10" t="s">
        <v>40</v>
      </c>
      <c r="D84" s="54" t="s">
        <v>41</v>
      </c>
      <c r="E84" s="120">
        <f t="shared" ref="E84:J84" si="60">E67*$D$12/1000000</f>
        <v>5.5249072589755857</v>
      </c>
      <c r="F84" s="120">
        <f t="shared" si="60"/>
        <v>8.230456723279346</v>
      </c>
      <c r="G84" s="120">
        <f t="shared" si="60"/>
        <v>7.1284324174460005</v>
      </c>
      <c r="H84" s="120">
        <f t="shared" si="60"/>
        <v>11.13987322334523</v>
      </c>
      <c r="I84" s="120">
        <f t="shared" si="60"/>
        <v>8.2051460397930001</v>
      </c>
      <c r="J84" s="120">
        <f t="shared" si="60"/>
        <v>10.947086371222003</v>
      </c>
      <c r="K84" s="120">
        <f t="shared" ref="K84:L84" si="61">K67*$D$12/1000000</f>
        <v>10.313550473581</v>
      </c>
      <c r="L84" s="120">
        <f t="shared" si="61"/>
        <v>4.2209513541929988</v>
      </c>
      <c r="M84" s="120">
        <f t="shared" ref="M84:N84" si="62">M67*$D$12/1000000</f>
        <v>8.0368054367589998</v>
      </c>
      <c r="N84" s="120">
        <f t="shared" si="62"/>
        <v>8.1744775292400007</v>
      </c>
      <c r="O84" s="120">
        <f t="shared" ref="O84:P84" si="63">O67*$D$12/1000000</f>
        <v>8.5529010671899997</v>
      </c>
      <c r="P84" s="120">
        <f t="shared" si="63"/>
        <v>12.627575685333001</v>
      </c>
      <c r="Q84" s="120">
        <f t="shared" ref="Q84:R84" si="64">Q67*$D$12/1000000</f>
        <v>12.622716696241003</v>
      </c>
      <c r="R84" s="120">
        <f t="shared" si="64"/>
        <v>6.7196446069169991</v>
      </c>
      <c r="S84" s="120">
        <f t="shared" ref="S84:T84" si="65">S67*$D$12/1000000</f>
        <v>13.567856213324999</v>
      </c>
      <c r="T84" s="120">
        <f t="shared" si="65"/>
        <v>11.876987534130002</v>
      </c>
      <c r="U84" s="120">
        <f t="shared" ref="U84:V84" si="66">U67*$D$12/1000000</f>
        <v>8.9137250997309998</v>
      </c>
      <c r="V84" s="120">
        <f t="shared" si="66"/>
        <v>12.311595889234999</v>
      </c>
      <c r="W84" s="120">
        <f t="shared" ref="W84:X84" si="67">W67*$D$12/1000000</f>
        <v>12.420246324543999</v>
      </c>
      <c r="X84" s="120">
        <f t="shared" si="67"/>
        <v>12.590544632802001</v>
      </c>
      <c r="AL84" s="98"/>
      <c r="AM84" s="99"/>
      <c r="AN84" s="99"/>
      <c r="AO84" s="99"/>
    </row>
    <row r="85" spans="1:41" ht="12.75" customHeight="1">
      <c r="A85" s="79"/>
      <c r="B85" s="28"/>
      <c r="C85" s="61" t="s">
        <v>44</v>
      </c>
      <c r="D85" s="62" t="s">
        <v>62</v>
      </c>
      <c r="E85" s="121">
        <f t="shared" ref="E85:J85" si="68">E83/E84</f>
        <v>4.9681521794610974</v>
      </c>
      <c r="F85" s="121">
        <f t="shared" si="68"/>
        <v>0.41265546180367435</v>
      </c>
      <c r="G85" s="121">
        <f t="shared" si="68"/>
        <v>0.68395237472796366</v>
      </c>
      <c r="H85" s="121">
        <f t="shared" si="68"/>
        <v>0.81883086702317276</v>
      </c>
      <c r="I85" s="121">
        <f t="shared" si="68"/>
        <v>1.2799288274782414</v>
      </c>
      <c r="J85" s="121">
        <f t="shared" si="68"/>
        <v>2.6631131116896145</v>
      </c>
      <c r="K85" s="121">
        <f t="shared" ref="K85:L85" si="69">K83/K84</f>
        <v>3.1991799550037698</v>
      </c>
      <c r="L85" s="121">
        <f t="shared" si="69"/>
        <v>1.3871579316316134</v>
      </c>
      <c r="M85" s="121">
        <f t="shared" ref="M85:N85" si="70">M83/M84</f>
        <v>2.7874941264018274</v>
      </c>
      <c r="N85" s="121">
        <f t="shared" si="70"/>
        <v>6.6764815958915653</v>
      </c>
      <c r="O85" s="121">
        <f t="shared" ref="O85:P85" si="71">O83/O84</f>
        <v>4.9803430620055948</v>
      </c>
      <c r="P85" s="121">
        <f t="shared" si="71"/>
        <v>4.7055605280605421</v>
      </c>
      <c r="Q85" s="121">
        <f t="shared" ref="Q85:R85" si="72">Q83/Q84</f>
        <v>6.1656424056474046</v>
      </c>
      <c r="R85" s="121">
        <f t="shared" si="72"/>
        <v>1.725791890076994</v>
      </c>
      <c r="S85" s="121">
        <f t="shared" ref="S85:T85" si="73">S83/S84</f>
        <v>3.766409213316221</v>
      </c>
      <c r="T85" s="121">
        <f t="shared" si="73"/>
        <v>2.7842482255530374</v>
      </c>
      <c r="U85" s="121">
        <f t="shared" ref="U85:V85" si="74">U83/U84</f>
        <v>1.2173536550198805</v>
      </c>
      <c r="V85" s="121">
        <f t="shared" si="74"/>
        <v>3.2671670140806883</v>
      </c>
      <c r="W85" s="121">
        <f t="shared" ref="W85:X85" si="75">W83/W84</f>
        <v>5.7203794782716182</v>
      </c>
      <c r="X85" s="121">
        <f t="shared" si="75"/>
        <v>3.7924466909557011</v>
      </c>
      <c r="AL85" s="98"/>
      <c r="AM85" s="99"/>
      <c r="AN85" s="99"/>
      <c r="AO85" s="99"/>
    </row>
    <row r="86" spans="1:41" ht="12.75" customHeight="1">
      <c r="A86" s="79"/>
      <c r="B86" s="28"/>
      <c r="C86" s="60" t="s">
        <v>44</v>
      </c>
      <c r="D86" s="40" t="s">
        <v>63</v>
      </c>
      <c r="E86" s="47">
        <f t="shared" ref="E86:J86" si="76">E85*E$10</f>
        <v>3.8387790788342917</v>
      </c>
      <c r="F86" s="47">
        <f t="shared" si="76"/>
        <v>0.31783068476674348</v>
      </c>
      <c r="G86" s="47">
        <f t="shared" si="76"/>
        <v>0.50238343317442613</v>
      </c>
      <c r="H86" s="47">
        <f t="shared" si="76"/>
        <v>0.59669610674837603</v>
      </c>
      <c r="I86" s="47">
        <f t="shared" si="76"/>
        <v>0.92739543127044555</v>
      </c>
      <c r="J86" s="47">
        <f t="shared" si="76"/>
        <v>1.9020465067171439</v>
      </c>
      <c r="K86" s="47">
        <f t="shared" ref="K86:L86" si="77">K85*K$10</f>
        <v>2.1858275943907475</v>
      </c>
      <c r="L86" s="47">
        <f t="shared" si="77"/>
        <v>0.91217471028886132</v>
      </c>
      <c r="M86" s="47">
        <f t="shared" ref="M86:N86" si="78">M85*M$10</f>
        <v>1.9055373643102311</v>
      </c>
      <c r="N86" s="47">
        <f t="shared" si="78"/>
        <v>4.4599561729977308</v>
      </c>
      <c r="O86" s="47">
        <f t="shared" ref="O86:P86" si="79">O85*O$10</f>
        <v>3.26134317792107</v>
      </c>
      <c r="P86" s="47">
        <f t="shared" si="79"/>
        <v>3.0601472342807603</v>
      </c>
      <c r="Q86" s="47">
        <f t="shared" ref="Q86:R86" si="80">Q85*Q$10</f>
        <v>4.053051078768755</v>
      </c>
      <c r="R86" s="47">
        <f t="shared" si="80"/>
        <v>1.1390226474508161</v>
      </c>
      <c r="S86" s="47">
        <f t="shared" ref="S86:T86" si="81">S85*S$10</f>
        <v>2.5234941729218683</v>
      </c>
      <c r="T86" s="47">
        <f t="shared" si="81"/>
        <v>1.8181140912861335</v>
      </c>
      <c r="U86" s="47">
        <f t="shared" ref="U86:V86" si="82">U85*U$10</f>
        <v>0.76409370568520796</v>
      </c>
      <c r="V86" s="47">
        <f t="shared" si="82"/>
        <v>2.0909868890116408</v>
      </c>
      <c r="W86" s="47">
        <f t="shared" ref="W86:X86" si="83">W85*W$10</f>
        <v>3.7421786484756479</v>
      </c>
      <c r="X86" s="47">
        <f t="shared" si="83"/>
        <v>2.49041929611171</v>
      </c>
      <c r="AL86" s="98"/>
      <c r="AM86" s="99"/>
      <c r="AN86" s="99"/>
      <c r="AO86" s="99"/>
    </row>
    <row r="87" spans="1:41" ht="12.75" customHeight="1">
      <c r="A87" s="79"/>
      <c r="B87" s="28"/>
      <c r="C87" s="3" t="s">
        <v>44</v>
      </c>
      <c r="D87" s="54" t="s">
        <v>43</v>
      </c>
      <c r="E87" s="48">
        <f t="shared" ref="E87:J87" si="84">E83</f>
        <v>27.448580039999996</v>
      </c>
      <c r="F87" s="48">
        <f t="shared" si="84"/>
        <v>3.396342919999995</v>
      </c>
      <c r="G87" s="48">
        <f t="shared" si="84"/>
        <v>4.8755082799999911</v>
      </c>
      <c r="H87" s="48">
        <f t="shared" si="84"/>
        <v>9.1216720500000008</v>
      </c>
      <c r="I87" s="48">
        <f t="shared" si="84"/>
        <v>10.502002949999991</v>
      </c>
      <c r="J87" s="48">
        <f t="shared" si="84"/>
        <v>29.153329249999999</v>
      </c>
      <c r="K87" s="48">
        <f t="shared" ref="K87:L87" si="85">K83</f>
        <v>32.994903939999972</v>
      </c>
      <c r="L87" s="48">
        <f t="shared" si="85"/>
        <v>5.855126150000018</v>
      </c>
      <c r="M87" s="48">
        <f t="shared" ref="M87:N87" si="86">M83</f>
        <v>22.402547949999985</v>
      </c>
      <c r="N87" s="48">
        <f t="shared" si="86"/>
        <v>54.576748780000017</v>
      </c>
      <c r="O87" s="48">
        <f t="shared" ref="O87:P87" si="87">O83</f>
        <v>42.596381489999963</v>
      </c>
      <c r="P87" s="48">
        <f t="shared" si="87"/>
        <v>59.419821710000022</v>
      </c>
      <c r="Q87" s="48">
        <f t="shared" ref="Q87:R87" si="88">Q83</f>
        <v>77.827157336817038</v>
      </c>
      <c r="R87" s="48">
        <f t="shared" si="88"/>
        <v>11.596708166816967</v>
      </c>
      <c r="S87" s="48">
        <f t="shared" ref="S87:T87" si="89">S83</f>
        <v>51.102098646817012</v>
      </c>
      <c r="T87" s="48">
        <f t="shared" si="89"/>
        <v>33.068481466817005</v>
      </c>
      <c r="U87" s="48">
        <f t="shared" ref="U87:V87" si="90">U83</f>
        <v>10.851155829999982</v>
      </c>
      <c r="V87" s="48">
        <f t="shared" si="90"/>
        <v>40.224039979999986</v>
      </c>
      <c r="W87" s="48">
        <f t="shared" ref="W87:X87" si="91">W83</f>
        <v>71.048522189999986</v>
      </c>
      <c r="X87" s="48">
        <f t="shared" si="91"/>
        <v>47.748969330000008</v>
      </c>
      <c r="AL87" s="98"/>
      <c r="AM87" s="99"/>
      <c r="AN87" s="99"/>
      <c r="AO87" s="99"/>
    </row>
    <row r="88" spans="1:41" ht="12.75" customHeight="1">
      <c r="A88" s="79"/>
      <c r="B88" s="28"/>
      <c r="C88" s="3" t="s">
        <v>64</v>
      </c>
      <c r="D88" s="54" t="s">
        <v>43</v>
      </c>
      <c r="E88" s="67">
        <v>2.8311682999999999</v>
      </c>
      <c r="F88" s="67">
        <v>5.7681226199999998</v>
      </c>
      <c r="G88" s="67">
        <v>3.6173644999999999</v>
      </c>
      <c r="H88" s="67">
        <v>6.1501250199999999</v>
      </c>
      <c r="I88" s="67">
        <v>5.746513010000001</v>
      </c>
      <c r="J88" s="67">
        <v>4.5865417900000001</v>
      </c>
      <c r="K88" s="67">
        <v>4.6505780799999998</v>
      </c>
      <c r="L88" s="67">
        <v>4.9248030099999998</v>
      </c>
      <c r="M88" s="67">
        <v>4.2416206499999998</v>
      </c>
      <c r="N88" s="67">
        <v>4.0435900900000004</v>
      </c>
      <c r="O88" s="67">
        <v>4.5223876300000008</v>
      </c>
      <c r="P88" s="67">
        <v>3.95935814</v>
      </c>
      <c r="Q88" s="67">
        <v>3.4333182500000001</v>
      </c>
      <c r="R88" s="67">
        <v>7.2372040799999997</v>
      </c>
      <c r="S88" s="67">
        <v>6.66167</v>
      </c>
      <c r="T88" s="67">
        <v>6.4477853399999994</v>
      </c>
      <c r="U88" s="67">
        <v>6.0991946099999996</v>
      </c>
      <c r="V88" s="67">
        <v>5.6525387299999998</v>
      </c>
      <c r="W88" s="67">
        <v>6.5478843300000005</v>
      </c>
      <c r="X88" s="67">
        <v>6.2076987300000015</v>
      </c>
      <c r="AL88" s="98"/>
      <c r="AM88" s="99"/>
      <c r="AN88" s="99"/>
      <c r="AO88" s="99"/>
    </row>
    <row r="89" spans="1:41" ht="12.75" customHeight="1">
      <c r="A89" s="79"/>
      <c r="B89" s="28"/>
      <c r="C89" s="3" t="s">
        <v>65</v>
      </c>
      <c r="D89" s="54" t="s">
        <v>43</v>
      </c>
      <c r="E89" s="67">
        <v>0</v>
      </c>
      <c r="F89" s="67">
        <v>0</v>
      </c>
      <c r="G89" s="67">
        <v>0</v>
      </c>
      <c r="H89" s="67">
        <v>0</v>
      </c>
      <c r="I89" s="67">
        <v>0</v>
      </c>
      <c r="J89" s="67">
        <v>0</v>
      </c>
      <c r="K89" s="67">
        <v>0</v>
      </c>
      <c r="L89" s="67">
        <v>0</v>
      </c>
      <c r="M89" s="67">
        <v>0</v>
      </c>
      <c r="N89" s="67">
        <v>0</v>
      </c>
      <c r="O89" s="67">
        <v>0</v>
      </c>
      <c r="P89" s="67">
        <v>0</v>
      </c>
      <c r="Q89" s="67">
        <v>1.7871053531829826</v>
      </c>
      <c r="R89" s="67">
        <v>1.7871053531829826</v>
      </c>
      <c r="S89" s="67">
        <v>1.7871053531829826</v>
      </c>
      <c r="T89" s="67">
        <v>1.7871053531829826</v>
      </c>
      <c r="U89" s="67">
        <v>1.7871053531829826</v>
      </c>
      <c r="V89" s="67">
        <v>1.7871053531829826</v>
      </c>
      <c r="W89" s="67">
        <v>1.7871053531829826</v>
      </c>
      <c r="X89" s="67">
        <v>1.7871053531829826</v>
      </c>
      <c r="AL89" s="98"/>
      <c r="AM89" s="99"/>
      <c r="AN89" s="99"/>
      <c r="AO89" s="99"/>
    </row>
    <row r="90" spans="1:41" ht="12.75" customHeight="1">
      <c r="A90" s="79"/>
      <c r="B90" s="28"/>
      <c r="C90" s="3" t="s">
        <v>71</v>
      </c>
      <c r="D90" s="54" t="s">
        <v>43</v>
      </c>
      <c r="E90" s="67">
        <v>2.9040568800000002</v>
      </c>
      <c r="F90" s="67">
        <v>2.4811037999999987</v>
      </c>
      <c r="G90" s="67">
        <v>4.8187835200000002</v>
      </c>
      <c r="H90" s="67">
        <v>12.46561743</v>
      </c>
      <c r="I90" s="67">
        <v>2.7520405800000001</v>
      </c>
      <c r="J90" s="67">
        <v>3.9825579199999996</v>
      </c>
      <c r="K90" s="67">
        <v>7.6240950400000003</v>
      </c>
      <c r="L90" s="67">
        <v>9.1729098399999991</v>
      </c>
      <c r="M90" s="67">
        <v>4.721406</v>
      </c>
      <c r="N90" s="67">
        <v>5.9753176499999991</v>
      </c>
      <c r="O90" s="67">
        <v>4.1623339999999995</v>
      </c>
      <c r="P90" s="67">
        <v>4.8304299999999998</v>
      </c>
      <c r="Q90" s="67">
        <v>3.7140269300000002</v>
      </c>
      <c r="R90" s="67">
        <v>3.9391919999999998</v>
      </c>
      <c r="S90" s="67">
        <v>6.8192257400000003</v>
      </c>
      <c r="T90" s="67">
        <v>13.697584629999994</v>
      </c>
      <c r="U90" s="67">
        <v>2.8437839999999999</v>
      </c>
      <c r="V90" s="67">
        <v>5.0319383799999997</v>
      </c>
      <c r="W90" s="67">
        <v>4.6614918599999999</v>
      </c>
      <c r="X90" s="67">
        <v>5.7334804799999999</v>
      </c>
      <c r="AL90" s="98"/>
      <c r="AM90" s="99"/>
      <c r="AN90" s="99"/>
      <c r="AO90" s="99"/>
    </row>
    <row r="91" spans="1:41" ht="12.75" customHeight="1">
      <c r="A91" s="79"/>
      <c r="B91" s="28"/>
      <c r="C91" s="3" t="s">
        <v>67</v>
      </c>
      <c r="D91" s="54" t="s">
        <v>43</v>
      </c>
      <c r="E91" s="67">
        <v>7.9042860000000008</v>
      </c>
      <c r="F91" s="67">
        <v>9.5070779999999999</v>
      </c>
      <c r="G91" s="67">
        <v>11.750377</v>
      </c>
      <c r="H91" s="67">
        <v>8.5953520000000001</v>
      </c>
      <c r="I91" s="67">
        <v>7.8448908300000006</v>
      </c>
      <c r="J91" s="67">
        <v>6.2946728700000003</v>
      </c>
      <c r="K91" s="67">
        <v>6.6594548700000002</v>
      </c>
      <c r="L91" s="67">
        <v>5.3045424899999993</v>
      </c>
      <c r="M91" s="67">
        <v>5.0504991799999992</v>
      </c>
      <c r="N91" s="67">
        <v>4.3868064218248044</v>
      </c>
      <c r="O91" s="67">
        <v>3.1146826699999997</v>
      </c>
      <c r="P91" s="67">
        <v>3.7821782874999998</v>
      </c>
      <c r="Q91" s="67">
        <v>5.5519093000000002</v>
      </c>
      <c r="R91" s="67">
        <v>4.2596088200000004</v>
      </c>
      <c r="S91" s="67">
        <v>2.8726413000000015</v>
      </c>
      <c r="T91" s="67">
        <v>5.3912355680956479</v>
      </c>
      <c r="U91" s="67">
        <v>7.8856186000000008</v>
      </c>
      <c r="V91" s="67">
        <v>10.64814726</v>
      </c>
      <c r="W91" s="67">
        <v>9.4753375700000007</v>
      </c>
      <c r="X91" s="67">
        <v>6.54991769</v>
      </c>
      <c r="AL91" s="98"/>
      <c r="AM91" s="99"/>
      <c r="AN91" s="99"/>
      <c r="AO91" s="99"/>
    </row>
    <row r="92" spans="1:41" ht="12.75" customHeight="1">
      <c r="A92" s="79"/>
      <c r="B92" s="28"/>
      <c r="C92" s="61" t="s">
        <v>49</v>
      </c>
      <c r="D92" s="62" t="s">
        <v>43</v>
      </c>
      <c r="E92" s="119">
        <f t="shared" ref="E92:J92" si="92">SUM(E87:E91)</f>
        <v>41.088091219999995</v>
      </c>
      <c r="F92" s="119">
        <f t="shared" si="92"/>
        <v>21.152647339999994</v>
      </c>
      <c r="G92" s="119">
        <f t="shared" si="92"/>
        <v>25.062033299999992</v>
      </c>
      <c r="H92" s="119">
        <f t="shared" si="92"/>
        <v>36.332766499999998</v>
      </c>
      <c r="I92" s="119">
        <f t="shared" si="92"/>
        <v>26.845447369999992</v>
      </c>
      <c r="J92" s="119">
        <f t="shared" si="92"/>
        <v>44.017101829999994</v>
      </c>
      <c r="K92" s="119">
        <f t="shared" ref="K92:L92" si="93">SUM(K87:K91)</f>
        <v>51.929031929999972</v>
      </c>
      <c r="L92" s="119">
        <f t="shared" si="93"/>
        <v>25.257381490000018</v>
      </c>
      <c r="M92" s="119">
        <f t="shared" ref="M92:N92" si="94">SUM(M87:M91)</f>
        <v>36.416073779999991</v>
      </c>
      <c r="N92" s="119">
        <f t="shared" si="94"/>
        <v>68.982462941824821</v>
      </c>
      <c r="O92" s="119">
        <f t="shared" ref="O92:P92" si="95">SUM(O87:O91)</f>
        <v>54.395785789999969</v>
      </c>
      <c r="P92" s="119">
        <f t="shared" si="95"/>
        <v>71.991788137500023</v>
      </c>
      <c r="Q92" s="119">
        <f t="shared" ref="Q92:R92" si="96">SUM(Q87:Q91)</f>
        <v>92.313517170000026</v>
      </c>
      <c r="R92" s="119">
        <f t="shared" si="96"/>
        <v>28.819818419999947</v>
      </c>
      <c r="S92" s="119">
        <f t="shared" ref="S92:T92" si="97">SUM(S87:S91)</f>
        <v>69.242741039999999</v>
      </c>
      <c r="T92" s="119">
        <f t="shared" si="97"/>
        <v>60.39219235809562</v>
      </c>
      <c r="U92" s="119">
        <f t="shared" ref="U92:V92" si="98">SUM(U87:U91)</f>
        <v>29.466858393182964</v>
      </c>
      <c r="V92" s="119">
        <f t="shared" si="98"/>
        <v>63.343769703182971</v>
      </c>
      <c r="W92" s="119">
        <f t="shared" ref="W92:X92" si="99">SUM(W87:W91)</f>
        <v>93.52034130318296</v>
      </c>
      <c r="X92" s="119">
        <f t="shared" si="99"/>
        <v>68.027171583182991</v>
      </c>
      <c r="AL92" s="98"/>
      <c r="AM92" s="99"/>
      <c r="AN92" s="99"/>
      <c r="AO92" s="99"/>
    </row>
    <row r="93" spans="1:41" ht="12.75" customHeight="1">
      <c r="A93" s="79"/>
      <c r="B93" s="28"/>
      <c r="C93" s="10" t="s">
        <v>40</v>
      </c>
      <c r="D93" s="54" t="s">
        <v>41</v>
      </c>
      <c r="E93" s="122">
        <f t="shared" ref="E93:J93" si="100">E84</f>
        <v>5.5249072589755857</v>
      </c>
      <c r="F93" s="122">
        <f t="shared" si="100"/>
        <v>8.230456723279346</v>
      </c>
      <c r="G93" s="122">
        <f t="shared" si="100"/>
        <v>7.1284324174460005</v>
      </c>
      <c r="H93" s="122">
        <f t="shared" si="100"/>
        <v>11.13987322334523</v>
      </c>
      <c r="I93" s="122">
        <f t="shared" si="100"/>
        <v>8.2051460397930001</v>
      </c>
      <c r="J93" s="122">
        <f t="shared" si="100"/>
        <v>10.947086371222003</v>
      </c>
      <c r="K93" s="122">
        <f t="shared" ref="K93:L93" si="101">K84</f>
        <v>10.313550473581</v>
      </c>
      <c r="L93" s="122">
        <f t="shared" si="101"/>
        <v>4.2209513541929988</v>
      </c>
      <c r="M93" s="122">
        <f t="shared" ref="M93:N93" si="102">M84</f>
        <v>8.0368054367589998</v>
      </c>
      <c r="N93" s="122">
        <f t="shared" si="102"/>
        <v>8.1744775292400007</v>
      </c>
      <c r="O93" s="122">
        <f t="shared" ref="O93:P93" si="103">O84</f>
        <v>8.5529010671899997</v>
      </c>
      <c r="P93" s="122">
        <f t="shared" si="103"/>
        <v>12.627575685333001</v>
      </c>
      <c r="Q93" s="122">
        <f t="shared" ref="Q93:R93" si="104">Q84</f>
        <v>12.622716696241003</v>
      </c>
      <c r="R93" s="122">
        <f t="shared" si="104"/>
        <v>6.7196446069169991</v>
      </c>
      <c r="S93" s="122">
        <f t="shared" ref="S93:T93" si="105">S84</f>
        <v>13.567856213324999</v>
      </c>
      <c r="T93" s="122">
        <f t="shared" si="105"/>
        <v>11.876987534130002</v>
      </c>
      <c r="U93" s="122">
        <f t="shared" ref="U93:V93" si="106">U84</f>
        <v>8.9137250997309998</v>
      </c>
      <c r="V93" s="122">
        <f t="shared" si="106"/>
        <v>12.311595889234999</v>
      </c>
      <c r="W93" s="122">
        <f t="shared" ref="W93:X93" si="107">W84</f>
        <v>12.420246324543999</v>
      </c>
      <c r="X93" s="122">
        <f t="shared" si="107"/>
        <v>12.590544632802001</v>
      </c>
      <c r="AL93" s="98"/>
      <c r="AM93" s="99"/>
      <c r="AN93" s="99"/>
      <c r="AO93" s="99"/>
    </row>
    <row r="94" spans="1:41" ht="12.75" customHeight="1">
      <c r="A94" s="79"/>
      <c r="B94" s="28"/>
      <c r="C94" s="61" t="s">
        <v>49</v>
      </c>
      <c r="D94" s="62" t="s">
        <v>62</v>
      </c>
      <c r="E94" s="121">
        <f t="shared" ref="E94:J94" si="108">E92/E93</f>
        <v>7.4368834251922715</v>
      </c>
      <c r="F94" s="121">
        <f t="shared" si="108"/>
        <v>2.5700453876600817</v>
      </c>
      <c r="G94" s="121">
        <f t="shared" si="108"/>
        <v>3.5157846539533169</v>
      </c>
      <c r="H94" s="121">
        <f t="shared" si="108"/>
        <v>3.261506282123515</v>
      </c>
      <c r="I94" s="121">
        <f t="shared" si="108"/>
        <v>3.271781786674604</v>
      </c>
      <c r="J94" s="121">
        <f t="shared" si="108"/>
        <v>4.0208965506761087</v>
      </c>
      <c r="K94" s="121">
        <f t="shared" ref="K94:L94" si="109">K92/K93</f>
        <v>5.0350296013987057</v>
      </c>
      <c r="L94" s="121">
        <f t="shared" si="109"/>
        <v>5.9838125035271723</v>
      </c>
      <c r="M94" s="121">
        <f t="shared" ref="M94:N94" si="110">M92/M93</f>
        <v>4.5311627942912462</v>
      </c>
      <c r="N94" s="121">
        <f t="shared" si="110"/>
        <v>8.4387610945256668</v>
      </c>
      <c r="O94" s="121">
        <f t="shared" ref="O94:P94" si="111">O92/O93</f>
        <v>6.3599222489161038</v>
      </c>
      <c r="P94" s="121">
        <f t="shared" si="111"/>
        <v>5.7011567328096779</v>
      </c>
      <c r="Q94" s="121">
        <f t="shared" ref="Q94:R94" si="112">Q92/Q93</f>
        <v>7.3132844055266357</v>
      </c>
      <c r="R94" s="121">
        <f t="shared" si="112"/>
        <v>4.288890277074132</v>
      </c>
      <c r="S94" s="121">
        <f t="shared" ref="S94:T94" si="113">S92/S93</f>
        <v>5.103440068298827</v>
      </c>
      <c r="T94" s="121">
        <f t="shared" si="113"/>
        <v>5.0848072530640565</v>
      </c>
      <c r="U94" s="121">
        <f t="shared" ref="U94:V94" si="114">U92/U93</f>
        <v>3.3057849623466873</v>
      </c>
      <c r="V94" s="121">
        <f t="shared" si="114"/>
        <v>5.1450494536268394</v>
      </c>
      <c r="W94" s="121">
        <f t="shared" ref="W94:X94" si="115">W92/W93</f>
        <v>7.5296688052293108</v>
      </c>
      <c r="X94" s="121">
        <f t="shared" si="115"/>
        <v>5.40303645054024</v>
      </c>
      <c r="AL94" s="98"/>
      <c r="AM94" s="99"/>
      <c r="AN94" s="99"/>
      <c r="AO94" s="99"/>
    </row>
    <row r="95" spans="1:41" ht="12.75" customHeight="1">
      <c r="A95" s="79"/>
      <c r="B95" s="28"/>
      <c r="C95" s="60" t="s">
        <v>49</v>
      </c>
      <c r="D95" s="40" t="s">
        <v>63</v>
      </c>
      <c r="E95" s="47">
        <f t="shared" ref="E95:J95" si="116">E94*E$10</f>
        <v>5.7463120035615134</v>
      </c>
      <c r="F95" s="47">
        <f t="shared" si="116"/>
        <v>1.9794704324796633</v>
      </c>
      <c r="G95" s="47">
        <f t="shared" si="116"/>
        <v>2.5824487640057527</v>
      </c>
      <c r="H95" s="47">
        <f t="shared" si="116"/>
        <v>2.376715606427422</v>
      </c>
      <c r="I95" s="47">
        <f t="shared" si="116"/>
        <v>2.370628284897712</v>
      </c>
      <c r="J95" s="47">
        <f t="shared" si="116"/>
        <v>2.8718015034788622</v>
      </c>
      <c r="K95" s="47">
        <f t="shared" ref="K95:L95" si="117">K94*K$10</f>
        <v>3.4401649160428578</v>
      </c>
      <c r="L95" s="47">
        <f t="shared" si="117"/>
        <v>3.9348673372811862</v>
      </c>
      <c r="M95" s="47">
        <f t="shared" ref="M95:N95" si="118">M94*M$10</f>
        <v>3.0975132562663767</v>
      </c>
      <c r="N95" s="47">
        <f t="shared" si="118"/>
        <v>5.6371764222555196</v>
      </c>
      <c r="O95" s="47">
        <f t="shared" ref="O95:P95" si="119">O94*O$10</f>
        <v>4.1647510583855567</v>
      </c>
      <c r="P95" s="47">
        <f t="shared" si="119"/>
        <v>3.7076090944046198</v>
      </c>
      <c r="Q95" s="47">
        <f t="shared" ref="Q95:R95" si="120">Q94*Q$10</f>
        <v>4.8074658403822994</v>
      </c>
      <c r="R95" s="47">
        <f t="shared" si="120"/>
        <v>2.8306675828689274</v>
      </c>
      <c r="S95" s="47">
        <f t="shared" ref="S95:T95" si="121">S94*S$10</f>
        <v>3.4193048457602142</v>
      </c>
      <c r="T95" s="47">
        <f t="shared" si="121"/>
        <v>3.3203791362508288</v>
      </c>
      <c r="U95" s="47">
        <f t="shared" ref="U95:V95" si="122">U94*U$10</f>
        <v>2.0749348159115399</v>
      </c>
      <c r="V95" s="47">
        <f t="shared" si="122"/>
        <v>3.2928316503211774</v>
      </c>
      <c r="W95" s="47">
        <f t="shared" ref="W95:X95" si="123">W94*W$10</f>
        <v>4.9257861196187473</v>
      </c>
      <c r="X95" s="47">
        <f t="shared" si="123"/>
        <v>3.5480594272056738</v>
      </c>
      <c r="AL95" s="98"/>
      <c r="AM95" s="99"/>
      <c r="AN95" s="99"/>
      <c r="AO95" s="99"/>
    </row>
    <row r="96" spans="1:41" ht="12.75" customHeight="1">
      <c r="A96" s="79"/>
      <c r="B96" s="28"/>
      <c r="C96" s="3" t="s">
        <v>72</v>
      </c>
      <c r="D96" s="54" t="s">
        <v>43</v>
      </c>
      <c r="E96" s="67">
        <v>1.891967</v>
      </c>
      <c r="F96" s="67">
        <v>3.7371111800000012</v>
      </c>
      <c r="G96" s="67">
        <v>1.50110974</v>
      </c>
      <c r="H96" s="67">
        <v>4.1699842</v>
      </c>
      <c r="I96" s="67">
        <v>3.3008890399999999</v>
      </c>
      <c r="J96" s="67">
        <v>3.4384282399999999</v>
      </c>
      <c r="K96" s="67">
        <v>2.5029181099999995</v>
      </c>
      <c r="L96" s="67">
        <v>0.89095783000000006</v>
      </c>
      <c r="M96" s="67">
        <v>3.1312175</v>
      </c>
      <c r="N96" s="67">
        <v>2.8864828181751965</v>
      </c>
      <c r="O96" s="67">
        <v>2.4187440499999999</v>
      </c>
      <c r="P96" s="67">
        <v>5.7521079725000002</v>
      </c>
      <c r="Q96" s="67">
        <v>3.6364412399999999</v>
      </c>
      <c r="R96" s="67">
        <v>6.6595168199999994</v>
      </c>
      <c r="S96" s="67">
        <v>14.000474959999998</v>
      </c>
      <c r="T96" s="67">
        <v>15.319122009999997</v>
      </c>
      <c r="U96" s="67">
        <v>7.2457909999999996</v>
      </c>
      <c r="V96" s="67">
        <v>8.628379510000002</v>
      </c>
      <c r="W96" s="67">
        <v>19.068433200000001</v>
      </c>
      <c r="X96" s="67">
        <v>36.317209089999999</v>
      </c>
      <c r="AL96" s="98"/>
      <c r="AM96" s="99"/>
      <c r="AN96" s="99"/>
      <c r="AO96" s="99"/>
    </row>
    <row r="97" spans="2:30" ht="12.75" customHeight="1">
      <c r="B97" s="28"/>
      <c r="C97" s="28"/>
      <c r="D97" s="28"/>
      <c r="E97" s="28"/>
      <c r="F97" s="28"/>
      <c r="G97" s="28"/>
      <c r="H97" s="28"/>
      <c r="I97" s="28"/>
      <c r="J97" s="28"/>
      <c r="K97" s="28"/>
      <c r="L97" s="28"/>
      <c r="M97" s="28"/>
      <c r="N97" s="28"/>
      <c r="O97" s="28"/>
      <c r="P97" s="28"/>
      <c r="Q97" s="28"/>
      <c r="R97" s="28"/>
      <c r="S97" s="28"/>
      <c r="T97" s="28"/>
      <c r="U97" s="28"/>
      <c r="V97" s="28"/>
      <c r="W97" s="28"/>
      <c r="X97" s="28"/>
    </row>
    <row r="98" spans="2:30" ht="12.75" customHeight="1">
      <c r="B98" s="155" t="s">
        <v>74</v>
      </c>
      <c r="C98" s="156"/>
      <c r="D98" s="156"/>
      <c r="E98" s="157"/>
      <c r="F98" s="157"/>
      <c r="G98" s="157"/>
      <c r="H98" s="157"/>
      <c r="I98" s="157"/>
      <c r="J98" s="157"/>
      <c r="K98" s="157"/>
      <c r="L98" s="157"/>
      <c r="M98" s="157"/>
      <c r="N98" s="157"/>
      <c r="O98" s="157"/>
      <c r="P98" s="157"/>
      <c r="Q98" s="157"/>
      <c r="R98" s="157"/>
      <c r="S98" s="157"/>
      <c r="T98" s="157"/>
      <c r="U98" s="157"/>
      <c r="V98" s="157"/>
      <c r="W98" s="157"/>
      <c r="X98" s="157"/>
    </row>
    <row r="99" spans="2:30" ht="12.75" customHeight="1">
      <c r="B99" s="28"/>
      <c r="C99" s="28"/>
      <c r="D99" s="28"/>
      <c r="E99" s="28"/>
      <c r="F99" s="28"/>
      <c r="G99" s="28"/>
      <c r="H99" s="28"/>
      <c r="I99" s="28"/>
      <c r="J99" s="28"/>
      <c r="K99" s="28"/>
      <c r="L99" s="28"/>
      <c r="M99" s="28"/>
      <c r="N99" s="28"/>
      <c r="O99" s="28"/>
      <c r="P99" s="28"/>
      <c r="Q99" s="28"/>
      <c r="R99" s="28"/>
      <c r="S99" s="28"/>
      <c r="T99" s="28"/>
      <c r="U99" s="28"/>
      <c r="V99" s="28"/>
      <c r="W99" s="28"/>
      <c r="X99" s="28"/>
    </row>
    <row r="100" spans="2:30" ht="12.75" customHeight="1">
      <c r="B100" s="28"/>
      <c r="C100" s="14"/>
      <c r="D100" s="26" t="s">
        <v>25</v>
      </c>
      <c r="E100" s="14"/>
      <c r="F100" s="14"/>
      <c r="G100" s="14"/>
      <c r="H100" s="14"/>
      <c r="I100" s="14"/>
      <c r="J100" s="14"/>
      <c r="K100" s="14"/>
      <c r="L100" s="14"/>
      <c r="M100" s="14"/>
      <c r="N100" s="14"/>
      <c r="O100" s="14"/>
      <c r="P100" s="14"/>
      <c r="Q100" s="14"/>
      <c r="R100" s="14"/>
      <c r="S100" s="14"/>
      <c r="T100" s="14"/>
      <c r="U100" s="14"/>
      <c r="V100" s="14"/>
      <c r="W100" s="14"/>
      <c r="X100" s="14"/>
    </row>
    <row r="101" spans="2:30" ht="12.75" customHeight="1">
      <c r="B101" s="28"/>
      <c r="C101" s="34" t="s">
        <v>114</v>
      </c>
      <c r="D101" s="82" t="s">
        <v>43</v>
      </c>
      <c r="E101" s="46">
        <f>SUM(E102:E106)</f>
        <v>71.053868829999999</v>
      </c>
      <c r="F101" s="46">
        <f t="shared" ref="F101:N101" si="124">SUM(F102:F106)</f>
        <v>130.99152351000001</v>
      </c>
      <c r="G101" s="46">
        <f t="shared" si="124"/>
        <v>104.57878853</v>
      </c>
      <c r="H101" s="46">
        <f t="shared" si="124"/>
        <v>157.51998551</v>
      </c>
      <c r="I101" s="46">
        <f t="shared" si="124"/>
        <v>132.47305806</v>
      </c>
      <c r="J101" s="46">
        <f t="shared" si="124"/>
        <v>141.94262971000001</v>
      </c>
      <c r="K101" s="46">
        <f t="shared" si="124"/>
        <v>104.65735313000002</v>
      </c>
      <c r="L101" s="46">
        <f t="shared" si="124"/>
        <v>118.99332405</v>
      </c>
      <c r="M101" s="46">
        <f t="shared" si="124"/>
        <v>119.13067328999998</v>
      </c>
      <c r="N101" s="46">
        <f t="shared" si="124"/>
        <v>100.63975972</v>
      </c>
      <c r="O101" s="46">
        <f t="shared" ref="O101:R101" si="125">SUM(O102:O106)</f>
        <v>91.763175349999997</v>
      </c>
      <c r="P101" s="46">
        <f t="shared" si="125"/>
        <v>110.38070701999999</v>
      </c>
      <c r="Q101" s="46">
        <f t="shared" si="125"/>
        <v>139.86541655000002</v>
      </c>
      <c r="R101" s="46">
        <f t="shared" si="125"/>
        <v>115.29482790999998</v>
      </c>
      <c r="S101" s="46">
        <f t="shared" ref="S101:T101" si="126">SUM(S102:S106)</f>
        <v>174.92767300000003</v>
      </c>
      <c r="T101" s="46">
        <f t="shared" si="126"/>
        <v>184.47786779</v>
      </c>
      <c r="U101" s="46">
        <f t="shared" ref="U101:V101" si="127">SUM(U102:U106)</f>
        <v>142.13195740999998</v>
      </c>
      <c r="V101" s="46">
        <f t="shared" si="127"/>
        <v>140.27294420999999</v>
      </c>
      <c r="W101" s="46">
        <f t="shared" ref="W101:X101" si="128">SUM(W102:W106)</f>
        <v>154.58219226000003</v>
      </c>
      <c r="X101" s="46">
        <f t="shared" si="128"/>
        <v>137.82681371999999</v>
      </c>
      <c r="Z101" s="123"/>
      <c r="AA101" s="123"/>
      <c r="AB101" s="124"/>
      <c r="AC101" s="124"/>
    </row>
    <row r="102" spans="2:30" ht="12.75" customHeight="1">
      <c r="B102" s="28"/>
      <c r="C102" s="83" t="s">
        <v>76</v>
      </c>
      <c r="D102" s="84" t="s">
        <v>43</v>
      </c>
      <c r="E102" s="67">
        <v>34.681063160000008</v>
      </c>
      <c r="F102" s="67">
        <v>55.782843699999994</v>
      </c>
      <c r="G102" s="67">
        <v>39.15202438</v>
      </c>
      <c r="H102" s="67">
        <v>69.196094740000007</v>
      </c>
      <c r="I102" s="67">
        <v>50.866661300000004</v>
      </c>
      <c r="J102" s="67">
        <v>63.984894830000002</v>
      </c>
      <c r="K102" s="67">
        <v>49.50768206</v>
      </c>
      <c r="L102" s="67">
        <v>17.647587459999997</v>
      </c>
      <c r="M102" s="67">
        <v>50.799290360000001</v>
      </c>
      <c r="N102" s="67">
        <v>45.477543529999998</v>
      </c>
      <c r="O102" s="67">
        <v>49.936407439999996</v>
      </c>
      <c r="P102" s="67">
        <v>69.489188420000005</v>
      </c>
      <c r="Q102" s="67">
        <v>77.073924000000005</v>
      </c>
      <c r="R102" s="67">
        <v>52.20279927</v>
      </c>
      <c r="S102" s="67">
        <v>80.896853000000007</v>
      </c>
      <c r="T102" s="67">
        <v>74.970016700000002</v>
      </c>
      <c r="U102" s="67">
        <v>60.595722109999997</v>
      </c>
      <c r="V102" s="67">
        <v>82.242772419999994</v>
      </c>
      <c r="W102" s="67">
        <v>85.688396140000009</v>
      </c>
      <c r="X102" s="67">
        <v>108.93064364</v>
      </c>
      <c r="Z102" s="125"/>
      <c r="AA102" s="125"/>
      <c r="AB102" s="124"/>
      <c r="AC102" s="124"/>
    </row>
    <row r="103" spans="2:30" ht="12.75" customHeight="1">
      <c r="B103" s="28"/>
      <c r="C103" s="83" t="s">
        <v>77</v>
      </c>
      <c r="D103" s="84" t="s">
        <v>43</v>
      </c>
      <c r="E103" s="67">
        <v>24.763391810000002</v>
      </c>
      <c r="F103" s="67">
        <v>43.187384019999996</v>
      </c>
      <c r="G103" s="67">
        <v>34.227989339999993</v>
      </c>
      <c r="H103" s="67">
        <v>62.029675679999997</v>
      </c>
      <c r="I103" s="67">
        <v>60.365553520000006</v>
      </c>
      <c r="J103" s="67">
        <v>56.355858749999996</v>
      </c>
      <c r="K103" s="67">
        <v>41.432818260000005</v>
      </c>
      <c r="L103" s="67">
        <v>81.89769914</v>
      </c>
      <c r="M103" s="67">
        <v>24.924289420000001</v>
      </c>
      <c r="N103" s="67">
        <v>39.150153330000002</v>
      </c>
      <c r="O103" s="67">
        <v>31.325510690000002</v>
      </c>
      <c r="P103" s="67">
        <v>29.856197470000001</v>
      </c>
      <c r="Q103" s="67">
        <v>51.716223240000005</v>
      </c>
      <c r="R103" s="67">
        <v>37.258961399999997</v>
      </c>
      <c r="S103" s="67">
        <v>68.492254000000003</v>
      </c>
      <c r="T103" s="67">
        <v>78.029983759999993</v>
      </c>
      <c r="U103" s="67">
        <v>51.182637800000002</v>
      </c>
      <c r="V103" s="67">
        <v>30.666863350000003</v>
      </c>
      <c r="W103" s="67">
        <v>34.74483974000001</v>
      </c>
      <c r="X103" s="67">
        <v>0.4049013600000001</v>
      </c>
      <c r="Z103" s="125"/>
      <c r="AA103" s="125"/>
      <c r="AB103" s="124"/>
      <c r="AC103" s="124"/>
    </row>
    <row r="104" spans="2:30" ht="12.75" customHeight="1">
      <c r="B104" s="28"/>
      <c r="C104" s="83" t="s">
        <v>78</v>
      </c>
      <c r="D104" s="84" t="s">
        <v>43</v>
      </c>
      <c r="E104" s="67">
        <v>6.4510271399999999</v>
      </c>
      <c r="F104" s="67">
        <v>17.458929060000003</v>
      </c>
      <c r="G104" s="67">
        <v>23.366345110000001</v>
      </c>
      <c r="H104" s="67">
        <v>18.215505530000001</v>
      </c>
      <c r="I104" s="67">
        <v>13.88692788</v>
      </c>
      <c r="J104" s="67">
        <v>16.077512249999998</v>
      </c>
      <c r="K104" s="67">
        <v>10.24969321</v>
      </c>
      <c r="L104" s="67">
        <v>13.38145673</v>
      </c>
      <c r="M104" s="67">
        <v>18.88384756</v>
      </c>
      <c r="N104" s="67">
        <v>8.857129200000001</v>
      </c>
      <c r="O104" s="67">
        <v>7.1379331700000002</v>
      </c>
      <c r="P104" s="67">
        <v>7.4155322800000008</v>
      </c>
      <c r="Q104" s="67">
        <v>6.3964329699999993</v>
      </c>
      <c r="R104" s="67">
        <v>11.053257259999999</v>
      </c>
      <c r="S104" s="67">
        <v>18.625847999999998</v>
      </c>
      <c r="T104" s="67">
        <v>24.750328260000003</v>
      </c>
      <c r="U104" s="67">
        <v>23.779637579999999</v>
      </c>
      <c r="V104" s="67">
        <v>18.688787310000002</v>
      </c>
      <c r="W104" s="67">
        <v>19.1227245</v>
      </c>
      <c r="X104" s="67">
        <v>13.124964210000002</v>
      </c>
      <c r="Z104" s="125"/>
      <c r="AA104" s="125"/>
      <c r="AB104" s="124"/>
      <c r="AC104" s="124"/>
    </row>
    <row r="105" spans="2:30" ht="12.75" customHeight="1">
      <c r="B105" s="28"/>
      <c r="C105" s="83" t="s">
        <v>79</v>
      </c>
      <c r="D105" s="84" t="s">
        <v>43</v>
      </c>
      <c r="E105" s="67">
        <v>5.1583867199999984</v>
      </c>
      <c r="F105" s="67">
        <v>12.09734986</v>
      </c>
      <c r="G105" s="67">
        <v>6.1952634399999997</v>
      </c>
      <c r="H105" s="67">
        <v>8.0787095600000001</v>
      </c>
      <c r="I105" s="67">
        <v>7.5659783599999999</v>
      </c>
      <c r="J105" s="67">
        <v>5.5243638800000001</v>
      </c>
      <c r="K105" s="67">
        <v>3.4671596</v>
      </c>
      <c r="L105" s="67">
        <v>6.0665807200000001</v>
      </c>
      <c r="M105" s="67">
        <v>14.78648184</v>
      </c>
      <c r="N105" s="67">
        <v>5.8818211900000001</v>
      </c>
      <c r="O105" s="67">
        <v>3.3633240500000001</v>
      </c>
      <c r="P105" s="67">
        <v>3.5330656999999999</v>
      </c>
      <c r="Q105" s="67">
        <v>4.6788363400000001</v>
      </c>
      <c r="R105" s="67">
        <v>9.4468524299999999</v>
      </c>
      <c r="S105" s="67">
        <v>6.9127179999999999</v>
      </c>
      <c r="T105" s="67">
        <v>6.9268691200000001</v>
      </c>
      <c r="U105" s="67">
        <v>6.5739599200000001</v>
      </c>
      <c r="V105" s="67">
        <v>8.6745211300000005</v>
      </c>
      <c r="W105" s="67">
        <v>12.047394560000001</v>
      </c>
      <c r="X105" s="67">
        <v>15.366304509999999</v>
      </c>
      <c r="Z105" s="125"/>
      <c r="AA105" s="125"/>
      <c r="AB105" s="124"/>
      <c r="AC105" s="124"/>
    </row>
    <row r="106" spans="2:30" ht="12.75" customHeight="1">
      <c r="B106" s="28"/>
      <c r="C106" s="83" t="s">
        <v>80</v>
      </c>
      <c r="D106" s="84" t="s">
        <v>43</v>
      </c>
      <c r="E106" s="67">
        <v>0</v>
      </c>
      <c r="F106" s="67">
        <v>2.4650168699999999</v>
      </c>
      <c r="G106" s="67">
        <v>1.6371662599999999</v>
      </c>
      <c r="H106" s="67">
        <v>0</v>
      </c>
      <c r="I106" s="67">
        <v>-0.212063</v>
      </c>
      <c r="J106" s="67">
        <v>0</v>
      </c>
      <c r="K106" s="67">
        <v>0</v>
      </c>
      <c r="L106" s="67">
        <v>0</v>
      </c>
      <c r="M106" s="67">
        <v>9.7367641099999993</v>
      </c>
      <c r="N106" s="67">
        <v>1.2731124700000001</v>
      </c>
      <c r="O106" s="67">
        <v>0</v>
      </c>
      <c r="P106" s="67">
        <v>8.6723150000000054E-2</v>
      </c>
      <c r="Q106" s="67">
        <v>0</v>
      </c>
      <c r="R106" s="67">
        <v>5.3329575499999997</v>
      </c>
      <c r="S106" s="67">
        <v>0</v>
      </c>
      <c r="T106" s="67">
        <v>-0.19933004999999998</v>
      </c>
      <c r="U106" s="67">
        <v>0</v>
      </c>
      <c r="V106" s="67">
        <v>0</v>
      </c>
      <c r="W106" s="67">
        <v>2.9788373199999998</v>
      </c>
      <c r="X106" s="67">
        <v>0</v>
      </c>
      <c r="Z106" s="125"/>
      <c r="AA106" s="125"/>
      <c r="AB106" s="124"/>
      <c r="AC106" s="124"/>
    </row>
    <row r="107" spans="2:30" ht="12.75" customHeight="1">
      <c r="B107" s="28"/>
      <c r="C107" s="86" t="s">
        <v>81</v>
      </c>
      <c r="D107" s="84"/>
      <c r="E107" s="67"/>
      <c r="F107" s="67"/>
      <c r="G107" s="67"/>
      <c r="H107" s="67"/>
      <c r="I107" s="67"/>
      <c r="J107" s="67"/>
      <c r="K107" s="67"/>
      <c r="L107" s="67"/>
      <c r="M107" s="67"/>
      <c r="N107" s="67"/>
      <c r="O107" s="67"/>
      <c r="P107" s="67"/>
      <c r="Q107" s="67"/>
      <c r="R107" s="67"/>
      <c r="S107" s="67"/>
      <c r="T107" s="179"/>
      <c r="U107" s="179"/>
      <c r="V107" s="179"/>
      <c r="W107" s="179"/>
      <c r="X107" s="179"/>
      <c r="Z107" s="125"/>
      <c r="AA107" s="125"/>
      <c r="AB107" s="124"/>
      <c r="AC107" s="124"/>
    </row>
    <row r="108" spans="2:30">
      <c r="B108" s="28"/>
      <c r="C108" s="38"/>
      <c r="D108" s="111"/>
      <c r="E108" s="126"/>
      <c r="F108" s="126"/>
      <c r="G108" s="126"/>
      <c r="H108" s="127"/>
      <c r="I108" s="127"/>
      <c r="J108" s="127"/>
      <c r="K108" s="127"/>
      <c r="L108" s="127"/>
      <c r="M108" s="127"/>
      <c r="N108" s="127"/>
      <c r="O108" s="127"/>
      <c r="P108" s="127"/>
      <c r="Q108" s="127"/>
      <c r="R108" s="127"/>
      <c r="S108" s="127"/>
      <c r="T108" s="127"/>
      <c r="U108" s="127"/>
      <c r="V108" s="127"/>
      <c r="W108" s="127"/>
      <c r="X108" s="127"/>
      <c r="Y108" s="128"/>
      <c r="Z108" s="128"/>
      <c r="AA108" s="128"/>
      <c r="AB108" s="128"/>
      <c r="AC108" s="128"/>
      <c r="AD108" s="128"/>
    </row>
  </sheetData>
  <pageMargins left="0.7" right="0.7" top="0.75" bottom="0.75" header="0.3" footer="0.3"/>
  <pageSetup paperSize="9" orientation="portrait" r:id="rId1"/>
  <customProperties>
    <customPr name="UniqueName" r:id="rId2"/>
  </customProperties>
  <ignoredErrors>
    <ignoredError sqref="J2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40406-03C9-4131-BFFC-651E61F04F8A}">
  <sheetPr codeName="Sheet6">
    <tabColor theme="0"/>
  </sheetPr>
  <dimension ref="A1:AV91"/>
  <sheetViews>
    <sheetView showGridLines="0" zoomScale="85" zoomScaleNormal="85" workbookViewId="0">
      <pane xSplit="4" ySplit="7" topLeftCell="T8" activePane="bottomRight" state="frozen"/>
      <selection pane="topRight" activeCell="P49" sqref="P49"/>
      <selection pane="bottomLeft" activeCell="P49" sqref="P49"/>
      <selection pane="bottomRight" activeCell="X54" sqref="X54"/>
    </sheetView>
  </sheetViews>
  <sheetFormatPr defaultColWidth="0" defaultRowHeight="12.75" outlineLevelCol="1"/>
  <cols>
    <col min="1" max="2" width="2.7109375" style="3" customWidth="1"/>
    <col min="3" max="3" width="37.5703125" style="3" bestFit="1" customWidth="1"/>
    <col min="4" max="4" width="23" style="3" customWidth="1"/>
    <col min="5" max="8" width="37.7109375" style="3" hidden="1" customWidth="1" outlineLevel="1"/>
    <col min="9" max="9" width="37.7109375" style="3" hidden="1" customWidth="1" outlineLevel="1" collapsed="1"/>
    <col min="10" max="12" width="37.7109375" style="3" hidden="1" customWidth="1" outlineLevel="1"/>
    <col min="13" max="13" width="37.7109375" style="3" customWidth="1" collapsed="1"/>
    <col min="14" max="24" width="37.7109375" style="3" customWidth="1"/>
    <col min="25" max="25" width="1.7109375" style="3" customWidth="1"/>
    <col min="26" max="30" width="10.42578125" style="3" hidden="1" customWidth="1"/>
    <col min="31" max="43" width="10.42578125" style="5" hidden="1" customWidth="1"/>
    <col min="44" max="48" width="10.42578125" style="3" hidden="1" customWidth="1"/>
    <col min="49" max="16384" width="9.140625" style="3" hidden="1"/>
  </cols>
  <sheetData>
    <row r="1" spans="1:46" s="163" customFormat="1" ht="30">
      <c r="A1" s="158" t="s">
        <v>1</v>
      </c>
      <c r="B1" s="159"/>
      <c r="C1" s="159"/>
      <c r="D1" s="160"/>
      <c r="E1" s="161"/>
      <c r="F1" s="162"/>
      <c r="G1" s="162"/>
      <c r="J1" s="164"/>
      <c r="K1" s="164"/>
      <c r="L1" s="164"/>
    </row>
    <row r="2" spans="1:46" s="139" customFormat="1" ht="15" customHeight="1">
      <c r="A2" s="144" t="s">
        <v>115</v>
      </c>
      <c r="B2" s="137"/>
      <c r="C2" s="137"/>
      <c r="D2" s="137"/>
      <c r="E2" s="138"/>
      <c r="F2" s="138"/>
      <c r="G2" s="138"/>
      <c r="J2" s="140"/>
      <c r="K2" s="141"/>
      <c r="L2" s="141"/>
    </row>
    <row r="3" spans="1:46" s="139" customFormat="1" ht="15">
      <c r="A3" s="145" t="str">
        <f>'Terms of Use and Important Info'!$A$3</f>
        <v>For period ending 31-Dec-2025</v>
      </c>
      <c r="E3" s="142"/>
      <c r="F3" s="138"/>
      <c r="G3" s="138"/>
      <c r="I3" s="143"/>
      <c r="J3" s="143"/>
      <c r="K3" s="143"/>
      <c r="L3" s="143"/>
      <c r="M3" s="143"/>
    </row>
    <row r="4" spans="1:46" ht="13.5" thickBot="1">
      <c r="A4" s="20" t="s">
        <v>22</v>
      </c>
      <c r="C4" s="4"/>
      <c r="R4" s="178"/>
      <c r="S4" s="178"/>
      <c r="T4" s="178"/>
      <c r="U4" s="178"/>
      <c r="V4" s="178"/>
      <c r="W4" s="178"/>
      <c r="X4" s="178"/>
    </row>
    <row r="5" spans="1:46" s="7" customFormat="1">
      <c r="A5" s="6"/>
      <c r="C5" s="8"/>
      <c r="AE5" s="9"/>
      <c r="AF5" s="9"/>
      <c r="AG5" s="9"/>
      <c r="AH5" s="9"/>
      <c r="AI5" s="9"/>
      <c r="AJ5" s="9"/>
      <c r="AK5" s="9"/>
      <c r="AL5" s="9"/>
      <c r="AM5" s="9"/>
      <c r="AN5" s="9"/>
      <c r="AO5" s="9"/>
      <c r="AP5" s="9"/>
      <c r="AQ5" s="9"/>
    </row>
    <row r="6" spans="1:46">
      <c r="A6" s="20"/>
      <c r="C6" s="4"/>
    </row>
    <row r="7" spans="1:46">
      <c r="A7" s="22"/>
      <c r="C7" s="94" t="s">
        <v>83</v>
      </c>
      <c r="E7" s="24">
        <v>44286</v>
      </c>
      <c r="F7" s="24">
        <f>EOMONTH(E$7,3)</f>
        <v>44377</v>
      </c>
      <c r="G7" s="24">
        <f>EOMONTH(F$7,3)</f>
        <v>44469</v>
      </c>
      <c r="H7" s="24">
        <f t="shared" ref="H7:Z7" si="0">EOMONTH(G$7,3)</f>
        <v>44561</v>
      </c>
      <c r="I7" s="24">
        <f t="shared" si="0"/>
        <v>44651</v>
      </c>
      <c r="J7" s="24">
        <f t="shared" si="0"/>
        <v>44742</v>
      </c>
      <c r="K7" s="24">
        <f t="shared" si="0"/>
        <v>44834</v>
      </c>
      <c r="L7" s="24">
        <f t="shared" si="0"/>
        <v>44926</v>
      </c>
      <c r="M7" s="24">
        <f t="shared" si="0"/>
        <v>45016</v>
      </c>
      <c r="N7" s="24">
        <f t="shared" si="0"/>
        <v>45107</v>
      </c>
      <c r="O7" s="24">
        <f t="shared" si="0"/>
        <v>45199</v>
      </c>
      <c r="P7" s="24">
        <f t="shared" si="0"/>
        <v>45291</v>
      </c>
      <c r="Q7" s="24">
        <f t="shared" si="0"/>
        <v>45382</v>
      </c>
      <c r="R7" s="24">
        <f t="shared" si="0"/>
        <v>45473</v>
      </c>
      <c r="S7" s="24">
        <f t="shared" si="0"/>
        <v>45565</v>
      </c>
      <c r="T7" s="24">
        <f t="shared" si="0"/>
        <v>45657</v>
      </c>
      <c r="U7" s="24">
        <f t="shared" si="0"/>
        <v>45747</v>
      </c>
      <c r="V7" s="24">
        <f t="shared" si="0"/>
        <v>45838</v>
      </c>
      <c r="W7" s="24">
        <f t="shared" si="0"/>
        <v>45930</v>
      </c>
      <c r="X7" s="24">
        <f t="shared" si="0"/>
        <v>46022</v>
      </c>
      <c r="Y7" s="24"/>
      <c r="Z7" s="24">
        <f t="shared" si="0"/>
        <v>121</v>
      </c>
    </row>
    <row r="8" spans="1:46">
      <c r="A8" s="20"/>
      <c r="C8" s="23"/>
      <c r="F8" s="24"/>
      <c r="G8" s="24"/>
      <c r="H8" s="24"/>
      <c r="I8" s="24"/>
      <c r="J8" s="24"/>
      <c r="K8" s="24"/>
      <c r="L8" s="24"/>
      <c r="M8" s="24"/>
      <c r="N8" s="24"/>
      <c r="O8" s="24"/>
      <c r="P8" s="24"/>
      <c r="Q8" s="24"/>
      <c r="R8" s="24"/>
      <c r="S8" s="24"/>
      <c r="T8" s="24"/>
      <c r="U8" s="24"/>
      <c r="V8" s="24"/>
      <c r="W8" s="24"/>
      <c r="X8" s="24"/>
      <c r="Y8" s="24"/>
      <c r="Z8" s="24"/>
    </row>
    <row r="9" spans="1:46" ht="12.75" customHeight="1">
      <c r="C9" s="25" t="s">
        <v>24</v>
      </c>
      <c r="D9" s="26" t="s">
        <v>25</v>
      </c>
      <c r="E9" s="14"/>
      <c r="F9" s="14"/>
      <c r="G9" s="95"/>
      <c r="H9" s="14"/>
      <c r="I9" s="14"/>
      <c r="J9" s="14"/>
      <c r="K9" s="14"/>
      <c r="L9" s="14"/>
      <c r="M9" s="14"/>
      <c r="N9" s="14"/>
      <c r="O9" s="14"/>
      <c r="P9" s="14"/>
      <c r="Q9" s="14"/>
      <c r="R9" s="14"/>
      <c r="S9" s="14"/>
      <c r="T9" s="14"/>
      <c r="U9" s="14"/>
      <c r="V9" s="14"/>
      <c r="W9" s="14"/>
      <c r="X9" s="14"/>
    </row>
    <row r="10" spans="1:46" ht="12.75" customHeight="1">
      <c r="C10" s="28" t="s">
        <v>26</v>
      </c>
      <c r="D10" s="29" t="s">
        <v>27</v>
      </c>
      <c r="E10" s="96">
        <f>'29Metals_Group_Stats (Q)'!E10</f>
        <v>0.77267743421875001</v>
      </c>
      <c r="F10" s="96">
        <f>'29Metals_Group_Stats (Q)'!F10</f>
        <v>0.7702083558461541</v>
      </c>
      <c r="G10" s="96">
        <f>'29Metals_Group_Stats (Q)'!G10</f>
        <v>0.73452984701492552</v>
      </c>
      <c r="H10" s="96">
        <f>'29Metals_Group_Stats (Q)'!H10</f>
        <v>0.72871716343283577</v>
      </c>
      <c r="I10" s="96">
        <f>'29Metals_Group_Stats (Q)'!I10</f>
        <v>0.72456796921875022</v>
      </c>
      <c r="J10" s="96">
        <f>'29Metals_Group_Stats (Q)'!J10</f>
        <v>0.71421919646153853</v>
      </c>
      <c r="K10" s="96">
        <f>'29Metals_Group_Stats (Q)'!K10</f>
        <v>0.68324621469696967</v>
      </c>
      <c r="L10" s="96">
        <f>'29Metals_Group_Stats (Q)'!L10</f>
        <v>0.65758533292307697</v>
      </c>
      <c r="M10" s="96">
        <f>'29Metals_Group_Stats (Q)'!M10</f>
        <v>0.68360228861538452</v>
      </c>
      <c r="N10" s="96">
        <f>'29Metals_Group_Stats (Q)'!N10</f>
        <v>0.66800995538461549</v>
      </c>
      <c r="O10" s="96">
        <f>'29Metals_Group_Stats (Q)'!O10</f>
        <v>0.65484307753846183</v>
      </c>
      <c r="P10" s="96">
        <f>'29Metals_Group_Stats (Q)'!P10</f>
        <v>0.6503257616244158</v>
      </c>
      <c r="Q10" s="96">
        <f>'29Metals_Group_Stats (Q)'!Q10</f>
        <v>0.65736071152235054</v>
      </c>
      <c r="R10" s="96">
        <f>'29Metals_Group_Stats (Q)'!R10</f>
        <v>0.66</v>
      </c>
      <c r="S10" s="96">
        <f>'29Metals_Group_Stats (Q)'!S10</f>
        <v>0.67</v>
      </c>
      <c r="T10" s="96">
        <f>'29Metals_Group_Stats (Q)'!T10</f>
        <v>0.65300000000000002</v>
      </c>
      <c r="U10" s="96">
        <f>'29Metals_Group_Stats (Q)'!U10</f>
        <v>0.62766781249999992</v>
      </c>
      <c r="V10" s="96">
        <f>'29Metals_Group_Stats (Q)'!V10</f>
        <v>0.64</v>
      </c>
      <c r="W10" s="96">
        <f>'29Metals_Group_Stats (Q)'!W10</f>
        <v>0.6541836363636363</v>
      </c>
      <c r="X10" s="96">
        <f>'29Metals_Group_Stats (Q)'!X10</f>
        <v>0.65667878787878797</v>
      </c>
      <c r="Y10" s="5"/>
      <c r="Z10" s="5"/>
      <c r="AA10" s="5"/>
      <c r="AB10" s="5"/>
      <c r="AC10" s="5"/>
      <c r="AD10" s="5"/>
    </row>
    <row r="11" spans="1:46" ht="12.75" customHeight="1">
      <c r="C11" s="28"/>
      <c r="D11" s="28"/>
      <c r="E11" s="97"/>
      <c r="F11" s="97"/>
      <c r="G11" s="97"/>
      <c r="H11" s="97"/>
      <c r="I11" s="97"/>
      <c r="J11" s="97"/>
      <c r="K11" s="97"/>
      <c r="L11" s="97"/>
      <c r="M11" s="97"/>
      <c r="N11" s="97"/>
      <c r="O11" s="97"/>
      <c r="P11" s="97"/>
      <c r="Q11" s="97"/>
      <c r="R11" s="97"/>
      <c r="S11" s="97"/>
      <c r="T11" s="97"/>
      <c r="U11" s="97"/>
      <c r="V11" s="97"/>
      <c r="W11" s="97"/>
      <c r="X11" s="97"/>
      <c r="AL11" s="98"/>
      <c r="AM11" s="99"/>
      <c r="AN11" s="99"/>
      <c r="AO11" s="99"/>
    </row>
    <row r="12" spans="1:46" ht="12.75" customHeight="1">
      <c r="C12" s="3" t="s">
        <v>28</v>
      </c>
      <c r="D12" s="136">
        <f>'29Metals_Group_Stats (Q)'!D12</f>
        <v>2204.623</v>
      </c>
      <c r="E12" s="97"/>
      <c r="F12" s="97"/>
      <c r="G12" s="97"/>
      <c r="H12" s="97"/>
      <c r="I12" s="97"/>
      <c r="J12" s="97"/>
      <c r="K12" s="97"/>
      <c r="L12" s="97"/>
      <c r="M12" s="97"/>
      <c r="N12" s="97"/>
      <c r="O12" s="97"/>
      <c r="P12" s="97"/>
      <c r="Q12" s="97"/>
      <c r="R12" s="97"/>
      <c r="S12" s="97"/>
      <c r="T12" s="97"/>
      <c r="U12" s="97"/>
      <c r="V12" s="97"/>
      <c r="W12" s="97"/>
      <c r="X12" s="97"/>
      <c r="Y12" s="5"/>
      <c r="Z12" s="5"/>
      <c r="AA12" s="5"/>
      <c r="AB12" s="5"/>
      <c r="AC12" s="5"/>
      <c r="AD12" s="5"/>
    </row>
    <row r="13" spans="1:46" ht="12.75" customHeight="1"/>
    <row r="14" spans="1:46" ht="12.75" customHeight="1">
      <c r="A14" s="10"/>
      <c r="B14" s="155" t="s">
        <v>29</v>
      </c>
      <c r="C14" s="156"/>
      <c r="D14" s="156"/>
      <c r="E14" s="157"/>
      <c r="F14" s="157"/>
      <c r="G14" s="157"/>
      <c r="H14" s="157"/>
      <c r="I14" s="157"/>
      <c r="J14" s="157"/>
      <c r="K14" s="157"/>
      <c r="L14" s="157"/>
      <c r="M14" s="157"/>
      <c r="N14" s="157"/>
      <c r="O14" s="157"/>
      <c r="P14" s="157"/>
      <c r="Q14" s="157"/>
      <c r="R14" s="157"/>
      <c r="S14" s="157"/>
      <c r="T14" s="157"/>
      <c r="U14" s="157"/>
      <c r="V14" s="157"/>
      <c r="W14" s="157"/>
      <c r="X14" s="157"/>
      <c r="AL14" s="98"/>
      <c r="AM14" s="99"/>
      <c r="AN14" s="99"/>
      <c r="AO14" s="99"/>
    </row>
    <row r="15" spans="1:46" ht="12.75" customHeight="1">
      <c r="AL15" s="98"/>
      <c r="AM15" s="99"/>
      <c r="AN15" s="99"/>
      <c r="AO15" s="99"/>
    </row>
    <row r="16" spans="1:46" ht="12" customHeight="1">
      <c r="C16" s="25" t="s">
        <v>115</v>
      </c>
      <c r="D16" s="26" t="s">
        <v>25</v>
      </c>
      <c r="E16" s="14"/>
      <c r="F16" s="14"/>
      <c r="G16" s="95"/>
      <c r="H16" s="14"/>
      <c r="I16" s="14"/>
      <c r="J16" s="14"/>
      <c r="K16" s="14"/>
      <c r="L16" s="14"/>
      <c r="M16" s="14"/>
      <c r="N16" s="14"/>
      <c r="O16" s="14"/>
      <c r="P16" s="14"/>
      <c r="Q16" s="14"/>
      <c r="R16" s="14"/>
      <c r="S16" s="14"/>
      <c r="T16" s="14"/>
      <c r="U16" s="14"/>
      <c r="V16" s="14"/>
      <c r="W16" s="14"/>
      <c r="X16" s="14"/>
      <c r="AL16" s="98"/>
      <c r="AM16" s="99"/>
      <c r="AN16" s="99"/>
      <c r="AO16" s="99"/>
      <c r="AS16" s="5"/>
      <c r="AT16" s="5"/>
    </row>
    <row r="17" spans="2:43" ht="12.75" customHeight="1">
      <c r="C17" s="34" t="s">
        <v>30</v>
      </c>
      <c r="D17" s="109" t="s">
        <v>31</v>
      </c>
      <c r="E17" s="36">
        <v>8.7576602159201098</v>
      </c>
      <c r="F17" s="36">
        <v>11.641862443986801</v>
      </c>
      <c r="G17" s="36">
        <v>12.045507928955599</v>
      </c>
      <c r="H17" s="36">
        <v>13.139371187236</v>
      </c>
      <c r="I17" s="36">
        <v>12.529578755562238</v>
      </c>
      <c r="J17" s="36">
        <v>8.6763981147922173</v>
      </c>
      <c r="K17" s="36">
        <v>9.6015194841016296</v>
      </c>
      <c r="L17" s="36">
        <v>7.0027275623855489</v>
      </c>
      <c r="M17" s="36">
        <v>5.4894985891988624</v>
      </c>
      <c r="N17" s="36">
        <v>7.7476137349696304</v>
      </c>
      <c r="O17" s="36">
        <v>4.9758670448325617</v>
      </c>
      <c r="P17" s="36">
        <v>5.6226446390191862</v>
      </c>
      <c r="Q17" s="36">
        <v>5.8050012988690405</v>
      </c>
      <c r="R17" s="36">
        <v>7.2836500992761515</v>
      </c>
      <c r="S17" s="36">
        <v>8.4060032312676416</v>
      </c>
      <c r="T17" s="36">
        <v>6.691171222610806</v>
      </c>
      <c r="U17" s="36">
        <v>7.2151113291678088</v>
      </c>
      <c r="V17" s="36">
        <v>9.4522604135552974</v>
      </c>
      <c r="W17" s="36">
        <v>5.9424203240282951</v>
      </c>
      <c r="X17" s="36">
        <v>6.742470009493398</v>
      </c>
      <c r="AL17" s="98"/>
      <c r="AM17" s="99"/>
      <c r="AN17" s="99"/>
      <c r="AO17" s="99"/>
    </row>
    <row r="18" spans="2:43" ht="12.75" customHeight="1">
      <c r="C18" s="34" t="s">
        <v>32</v>
      </c>
      <c r="D18" s="109" t="s">
        <v>31</v>
      </c>
      <c r="E18" s="36">
        <v>1.0947075269900142</v>
      </c>
      <c r="F18" s="36">
        <v>2.1167022625430483</v>
      </c>
      <c r="G18" s="36">
        <v>2.0075846548259322</v>
      </c>
      <c r="H18" s="36">
        <v>1.8770530267480054</v>
      </c>
      <c r="I18" s="36">
        <v>1.7899398222231768</v>
      </c>
      <c r="J18" s="36">
        <v>0.86763981147922176</v>
      </c>
      <c r="K18" s="36">
        <v>0.87286540764560272</v>
      </c>
      <c r="L18" s="36">
        <v>1.7506818905963872</v>
      </c>
      <c r="M18" s="36">
        <v>1.8298328630662875</v>
      </c>
      <c r="N18" s="36">
        <v>2.2136039242770371</v>
      </c>
      <c r="O18" s="36">
        <v>1.2439667612081404</v>
      </c>
      <c r="P18" s="36">
        <v>1.4056611597547966</v>
      </c>
      <c r="Q18" s="36">
        <v>2.9025006494345202</v>
      </c>
      <c r="R18" s="36">
        <v>4.3701900595656911</v>
      </c>
      <c r="S18" s="36">
        <v>6.724802585014114</v>
      </c>
      <c r="T18" s="36">
        <v>6.691171222610806</v>
      </c>
      <c r="U18" s="36">
        <v>7.2151113291678088</v>
      </c>
      <c r="V18" s="36">
        <v>4.7261302067776487</v>
      </c>
      <c r="W18" s="36">
        <v>0</v>
      </c>
      <c r="X18" s="36">
        <v>0</v>
      </c>
      <c r="AL18" s="98"/>
      <c r="AM18" s="99"/>
      <c r="AN18" s="99"/>
      <c r="AO18" s="99"/>
    </row>
    <row r="19" spans="2:43" ht="12.75" customHeight="1">
      <c r="C19" s="34" t="s">
        <v>33</v>
      </c>
      <c r="D19" s="109" t="s">
        <v>34</v>
      </c>
      <c r="E19" s="100">
        <v>4405.20175207181</v>
      </c>
      <c r="F19" s="100">
        <v>5701.6597823430202</v>
      </c>
      <c r="G19" s="100">
        <v>6854.2419940509299</v>
      </c>
      <c r="H19" s="100">
        <v>7718.2285838219004</v>
      </c>
      <c r="I19" s="100">
        <v>5230.5160037313281</v>
      </c>
      <c r="J19" s="100">
        <v>5608.312445859834</v>
      </c>
      <c r="K19" s="100">
        <v>7669.4802717168623</v>
      </c>
      <c r="L19" s="100">
        <v>5315.8743001015773</v>
      </c>
      <c r="M19" s="100">
        <v>2640.2861020752393</v>
      </c>
      <c r="N19" s="100">
        <v>0</v>
      </c>
      <c r="O19" s="100">
        <v>1115.3289000352734</v>
      </c>
      <c r="P19" s="101">
        <v>2370.8951940283914</v>
      </c>
      <c r="Q19" s="101">
        <v>1252.8036580543064</v>
      </c>
      <c r="R19" s="101">
        <v>749.7418236020909</v>
      </c>
      <c r="S19" s="101">
        <v>0</v>
      </c>
      <c r="T19" s="101">
        <v>0</v>
      </c>
      <c r="U19" s="101">
        <v>0</v>
      </c>
      <c r="V19" s="101">
        <v>0</v>
      </c>
      <c r="W19" s="101">
        <v>0</v>
      </c>
      <c r="X19" s="101">
        <v>0</v>
      </c>
      <c r="AL19" s="98"/>
      <c r="AM19" s="99"/>
      <c r="AN19" s="99"/>
      <c r="AO19" s="99"/>
    </row>
    <row r="20" spans="2:43" ht="12.75" customHeight="1">
      <c r="C20" s="38" t="s">
        <v>35</v>
      </c>
      <c r="D20" s="111" t="s">
        <v>34</v>
      </c>
      <c r="E20" s="101">
        <v>0</v>
      </c>
      <c r="F20" s="101">
        <v>0</v>
      </c>
      <c r="G20" s="101">
        <v>0</v>
      </c>
      <c r="H20" s="101">
        <v>0</v>
      </c>
      <c r="I20" s="101">
        <v>0</v>
      </c>
      <c r="J20" s="101">
        <v>0</v>
      </c>
      <c r="K20" s="101">
        <v>0</v>
      </c>
      <c r="L20" s="101">
        <v>0</v>
      </c>
      <c r="M20" s="101">
        <v>0</v>
      </c>
      <c r="N20" s="101">
        <v>0</v>
      </c>
      <c r="O20" s="101">
        <v>0</v>
      </c>
      <c r="P20" s="101">
        <v>0</v>
      </c>
      <c r="Q20" s="101">
        <v>0</v>
      </c>
      <c r="R20" s="101">
        <v>0</v>
      </c>
      <c r="S20" s="101">
        <v>0</v>
      </c>
      <c r="T20" s="101">
        <v>0</v>
      </c>
      <c r="U20" s="101">
        <v>0</v>
      </c>
      <c r="V20" s="101">
        <v>0</v>
      </c>
      <c r="W20" s="101">
        <v>0</v>
      </c>
      <c r="X20" s="101">
        <v>0</v>
      </c>
      <c r="AL20" s="98"/>
      <c r="AM20" s="99"/>
      <c r="AN20" s="99"/>
      <c r="AO20" s="99"/>
    </row>
    <row r="21" spans="2:43" ht="12.75" customHeight="1">
      <c r="C21" s="38" t="s">
        <v>36</v>
      </c>
      <c r="D21" s="111" t="s">
        <v>37</v>
      </c>
      <c r="E21" s="101">
        <v>0</v>
      </c>
      <c r="F21" s="101">
        <v>0</v>
      </c>
      <c r="G21" s="101">
        <v>0</v>
      </c>
      <c r="H21" s="101">
        <v>0</v>
      </c>
      <c r="I21" s="101">
        <v>0</v>
      </c>
      <c r="J21" s="101">
        <v>0</v>
      </c>
      <c r="K21" s="101">
        <v>0</v>
      </c>
      <c r="L21" s="101">
        <v>0</v>
      </c>
      <c r="M21" s="101">
        <v>0</v>
      </c>
      <c r="N21" s="101">
        <v>0</v>
      </c>
      <c r="O21" s="101">
        <v>0</v>
      </c>
      <c r="P21" s="101">
        <v>0</v>
      </c>
      <c r="Q21" s="101">
        <v>0</v>
      </c>
      <c r="R21" s="101">
        <v>0</v>
      </c>
      <c r="S21" s="101">
        <v>0</v>
      </c>
      <c r="T21" s="101">
        <v>0</v>
      </c>
      <c r="U21" s="101">
        <v>0</v>
      </c>
      <c r="V21" s="101">
        <v>0</v>
      </c>
      <c r="W21" s="101">
        <v>0</v>
      </c>
      <c r="X21" s="101">
        <v>0</v>
      </c>
      <c r="AL21" s="98"/>
      <c r="AM21" s="99"/>
      <c r="AN21" s="99"/>
      <c r="AO21" s="99"/>
    </row>
    <row r="22" spans="2:43" ht="12.75" customHeight="1">
      <c r="C22" s="38" t="s">
        <v>38</v>
      </c>
      <c r="D22" s="111" t="s">
        <v>37</v>
      </c>
      <c r="E22" s="101">
        <v>48812.818720947602</v>
      </c>
      <c r="F22" s="101">
        <v>76154.951329632502</v>
      </c>
      <c r="G22" s="101">
        <v>72319.867957749404</v>
      </c>
      <c r="H22" s="101">
        <v>72565.936263122203</v>
      </c>
      <c r="I22" s="101">
        <v>51138.540843789553</v>
      </c>
      <c r="J22" s="101">
        <v>54353.653934981856</v>
      </c>
      <c r="K22" s="101">
        <v>74491.602982228636</v>
      </c>
      <c r="L22" s="101">
        <v>54085.748837032887</v>
      </c>
      <c r="M22" s="101">
        <v>19557.163297395633</v>
      </c>
      <c r="N22" s="101">
        <v>0</v>
      </c>
      <c r="O22" s="101">
        <v>6253.2410200280692</v>
      </c>
      <c r="P22" s="101">
        <v>10015.360732196337</v>
      </c>
      <c r="Q22" s="101">
        <v>5411.2993808640476</v>
      </c>
      <c r="R22" s="101">
        <v>2315.423412122082</v>
      </c>
      <c r="S22" s="101">
        <v>0</v>
      </c>
      <c r="T22" s="101">
        <v>0</v>
      </c>
      <c r="U22" s="101">
        <v>0</v>
      </c>
      <c r="V22" s="101">
        <v>0</v>
      </c>
      <c r="W22" s="101">
        <v>0</v>
      </c>
      <c r="X22" s="101">
        <v>0</v>
      </c>
      <c r="AL22" s="98"/>
      <c r="AM22" s="99"/>
      <c r="AN22" s="99"/>
      <c r="AO22" s="99"/>
    </row>
    <row r="23" spans="2:43" ht="12.75" customHeight="1">
      <c r="C23" s="38" t="s">
        <v>39</v>
      </c>
      <c r="D23" s="111" t="s">
        <v>34</v>
      </c>
      <c r="E23" s="101">
        <v>0</v>
      </c>
      <c r="F23" s="101">
        <v>0</v>
      </c>
      <c r="G23" s="101">
        <v>0</v>
      </c>
      <c r="H23" s="101">
        <v>0</v>
      </c>
      <c r="I23" s="101">
        <v>0</v>
      </c>
      <c r="J23" s="101">
        <v>0</v>
      </c>
      <c r="K23" s="101">
        <v>0</v>
      </c>
      <c r="L23" s="101">
        <v>0</v>
      </c>
      <c r="M23" s="101">
        <v>0</v>
      </c>
      <c r="N23" s="101">
        <v>0</v>
      </c>
      <c r="O23" s="101">
        <v>0</v>
      </c>
      <c r="P23" s="101">
        <v>0</v>
      </c>
      <c r="Q23" s="101">
        <v>0</v>
      </c>
      <c r="R23" s="101">
        <v>0</v>
      </c>
      <c r="S23" s="101">
        <v>0</v>
      </c>
      <c r="T23" s="101">
        <v>0</v>
      </c>
      <c r="U23" s="101">
        <v>0</v>
      </c>
      <c r="V23" s="101">
        <v>0</v>
      </c>
      <c r="W23" s="101">
        <v>0</v>
      </c>
      <c r="X23" s="101">
        <v>0</v>
      </c>
      <c r="AL23" s="98"/>
      <c r="AM23" s="99"/>
      <c r="AN23" s="99"/>
      <c r="AO23" s="99"/>
    </row>
    <row r="24" spans="2:43" s="105" customFormat="1" ht="12.75" customHeight="1">
      <c r="B24" s="102"/>
      <c r="C24" s="103" t="s">
        <v>40</v>
      </c>
      <c r="D24" s="35" t="s">
        <v>41</v>
      </c>
      <c r="E24" s="104">
        <f t="shared" ref="E24:H24" si="1">E61</f>
        <v>9.7066001740805543</v>
      </c>
      <c r="F24" s="104">
        <f t="shared" si="1"/>
        <v>10.338835294767998</v>
      </c>
      <c r="G24" s="104">
        <f t="shared" si="1"/>
        <v>15.284682123722</v>
      </c>
      <c r="H24" s="104">
        <f t="shared" si="1"/>
        <v>14.711186928863</v>
      </c>
      <c r="I24" s="104">
        <f>I61</f>
        <v>13.220065911960003</v>
      </c>
      <c r="J24" s="104">
        <f t="shared" ref="J24:N24" si="2">J61</f>
        <v>10.237102966433</v>
      </c>
      <c r="K24" s="104">
        <f t="shared" si="2"/>
        <v>16.114658749155002</v>
      </c>
      <c r="L24" s="104">
        <f t="shared" si="2"/>
        <v>11.3901847295</v>
      </c>
      <c r="M24" s="104">
        <f t="shared" si="2"/>
        <v>6.6944589937649983</v>
      </c>
      <c r="N24" s="104">
        <f t="shared" si="2"/>
        <v>-8.1502707687000228E-2</v>
      </c>
      <c r="O24" s="104">
        <f t="shared" ref="O24:P24" si="3">O61</f>
        <v>1.5636046118970002</v>
      </c>
      <c r="P24" s="104">
        <f t="shared" si="3"/>
        <v>5.2658787221259997</v>
      </c>
      <c r="Q24" s="104">
        <f t="shared" ref="Q24:R24" si="4">Q61</f>
        <v>2.5324063476399998</v>
      </c>
      <c r="R24" s="104">
        <f t="shared" si="4"/>
        <v>1.6737409631079998</v>
      </c>
      <c r="S24" s="104">
        <f t="shared" ref="S24:T24" si="5">S61</f>
        <v>0</v>
      </c>
      <c r="T24" s="104">
        <f t="shared" si="5"/>
        <v>0</v>
      </c>
      <c r="U24" s="104">
        <f t="shared" ref="U24:V24" si="6">U61</f>
        <v>0</v>
      </c>
      <c r="V24" s="104">
        <f t="shared" si="6"/>
        <v>0</v>
      </c>
      <c r="W24" s="104">
        <f t="shared" ref="W24:X24" si="7">W61</f>
        <v>0</v>
      </c>
      <c r="X24" s="104">
        <f t="shared" si="7"/>
        <v>0</v>
      </c>
      <c r="AL24" s="106"/>
      <c r="AM24" s="107"/>
      <c r="AN24" s="107"/>
      <c r="AO24" s="107"/>
    </row>
    <row r="25" spans="2:43" ht="12.75" customHeight="1">
      <c r="C25" s="42" t="s">
        <v>84</v>
      </c>
      <c r="D25" s="29" t="s">
        <v>43</v>
      </c>
      <c r="E25" s="48">
        <f t="shared" ref="E25:P25" si="8">SUM(E53:E55)</f>
        <v>38.763674690000002</v>
      </c>
      <c r="F25" s="48">
        <f t="shared" si="8"/>
        <v>41.089975289999998</v>
      </c>
      <c r="G25" s="48">
        <f t="shared" si="8"/>
        <v>41.435688569999996</v>
      </c>
      <c r="H25" s="48">
        <f t="shared" si="8"/>
        <v>46.261137839999996</v>
      </c>
      <c r="I25" s="48">
        <f t="shared" si="8"/>
        <v>43.818649212951556</v>
      </c>
      <c r="J25" s="48">
        <f t="shared" si="8"/>
        <v>47.127447222813004</v>
      </c>
      <c r="K25" s="48">
        <f t="shared" si="8"/>
        <v>46.950991633710942</v>
      </c>
      <c r="L25" s="48">
        <f t="shared" si="8"/>
        <v>50.704934375025374</v>
      </c>
      <c r="M25" s="48">
        <f t="shared" si="8"/>
        <v>30.686963428250117</v>
      </c>
      <c r="N25" s="48">
        <f t="shared" si="8"/>
        <v>0.96070156823926756</v>
      </c>
      <c r="O25" s="48">
        <f t="shared" si="8"/>
        <v>19.025825252398509</v>
      </c>
      <c r="P25" s="48">
        <f t="shared" si="8"/>
        <v>30.981106605000001</v>
      </c>
      <c r="Q25" s="48">
        <f t="shared" ref="Q25" si="9">SUM(Q53:Q55)</f>
        <v>32.438456552495872</v>
      </c>
      <c r="R25" s="67" t="s">
        <v>45</v>
      </c>
      <c r="S25" s="67" t="s">
        <v>45</v>
      </c>
      <c r="T25" s="67" t="s">
        <v>45</v>
      </c>
      <c r="U25" s="67" t="s">
        <v>45</v>
      </c>
      <c r="V25" s="67" t="s">
        <v>45</v>
      </c>
      <c r="W25" s="67" t="s">
        <v>45</v>
      </c>
      <c r="X25" s="67" t="s">
        <v>45</v>
      </c>
      <c r="AL25" s="98"/>
      <c r="AM25" s="99"/>
      <c r="AN25" s="99"/>
      <c r="AO25" s="99"/>
    </row>
    <row r="26" spans="2:43" ht="12.75" customHeight="1">
      <c r="C26" s="34" t="s">
        <v>85</v>
      </c>
      <c r="D26" s="108" t="s">
        <v>43</v>
      </c>
      <c r="E26" s="46">
        <f>E64</f>
        <v>45.360025910000005</v>
      </c>
      <c r="F26" s="46">
        <f t="shared" ref="F26:J26" si="10">F64</f>
        <v>40.820727340000005</v>
      </c>
      <c r="G26" s="46">
        <f t="shared" si="10"/>
        <v>50.370503319999997</v>
      </c>
      <c r="H26" s="46">
        <f t="shared" si="10"/>
        <v>49.770391949999997</v>
      </c>
      <c r="I26" s="46">
        <f t="shared" si="10"/>
        <v>55.947112302951552</v>
      </c>
      <c r="J26" s="46">
        <f t="shared" si="10"/>
        <v>44.857816832813008</v>
      </c>
      <c r="K26" s="46">
        <f t="shared" ref="K26:L26" si="11">K64</f>
        <v>59.489378923710944</v>
      </c>
      <c r="L26" s="46">
        <f t="shared" si="11"/>
        <v>59.519363485025373</v>
      </c>
      <c r="M26" s="46">
        <f t="shared" ref="M26:N26" si="12">M64</f>
        <v>37.953500608250117</v>
      </c>
      <c r="N26" s="46">
        <f t="shared" si="12"/>
        <v>2.2058124082392676</v>
      </c>
      <c r="O26" s="46">
        <f t="shared" ref="O26:P26" si="13">O64</f>
        <v>14.358866782398506</v>
      </c>
      <c r="P26" s="46">
        <f t="shared" si="13"/>
        <v>41.882934025000004</v>
      </c>
      <c r="Q26" s="46">
        <f t="shared" ref="Q26" si="14">Q64</f>
        <v>33.909262182495873</v>
      </c>
      <c r="R26" s="170" t="s">
        <v>45</v>
      </c>
      <c r="S26" s="170" t="s">
        <v>45</v>
      </c>
      <c r="T26" s="170" t="s">
        <v>45</v>
      </c>
      <c r="U26" s="170" t="s">
        <v>45</v>
      </c>
      <c r="V26" s="170" t="s">
        <v>45</v>
      </c>
      <c r="W26" s="170" t="s">
        <v>45</v>
      </c>
      <c r="X26" s="170" t="s">
        <v>45</v>
      </c>
      <c r="AL26" s="98"/>
      <c r="AM26" s="99"/>
      <c r="AN26" s="99"/>
      <c r="AO26" s="99"/>
    </row>
    <row r="27" spans="2:43" ht="12.75" customHeight="1">
      <c r="C27" s="34" t="s">
        <v>85</v>
      </c>
      <c r="D27" s="109" t="s">
        <v>46</v>
      </c>
      <c r="E27" s="47">
        <f t="shared" ref="E27:J27" si="15">E63</f>
        <v>3.6108078840854043</v>
      </c>
      <c r="F27" s="47">
        <f t="shared" si="15"/>
        <v>3.0410064956635985</v>
      </c>
      <c r="G27" s="47">
        <f t="shared" si="15"/>
        <v>2.4206351037083125</v>
      </c>
      <c r="H27" s="47">
        <f t="shared" si="15"/>
        <v>2.4653713544749012</v>
      </c>
      <c r="I27" s="47">
        <f t="shared" si="15"/>
        <v>3.066360320361889</v>
      </c>
      <c r="J27" s="47">
        <f t="shared" si="15"/>
        <v>3.1296270046714163</v>
      </c>
      <c r="K27" s="47">
        <f t="shared" ref="K27:L27" si="16">K63</f>
        <v>2.5222931243536588</v>
      </c>
      <c r="L27" s="47">
        <f t="shared" si="16"/>
        <v>3.4362094542068191</v>
      </c>
      <c r="M27" s="47">
        <f t="shared" ref="M27:N27" si="17">M63</f>
        <v>3.8756081560779729</v>
      </c>
      <c r="N27" s="47">
        <f t="shared" si="17"/>
        <v>-18.079210988591118</v>
      </c>
      <c r="O27" s="47">
        <f t="shared" ref="O27:P27" si="18">O63</f>
        <v>6.0135436044429005</v>
      </c>
      <c r="P27" s="47">
        <f t="shared" si="18"/>
        <v>5.1724607432426088</v>
      </c>
      <c r="Q27" s="47">
        <f t="shared" ref="Q27" si="19">Q63</f>
        <v>8.8021484925815692</v>
      </c>
      <c r="R27" s="170" t="s">
        <v>45</v>
      </c>
      <c r="S27" s="170" t="s">
        <v>45</v>
      </c>
      <c r="T27" s="170" t="s">
        <v>45</v>
      </c>
      <c r="U27" s="170" t="s">
        <v>45</v>
      </c>
      <c r="V27" s="170" t="s">
        <v>45</v>
      </c>
      <c r="W27" s="170" t="s">
        <v>45</v>
      </c>
      <c r="X27" s="170" t="s">
        <v>45</v>
      </c>
      <c r="AL27" s="98"/>
      <c r="AM27" s="99"/>
      <c r="AN27" s="99"/>
      <c r="AO27" s="99"/>
    </row>
    <row r="28" spans="2:43" ht="12.75" customHeight="1">
      <c r="C28" s="42" t="s">
        <v>47</v>
      </c>
      <c r="D28" s="29" t="s">
        <v>43</v>
      </c>
      <c r="E28" s="48">
        <f>SUM(E67:E68,E73)</f>
        <v>6.3100470599999996</v>
      </c>
      <c r="F28" s="48">
        <f t="shared" ref="F28:M28" si="20">SUM(F67:F68,F73)</f>
        <v>4.7694626099999997</v>
      </c>
      <c r="G28" s="48">
        <f t="shared" si="20"/>
        <v>8.7809047249999992</v>
      </c>
      <c r="H28" s="48">
        <f t="shared" si="20"/>
        <v>11.014986309999999</v>
      </c>
      <c r="I28" s="48">
        <f t="shared" si="20"/>
        <v>12.377599499999999</v>
      </c>
      <c r="J28" s="48">
        <f t="shared" si="20"/>
        <v>8.638706059999997</v>
      </c>
      <c r="K28" s="48">
        <f t="shared" si="20"/>
        <v>10.29412408</v>
      </c>
      <c r="L28" s="48">
        <f t="shared" si="20"/>
        <v>9.625348344999999</v>
      </c>
      <c r="M28" s="48">
        <f t="shared" si="20"/>
        <v>5.8713679900000004</v>
      </c>
      <c r="N28" s="48">
        <f t="shared" ref="N28:O28" si="21">SUM(N67:N68,N73)</f>
        <v>1.0375473</v>
      </c>
      <c r="O28" s="48">
        <f t="shared" si="21"/>
        <v>3.36641412</v>
      </c>
      <c r="P28" s="48">
        <f t="shared" ref="P28:Q28" si="22">SUM(P67:P68,P73)</f>
        <v>7.1138276495132704</v>
      </c>
      <c r="Q28" s="48">
        <f t="shared" si="22"/>
        <v>5.5150085200000003</v>
      </c>
      <c r="R28" s="48">
        <f t="shared" ref="R28" si="23">SUM(R67:R68,R73)</f>
        <v>0</v>
      </c>
      <c r="S28" s="48">
        <f t="shared" ref="S28:T28" si="24">SUM(S67:S68,S73)</f>
        <v>0</v>
      </c>
      <c r="T28" s="48">
        <f t="shared" si="24"/>
        <v>0</v>
      </c>
      <c r="U28" s="48">
        <f t="shared" ref="U28:V28" si="25">SUM(U67:U68,U73)</f>
        <v>0</v>
      </c>
      <c r="V28" s="48">
        <f t="shared" si="25"/>
        <v>0</v>
      </c>
      <c r="W28" s="48">
        <f t="shared" ref="W28:X28" si="26">SUM(W67:W68,W73)</f>
        <v>0</v>
      </c>
      <c r="X28" s="48">
        <f t="shared" si="26"/>
        <v>0</v>
      </c>
      <c r="AL28" s="98"/>
      <c r="AM28" s="99"/>
      <c r="AN28" s="99"/>
      <c r="AO28" s="99"/>
    </row>
    <row r="29" spans="2:43" ht="12.75" customHeight="1">
      <c r="C29" s="34" t="s">
        <v>49</v>
      </c>
      <c r="D29" s="108" t="s">
        <v>43</v>
      </c>
      <c r="E29" s="46">
        <f>E69</f>
        <v>53.959445119999998</v>
      </c>
      <c r="F29" s="46">
        <f t="shared" ref="F29:J29" si="27">F69</f>
        <v>48.54210307000001</v>
      </c>
      <c r="G29" s="46">
        <f t="shared" si="27"/>
        <v>62.798801794999996</v>
      </c>
      <c r="H29" s="46">
        <f t="shared" si="27"/>
        <v>64.689413349999995</v>
      </c>
      <c r="I29" s="46">
        <f t="shared" si="27"/>
        <v>71.930861592951558</v>
      </c>
      <c r="J29" s="46">
        <f t="shared" si="27"/>
        <v>56.271101252813004</v>
      </c>
      <c r="K29" s="46">
        <f t="shared" ref="K29:L29" si="28">K69</f>
        <v>72.715876233710944</v>
      </c>
      <c r="L29" s="46">
        <f t="shared" si="28"/>
        <v>71.439580840025371</v>
      </c>
      <c r="M29" s="46">
        <f t="shared" ref="M29:N29" si="29">M69</f>
        <v>45.941879688250111</v>
      </c>
      <c r="N29" s="46">
        <f t="shared" si="29"/>
        <v>3.3751819182392677</v>
      </c>
      <c r="O29" s="46">
        <f t="shared" ref="O29:P29" si="30">O69</f>
        <v>17.972586482398505</v>
      </c>
      <c r="P29" s="46">
        <f t="shared" si="30"/>
        <v>50.188339174513274</v>
      </c>
      <c r="Q29" s="46">
        <f t="shared" ref="Q29" si="31">Q69</f>
        <v>41.112022364680612</v>
      </c>
      <c r="R29" s="170" t="s">
        <v>45</v>
      </c>
      <c r="S29" s="170" t="s">
        <v>45</v>
      </c>
      <c r="T29" s="170" t="s">
        <v>45</v>
      </c>
      <c r="U29" s="170" t="s">
        <v>45</v>
      </c>
      <c r="V29" s="170" t="s">
        <v>45</v>
      </c>
      <c r="W29" s="170" t="s">
        <v>45</v>
      </c>
      <c r="X29" s="170" t="s">
        <v>45</v>
      </c>
      <c r="AL29" s="98"/>
      <c r="AM29" s="99"/>
      <c r="AN29" s="99"/>
      <c r="AO29" s="99"/>
    </row>
    <row r="30" spans="2:43" ht="12.75" customHeight="1">
      <c r="C30" s="34" t="s">
        <v>49</v>
      </c>
      <c r="D30" s="109" t="s">
        <v>46</v>
      </c>
      <c r="E30" s="47">
        <f t="shared" ref="E30:J30" si="32">E72</f>
        <v>4.2953500566060336</v>
      </c>
      <c r="F30" s="47">
        <f t="shared" si="32"/>
        <v>3.6162229428085912</v>
      </c>
      <c r="G30" s="47">
        <f t="shared" si="32"/>
        <v>3.0178968657523746</v>
      </c>
      <c r="H30" s="47">
        <f t="shared" si="32"/>
        <v>3.2043835775112131</v>
      </c>
      <c r="I30" s="47">
        <f t="shared" si="32"/>
        <v>3.9424007910133625</v>
      </c>
      <c r="J30" s="47">
        <f t="shared" si="32"/>
        <v>3.9259056837242778</v>
      </c>
      <c r="K30" s="47">
        <f t="shared" ref="K30:L30" si="33">K72</f>
        <v>3.0830840390995893</v>
      </c>
      <c r="L30" s="47">
        <f t="shared" si="33"/>
        <v>4.1243949651583351</v>
      </c>
      <c r="M30" s="47">
        <f t="shared" ref="M30:N30" si="34">M72</f>
        <v>4.6913386320583825</v>
      </c>
      <c r="N30" s="47">
        <f t="shared" si="34"/>
        <v>-27.663560961393607</v>
      </c>
      <c r="O30" s="47">
        <f t="shared" ref="O30:P30" si="35">O72</f>
        <v>7.5269820477066185</v>
      </c>
      <c r="P30" s="47">
        <f t="shared" si="35"/>
        <v>6.1981620961358859</v>
      </c>
      <c r="Q30" s="47">
        <f t="shared" ref="Q30" si="36">Q72</f>
        <v>10.671837202964989</v>
      </c>
      <c r="R30" s="172" t="s">
        <v>45</v>
      </c>
      <c r="S30" s="172" t="s">
        <v>45</v>
      </c>
      <c r="T30" s="172" t="s">
        <v>45</v>
      </c>
      <c r="U30" s="172" t="s">
        <v>45</v>
      </c>
      <c r="V30" s="172" t="s">
        <v>45</v>
      </c>
      <c r="W30" s="172" t="s">
        <v>45</v>
      </c>
      <c r="X30" s="172" t="s">
        <v>45</v>
      </c>
      <c r="AL30" s="98"/>
      <c r="AM30" s="99"/>
      <c r="AN30" s="99"/>
      <c r="AO30" s="99"/>
    </row>
    <row r="31" spans="2:43" ht="12.75" customHeight="1">
      <c r="C31" s="49" t="s">
        <v>50</v>
      </c>
      <c r="D31" s="50" t="s">
        <v>43</v>
      </c>
      <c r="E31" s="175"/>
      <c r="F31" s="175"/>
      <c r="G31" s="175"/>
      <c r="H31" s="175"/>
      <c r="I31" s="175"/>
      <c r="J31" s="175"/>
      <c r="K31" s="175"/>
      <c r="L31" s="175"/>
      <c r="M31" s="129">
        <v>8.8511279299999988</v>
      </c>
      <c r="N31" s="129">
        <v>25.360930011760733</v>
      </c>
      <c r="O31" s="129">
        <v>12.61603497760149</v>
      </c>
      <c r="P31" s="129">
        <v>14.111605874999999</v>
      </c>
      <c r="Q31" s="129">
        <v>10.426113624853887</v>
      </c>
      <c r="R31" s="175"/>
      <c r="S31" s="175"/>
      <c r="T31" s="175"/>
      <c r="U31" s="175"/>
      <c r="V31" s="175"/>
      <c r="W31" s="175"/>
      <c r="X31" s="175"/>
      <c r="AE31" s="3"/>
      <c r="AF31" s="3"/>
      <c r="AG31" s="3"/>
      <c r="AH31" s="3"/>
      <c r="AI31" s="3"/>
      <c r="AJ31" s="3"/>
      <c r="AK31" s="3"/>
      <c r="AL31" s="3"/>
      <c r="AM31" s="3"/>
      <c r="AN31" s="3"/>
      <c r="AO31" s="3"/>
      <c r="AP31" s="3"/>
      <c r="AQ31" s="3"/>
    </row>
    <row r="32" spans="2:43" ht="12.75" customHeight="1">
      <c r="C32" s="23" t="s">
        <v>51</v>
      </c>
      <c r="D32" s="169" t="s">
        <v>43</v>
      </c>
      <c r="E32" s="174"/>
      <c r="F32" s="174"/>
      <c r="G32" s="174"/>
      <c r="H32" s="174"/>
      <c r="I32" s="174"/>
      <c r="J32" s="174"/>
      <c r="K32" s="174"/>
      <c r="L32" s="174"/>
      <c r="M32" s="174"/>
      <c r="N32" s="174"/>
      <c r="O32" s="174"/>
      <c r="P32" s="174"/>
      <c r="Q32" s="174"/>
      <c r="R32" s="46">
        <f t="shared" ref="R32:T33" si="37">R75</f>
        <v>17.838775380000001</v>
      </c>
      <c r="S32" s="46">
        <f t="shared" si="37"/>
        <v>10.3854147</v>
      </c>
      <c r="T32" s="46">
        <f t="shared" si="37"/>
        <v>10.46411681</v>
      </c>
      <c r="U32" s="46">
        <f t="shared" ref="U32:V32" si="38">U75</f>
        <v>10.867244040000001</v>
      </c>
      <c r="V32" s="46">
        <f t="shared" si="38"/>
        <v>7.9966248399999991</v>
      </c>
      <c r="W32" s="46">
        <f t="shared" ref="W32:X32" si="39">W75</f>
        <v>7.7536014099999999</v>
      </c>
      <c r="X32" s="46">
        <f t="shared" si="39"/>
        <v>8.0111259399999994</v>
      </c>
      <c r="AE32" s="3"/>
      <c r="AF32" s="3"/>
      <c r="AG32" s="3"/>
      <c r="AH32" s="3"/>
      <c r="AI32" s="3"/>
      <c r="AJ32" s="3"/>
      <c r="AK32" s="3"/>
      <c r="AL32" s="3"/>
      <c r="AM32" s="3"/>
      <c r="AN32" s="3"/>
      <c r="AO32" s="3"/>
      <c r="AP32" s="3"/>
      <c r="AQ32" s="3"/>
    </row>
    <row r="33" spans="1:47" ht="12.75" customHeight="1">
      <c r="C33" s="23" t="s">
        <v>52</v>
      </c>
      <c r="D33" s="169" t="s">
        <v>43</v>
      </c>
      <c r="E33" s="174"/>
      <c r="F33" s="174"/>
      <c r="G33" s="174"/>
      <c r="H33" s="174"/>
      <c r="I33" s="174"/>
      <c r="J33" s="174"/>
      <c r="K33" s="174"/>
      <c r="L33" s="174"/>
      <c r="M33" s="174"/>
      <c r="N33" s="174"/>
      <c r="O33" s="174"/>
      <c r="P33" s="174"/>
      <c r="Q33" s="174"/>
      <c r="R33" s="46">
        <f t="shared" si="37"/>
        <v>13.822471160000001</v>
      </c>
      <c r="S33" s="46">
        <f t="shared" si="37"/>
        <v>8.5433517299999995</v>
      </c>
      <c r="T33" s="46">
        <f t="shared" si="37"/>
        <v>4.4809223700000018</v>
      </c>
      <c r="U33" s="46">
        <f t="shared" ref="U33:V33" si="40">U76</f>
        <v>0.80033927999999999</v>
      </c>
      <c r="V33" s="46">
        <f t="shared" si="40"/>
        <v>1.0844431800000003</v>
      </c>
      <c r="W33" s="46">
        <f t="shared" ref="W33:X33" si="41">W76</f>
        <v>0.98707147000000006</v>
      </c>
      <c r="X33" s="46">
        <f t="shared" si="41"/>
        <v>1.5873407200000003</v>
      </c>
      <c r="AE33" s="3"/>
      <c r="AF33" s="3"/>
      <c r="AG33" s="3"/>
      <c r="AH33" s="3"/>
      <c r="AI33" s="3"/>
      <c r="AJ33" s="3"/>
      <c r="AK33" s="3"/>
      <c r="AL33" s="3"/>
      <c r="AM33" s="3"/>
      <c r="AN33" s="3"/>
      <c r="AO33" s="3"/>
      <c r="AP33" s="3"/>
      <c r="AQ33" s="3"/>
    </row>
    <row r="34" spans="1:47" ht="12.75" customHeight="1">
      <c r="B34" s="60"/>
      <c r="AL34" s="98"/>
      <c r="AM34" s="99"/>
      <c r="AN34" s="99"/>
      <c r="AO34" s="99"/>
    </row>
    <row r="35" spans="1:47" ht="12.75" customHeight="1">
      <c r="B35" s="60"/>
      <c r="AL35" s="98"/>
      <c r="AM35" s="99"/>
      <c r="AN35" s="99"/>
      <c r="AO35" s="99"/>
    </row>
    <row r="36" spans="1:47" ht="12.75" customHeight="1">
      <c r="A36" s="10"/>
      <c r="B36" s="155" t="s">
        <v>86</v>
      </c>
      <c r="C36" s="156"/>
      <c r="D36" s="156"/>
      <c r="E36" s="157"/>
      <c r="F36" s="157"/>
      <c r="G36" s="157"/>
      <c r="H36" s="157"/>
      <c r="I36" s="157"/>
      <c r="J36" s="157"/>
      <c r="K36" s="157"/>
      <c r="L36" s="157"/>
      <c r="M36" s="157"/>
      <c r="N36" s="157"/>
      <c r="O36" s="157"/>
      <c r="P36" s="157"/>
      <c r="Q36" s="157"/>
      <c r="R36" s="157"/>
      <c r="S36" s="157"/>
      <c r="T36" s="157"/>
      <c r="U36" s="157"/>
      <c r="V36" s="157"/>
      <c r="W36" s="157"/>
      <c r="X36" s="157"/>
      <c r="AL36" s="98"/>
      <c r="AM36" s="99"/>
      <c r="AN36" s="99"/>
      <c r="AO36" s="99"/>
      <c r="AS36" s="5"/>
      <c r="AT36" s="5"/>
      <c r="AU36" s="5"/>
    </row>
    <row r="37" spans="1:47" ht="12.75" customHeight="1">
      <c r="AL37" s="98"/>
      <c r="AM37" s="99"/>
      <c r="AN37" s="99"/>
      <c r="AO37" s="99"/>
    </row>
    <row r="38" spans="1:47" ht="12.75" customHeight="1">
      <c r="C38" s="25" t="s">
        <v>115</v>
      </c>
      <c r="D38" s="26" t="s">
        <v>25</v>
      </c>
      <c r="E38" s="14"/>
      <c r="F38" s="14"/>
      <c r="G38" s="95"/>
      <c r="H38" s="14"/>
      <c r="I38" s="14"/>
      <c r="J38" s="14"/>
      <c r="K38" s="14"/>
      <c r="L38" s="14"/>
      <c r="M38" s="14"/>
      <c r="N38" s="14"/>
      <c r="O38" s="14"/>
      <c r="P38" s="14"/>
      <c r="Q38" s="14"/>
      <c r="R38" s="14"/>
      <c r="S38" s="14"/>
      <c r="T38" s="14"/>
      <c r="U38" s="14"/>
      <c r="V38" s="14"/>
      <c r="W38" s="14"/>
      <c r="X38" s="14"/>
      <c r="AL38" s="98"/>
      <c r="AM38" s="99"/>
      <c r="AN38" s="99"/>
      <c r="AO38" s="99"/>
    </row>
    <row r="39" spans="1:47" ht="12.75" customHeight="1">
      <c r="C39" s="28" t="s">
        <v>87</v>
      </c>
      <c r="D39" s="111" t="s">
        <v>88</v>
      </c>
      <c r="E39" s="101">
        <v>415.28613880412712</v>
      </c>
      <c r="F39" s="101">
        <v>394.98705425292206</v>
      </c>
      <c r="G39" s="101">
        <v>490.94834312002308</v>
      </c>
      <c r="H39" s="101">
        <v>470.84204408432191</v>
      </c>
      <c r="I39" s="101">
        <v>419.22015153518669</v>
      </c>
      <c r="J39" s="101">
        <v>465.04715664372077</v>
      </c>
      <c r="K39" s="101">
        <v>429.19588314931332</v>
      </c>
      <c r="L39" s="101">
        <v>400.10210188819622</v>
      </c>
      <c r="M39" s="101">
        <v>234.33559436568618</v>
      </c>
      <c r="N39" s="101">
        <v>0</v>
      </c>
      <c r="O39" s="101">
        <v>100.03485696438399</v>
      </c>
      <c r="P39" s="101">
        <v>156.82873017856954</v>
      </c>
      <c r="Q39" s="101">
        <v>161.46432574656239</v>
      </c>
      <c r="R39" s="101">
        <v>0</v>
      </c>
      <c r="S39" s="101">
        <v>0</v>
      </c>
      <c r="T39" s="101">
        <v>0</v>
      </c>
      <c r="U39" s="101">
        <v>0</v>
      </c>
      <c r="V39" s="101">
        <v>0</v>
      </c>
      <c r="W39" s="101">
        <v>0</v>
      </c>
      <c r="X39" s="101">
        <v>0</v>
      </c>
      <c r="AL39" s="98"/>
      <c r="AM39" s="99"/>
      <c r="AN39" s="99"/>
      <c r="AO39" s="99"/>
    </row>
    <row r="40" spans="1:47" ht="12.75" customHeight="1">
      <c r="C40" s="28" t="s">
        <v>89</v>
      </c>
      <c r="D40" s="111" t="s">
        <v>88</v>
      </c>
      <c r="E40" s="101">
        <v>411.88856159387672</v>
      </c>
      <c r="F40" s="101">
        <v>429.55049915951128</v>
      </c>
      <c r="G40" s="101">
        <v>424.59080693097019</v>
      </c>
      <c r="H40" s="101">
        <v>437.42589893229689</v>
      </c>
      <c r="I40" s="101">
        <v>417.26293241753672</v>
      </c>
      <c r="J40" s="101">
        <v>412.04263600212084</v>
      </c>
      <c r="K40" s="101">
        <v>492.71165017039436</v>
      </c>
      <c r="L40" s="101">
        <v>409.08498291919619</v>
      </c>
      <c r="M40" s="101">
        <v>192.67693711653618</v>
      </c>
      <c r="N40" s="101">
        <v>0</v>
      </c>
      <c r="O40" s="101">
        <v>85.09245386796789</v>
      </c>
      <c r="P40" s="101">
        <v>179.84287398579454</v>
      </c>
      <c r="Q40" s="101">
        <v>93.702627851912411</v>
      </c>
      <c r="R40" s="101">
        <v>64.444213232592347</v>
      </c>
      <c r="S40" s="101">
        <v>0</v>
      </c>
      <c r="T40" s="101">
        <v>0</v>
      </c>
      <c r="U40" s="101">
        <v>0</v>
      </c>
      <c r="V40" s="101">
        <v>0</v>
      </c>
      <c r="W40" s="101">
        <v>0</v>
      </c>
      <c r="X40" s="101">
        <v>0</v>
      </c>
      <c r="AL40" s="98"/>
      <c r="AM40" s="99"/>
      <c r="AN40" s="99"/>
      <c r="AO40" s="99"/>
    </row>
    <row r="41" spans="1:47" ht="12.75" customHeight="1">
      <c r="C41" s="28" t="s">
        <v>92</v>
      </c>
      <c r="D41" s="111" t="s">
        <v>93</v>
      </c>
      <c r="E41" s="112">
        <v>1.3374690844443851E-2</v>
      </c>
      <c r="F41" s="112">
        <v>1.5646339725509346E-2</v>
      </c>
      <c r="G41" s="112">
        <v>1.8219324181262615E-2</v>
      </c>
      <c r="H41" s="112">
        <v>1.9865469566227187E-2</v>
      </c>
      <c r="I41" s="130">
        <v>1.4356937027791962E-2</v>
      </c>
      <c r="J41" s="112">
        <v>1.5744295765294927E-2</v>
      </c>
      <c r="K41" s="112">
        <v>1.823734489304446E-2</v>
      </c>
      <c r="L41" s="112">
        <v>1.578762629406575E-2</v>
      </c>
      <c r="M41" s="112">
        <v>1.6606710578156762E-2</v>
      </c>
      <c r="N41" s="112">
        <v>0</v>
      </c>
      <c r="O41" s="112">
        <v>1.6257459601012769E-2</v>
      </c>
      <c r="P41" s="112">
        <v>1.6936701650777715E-2</v>
      </c>
      <c r="Q41" s="112">
        <v>1.7341520519250059E-2</v>
      </c>
      <c r="R41" s="112">
        <v>1.4590206598292903E-2</v>
      </c>
      <c r="S41" s="112">
        <v>0</v>
      </c>
      <c r="T41" s="112">
        <v>0</v>
      </c>
      <c r="U41" s="112">
        <v>0</v>
      </c>
      <c r="V41" s="112">
        <v>0</v>
      </c>
      <c r="W41" s="112">
        <v>0</v>
      </c>
      <c r="X41" s="112">
        <v>0</v>
      </c>
      <c r="AL41" s="98"/>
      <c r="AM41" s="99"/>
      <c r="AN41" s="99"/>
      <c r="AO41" s="99"/>
    </row>
    <row r="42" spans="1:47" ht="12.75" customHeight="1">
      <c r="C42" s="28" t="s">
        <v>97</v>
      </c>
      <c r="D42" s="111" t="s">
        <v>93</v>
      </c>
      <c r="E42" s="112">
        <v>0.79965437872643164</v>
      </c>
      <c r="F42" s="112">
        <v>0.84834853778546304</v>
      </c>
      <c r="G42" s="112">
        <v>0.88604664049474691</v>
      </c>
      <c r="H42" s="112">
        <v>0.88820723914537558</v>
      </c>
      <c r="I42" s="112">
        <v>0.87311798447274613</v>
      </c>
      <c r="J42" s="112">
        <v>0.86450359620361306</v>
      </c>
      <c r="K42" s="112">
        <v>0.85351565659068052</v>
      </c>
      <c r="L42" s="112">
        <v>0.82308431931382331</v>
      </c>
      <c r="M42" s="112">
        <v>0.82515899622345723</v>
      </c>
      <c r="N42" s="112">
        <v>0</v>
      </c>
      <c r="O42" s="112">
        <v>0.80623050117629469</v>
      </c>
      <c r="P42" s="112">
        <v>0.77837752015662309</v>
      </c>
      <c r="Q42" s="112">
        <v>0.77098169689225238</v>
      </c>
      <c r="R42" s="112">
        <v>0.79738189521982927</v>
      </c>
      <c r="S42" s="112">
        <v>0</v>
      </c>
      <c r="T42" s="112">
        <v>0</v>
      </c>
      <c r="U42" s="112">
        <v>0</v>
      </c>
      <c r="V42" s="112">
        <v>0</v>
      </c>
      <c r="W42" s="112">
        <v>0</v>
      </c>
      <c r="X42" s="112">
        <v>0</v>
      </c>
      <c r="AL42" s="98"/>
      <c r="AM42" s="99"/>
      <c r="AN42" s="99"/>
      <c r="AO42" s="99"/>
    </row>
    <row r="43" spans="1:47" ht="12.75" customHeight="1">
      <c r="C43" s="28" t="s">
        <v>100</v>
      </c>
      <c r="D43" s="111" t="s">
        <v>101</v>
      </c>
      <c r="E43" s="101">
        <v>19683.589151337488</v>
      </c>
      <c r="F43" s="101">
        <v>25159.628701007459</v>
      </c>
      <c r="G43" s="101">
        <v>27235.601634810027</v>
      </c>
      <c r="H43" s="101">
        <v>32643.700182121676</v>
      </c>
      <c r="I43" s="101">
        <v>22512.020698452827</v>
      </c>
      <c r="J43" s="101">
        <v>24235.080828644157</v>
      </c>
      <c r="K43" s="101">
        <v>31038.892637110534</v>
      </c>
      <c r="L43" s="101">
        <v>23357.67539676965</v>
      </c>
      <c r="M43" s="101">
        <v>12637.31444574669</v>
      </c>
      <c r="N43" s="101">
        <v>0</v>
      </c>
      <c r="O43" s="101">
        <v>5167.8915871426852</v>
      </c>
      <c r="P43" s="101">
        <v>10985.415054139496</v>
      </c>
      <c r="Q43" s="101">
        <v>6029.1749266272991</v>
      </c>
      <c r="R43" s="101">
        <v>3794.9028009135</v>
      </c>
      <c r="S43" s="101">
        <v>0</v>
      </c>
      <c r="T43" s="101">
        <v>0</v>
      </c>
      <c r="U43" s="101">
        <v>0</v>
      </c>
      <c r="V43" s="101">
        <v>0</v>
      </c>
      <c r="W43" s="101">
        <v>0</v>
      </c>
      <c r="X43" s="101">
        <v>0</v>
      </c>
      <c r="AL43" s="98"/>
      <c r="AM43" s="99"/>
      <c r="AN43" s="99"/>
      <c r="AO43" s="99"/>
    </row>
    <row r="44" spans="1:47" ht="12.75" customHeight="1">
      <c r="C44" s="28"/>
      <c r="D44" s="111" t="s">
        <v>102</v>
      </c>
      <c r="E44" s="131">
        <v>0.22380073665439618</v>
      </c>
      <c r="F44" s="131">
        <v>0.22661939292111682</v>
      </c>
      <c r="G44" s="131">
        <v>0.25166479103184075</v>
      </c>
      <c r="H44" s="131">
        <v>0.23643853303275428</v>
      </c>
      <c r="I44" s="131">
        <v>0.23234324780497395</v>
      </c>
      <c r="J44" s="131">
        <v>0.23141298704608421</v>
      </c>
      <c r="K44" s="131">
        <v>0.24709258675508045</v>
      </c>
      <c r="L44" s="131">
        <v>0.22758575970435649</v>
      </c>
      <c r="M44" s="131">
        <v>0.20892778393781869</v>
      </c>
      <c r="N44" s="131">
        <v>0</v>
      </c>
      <c r="O44" s="131">
        <v>0.21581894303087268</v>
      </c>
      <c r="P44" s="131">
        <v>0.21582208613365017</v>
      </c>
      <c r="Q44" s="131">
        <v>0.2077902322126057</v>
      </c>
      <c r="R44" s="131">
        <v>0.1975654879544253</v>
      </c>
      <c r="S44" s="131">
        <v>0</v>
      </c>
      <c r="T44" s="131">
        <v>0</v>
      </c>
      <c r="U44" s="131">
        <v>0</v>
      </c>
      <c r="V44" s="131">
        <v>0</v>
      </c>
      <c r="W44" s="131">
        <v>0</v>
      </c>
      <c r="X44" s="131">
        <v>0</v>
      </c>
      <c r="AL44" s="98"/>
      <c r="AM44" s="99"/>
      <c r="AN44" s="99"/>
      <c r="AO44" s="99"/>
    </row>
    <row r="45" spans="1:47" ht="12.75" customHeight="1">
      <c r="C45" s="28"/>
      <c r="D45" s="111" t="s">
        <v>103</v>
      </c>
      <c r="E45" s="101">
        <v>4405.2017520718109</v>
      </c>
      <c r="F45" s="101">
        <v>5701.6597823430175</v>
      </c>
      <c r="G45" s="101">
        <v>6854.2419940509262</v>
      </c>
      <c r="H45" s="101">
        <v>7718.2285838219032</v>
      </c>
      <c r="I45" s="101">
        <v>5230.5160037313281</v>
      </c>
      <c r="J45" s="101">
        <v>5608.312445859834</v>
      </c>
      <c r="K45" s="101">
        <v>7669.4802717168623</v>
      </c>
      <c r="L45" s="101">
        <v>5315.8743001015773</v>
      </c>
      <c r="M45" s="101">
        <v>2640.2861020752393</v>
      </c>
      <c r="N45" s="101">
        <v>0</v>
      </c>
      <c r="O45" s="101">
        <v>1115.3289000352734</v>
      </c>
      <c r="P45" s="101">
        <v>2370.8951940283914</v>
      </c>
      <c r="Q45" s="101">
        <v>1252.8036580543064</v>
      </c>
      <c r="R45" s="101">
        <v>749.7418236020909</v>
      </c>
      <c r="S45" s="101">
        <v>0</v>
      </c>
      <c r="T45" s="101">
        <v>0</v>
      </c>
      <c r="U45" s="101">
        <v>0</v>
      </c>
      <c r="V45" s="101">
        <v>0</v>
      </c>
      <c r="W45" s="101">
        <v>0</v>
      </c>
      <c r="X45" s="101">
        <v>0</v>
      </c>
      <c r="AL45" s="98"/>
      <c r="AM45" s="99"/>
      <c r="AN45" s="99"/>
      <c r="AO45" s="99"/>
    </row>
    <row r="46" spans="1:47" ht="12.75" customHeight="1">
      <c r="C46" s="28"/>
      <c r="D46" s="111" t="s">
        <v>105</v>
      </c>
      <c r="E46" s="101">
        <v>48812.818720947624</v>
      </c>
      <c r="F46" s="101">
        <v>76154.951329632517</v>
      </c>
      <c r="G46" s="101">
        <v>72319.867957749404</v>
      </c>
      <c r="H46" s="101">
        <v>72565.936263122203</v>
      </c>
      <c r="I46" s="101">
        <v>51138.540843789553</v>
      </c>
      <c r="J46" s="101">
        <v>54353.653934981856</v>
      </c>
      <c r="K46" s="101">
        <v>74491.602982228636</v>
      </c>
      <c r="L46" s="101">
        <v>54085.748837032887</v>
      </c>
      <c r="M46" s="101">
        <v>19557.163297395633</v>
      </c>
      <c r="N46" s="101">
        <v>0</v>
      </c>
      <c r="O46" s="101">
        <v>6253.2410200280692</v>
      </c>
      <c r="P46" s="101">
        <v>10015.360732196337</v>
      </c>
      <c r="Q46" s="101">
        <v>5411.2993808640476</v>
      </c>
      <c r="R46" s="101">
        <v>2315.423412122082</v>
      </c>
      <c r="S46" s="101">
        <v>0</v>
      </c>
      <c r="T46" s="101">
        <v>0</v>
      </c>
      <c r="U46" s="101">
        <v>0</v>
      </c>
      <c r="V46" s="101">
        <v>0</v>
      </c>
      <c r="W46" s="101">
        <v>0</v>
      </c>
      <c r="X46" s="101">
        <v>0</v>
      </c>
      <c r="AL46" s="98"/>
      <c r="AM46" s="99"/>
      <c r="AN46" s="99"/>
      <c r="AO46" s="99"/>
    </row>
    <row r="47" spans="1:47" ht="12.75" customHeight="1">
      <c r="C47" s="28" t="s">
        <v>113</v>
      </c>
      <c r="D47" s="111" t="s">
        <v>103</v>
      </c>
      <c r="E47" s="101">
        <v>4402.8390223999995</v>
      </c>
      <c r="F47" s="101">
        <v>4689.6159999999991</v>
      </c>
      <c r="G47" s="101">
        <v>6933.0140000000001</v>
      </c>
      <c r="H47" s="101">
        <v>6672.8810000000003</v>
      </c>
      <c r="I47" s="101">
        <v>5996.52</v>
      </c>
      <c r="J47" s="101">
        <v>4643.4709999999995</v>
      </c>
      <c r="K47" s="101">
        <v>7309.4850000000006</v>
      </c>
      <c r="L47" s="101">
        <v>5166.5</v>
      </c>
      <c r="M47" s="101">
        <v>3036.5549999999994</v>
      </c>
      <c r="N47" s="101">
        <v>-36.969000000000108</v>
      </c>
      <c r="O47" s="101">
        <v>709.23900000000003</v>
      </c>
      <c r="P47" s="101">
        <v>2388.5619999999999</v>
      </c>
      <c r="Q47" s="101">
        <v>1148.6799999999998</v>
      </c>
      <c r="R47" s="101">
        <v>759.19599999999991</v>
      </c>
      <c r="S47" s="101">
        <v>0</v>
      </c>
      <c r="T47" s="101">
        <v>0</v>
      </c>
      <c r="U47" s="101">
        <v>0</v>
      </c>
      <c r="V47" s="101">
        <v>0</v>
      </c>
      <c r="W47" s="101">
        <v>0</v>
      </c>
      <c r="X47" s="101">
        <v>0</v>
      </c>
      <c r="AL47" s="98"/>
      <c r="AM47" s="99"/>
      <c r="AN47" s="99"/>
      <c r="AO47" s="99"/>
    </row>
    <row r="48" spans="1:47" ht="12.75" customHeight="1">
      <c r="C48" s="28"/>
      <c r="D48" s="111" t="s">
        <v>105</v>
      </c>
      <c r="E48" s="101">
        <v>41455.374000000003</v>
      </c>
      <c r="F48" s="101">
        <v>58382.258999999991</v>
      </c>
      <c r="G48" s="101">
        <v>70761.488000000012</v>
      </c>
      <c r="H48" s="101">
        <v>58188.150999999998</v>
      </c>
      <c r="I48" s="101">
        <v>42371.778000000006</v>
      </c>
      <c r="J48" s="101">
        <v>43485.142000000007</v>
      </c>
      <c r="K48" s="101">
        <v>68517.851999999984</v>
      </c>
      <c r="L48" s="101">
        <v>44700.768999999993</v>
      </c>
      <c r="M48" s="101">
        <v>21448.773999999998</v>
      </c>
      <c r="N48" s="101">
        <v>-142.47399999999925</v>
      </c>
      <c r="O48" s="101">
        <v>4455.1120000000001</v>
      </c>
      <c r="P48" s="101">
        <v>0</v>
      </c>
      <c r="Q48" s="101">
        <v>1454.6220000000003</v>
      </c>
      <c r="R48" s="101">
        <v>0</v>
      </c>
      <c r="S48" s="101">
        <v>0</v>
      </c>
      <c r="T48" s="101">
        <v>0</v>
      </c>
      <c r="U48" s="101">
        <v>0</v>
      </c>
      <c r="V48" s="101">
        <v>0</v>
      </c>
      <c r="W48" s="101">
        <v>0</v>
      </c>
      <c r="X48" s="101">
        <v>0</v>
      </c>
      <c r="AL48" s="98"/>
      <c r="AM48" s="99"/>
      <c r="AN48" s="99"/>
      <c r="AO48" s="99"/>
    </row>
    <row r="49" spans="1:41" ht="12.75" customHeight="1">
      <c r="E49" s="132"/>
      <c r="AL49" s="98"/>
      <c r="AM49" s="99"/>
      <c r="AN49" s="99"/>
      <c r="AO49" s="99"/>
    </row>
    <row r="50" spans="1:41" ht="12.75" customHeight="1">
      <c r="A50" s="10"/>
      <c r="B50" s="155" t="s">
        <v>53</v>
      </c>
      <c r="C50" s="156"/>
      <c r="D50" s="156"/>
      <c r="E50" s="157"/>
      <c r="F50" s="157"/>
      <c r="G50" s="157"/>
      <c r="H50" s="157"/>
      <c r="I50" s="157"/>
      <c r="J50" s="157"/>
      <c r="K50" s="157"/>
      <c r="L50" s="157"/>
      <c r="M50" s="157"/>
      <c r="N50" s="157"/>
      <c r="O50" s="157"/>
      <c r="P50" s="157"/>
      <c r="Q50" s="157"/>
      <c r="R50" s="157"/>
      <c r="S50" s="157"/>
      <c r="T50" s="157"/>
      <c r="U50" s="157"/>
      <c r="V50" s="157"/>
      <c r="W50" s="157"/>
      <c r="X50" s="157"/>
      <c r="AL50" s="98"/>
      <c r="AM50" s="99"/>
      <c r="AN50" s="99"/>
      <c r="AO50" s="99"/>
    </row>
    <row r="51" spans="1:41" ht="12.75" customHeight="1">
      <c r="D51" s="68"/>
      <c r="AL51" s="98"/>
      <c r="AM51" s="99"/>
      <c r="AN51" s="99"/>
      <c r="AO51" s="99"/>
    </row>
    <row r="52" spans="1:41" ht="12.75" customHeight="1">
      <c r="C52" s="25" t="s">
        <v>115</v>
      </c>
      <c r="D52" s="26" t="s">
        <v>25</v>
      </c>
      <c r="E52" s="14"/>
      <c r="F52" s="14"/>
      <c r="G52" s="95"/>
      <c r="H52" s="14"/>
      <c r="I52" s="14"/>
      <c r="J52" s="14"/>
      <c r="K52" s="14"/>
      <c r="L52" s="14"/>
      <c r="M52" s="14"/>
      <c r="N52" s="14"/>
      <c r="O52" s="14"/>
      <c r="P52" s="14"/>
      <c r="Q52" s="14"/>
      <c r="R52" s="14"/>
      <c r="S52" s="14"/>
      <c r="T52" s="14"/>
      <c r="U52" s="14"/>
      <c r="V52" s="14"/>
      <c r="W52" s="14"/>
      <c r="X52" s="14"/>
      <c r="AL52" s="98"/>
      <c r="AM52" s="99"/>
      <c r="AN52" s="99"/>
      <c r="AO52" s="99"/>
    </row>
    <row r="53" spans="1:41" ht="12.75" customHeight="1">
      <c r="C53" s="10" t="s">
        <v>55</v>
      </c>
      <c r="D53" s="54" t="s">
        <v>43</v>
      </c>
      <c r="E53" s="67">
        <v>20.603663245236994</v>
      </c>
      <c r="F53" s="67">
        <v>22.089075635885379</v>
      </c>
      <c r="G53" s="67">
        <v>22.959425130803837</v>
      </c>
      <c r="H53" s="67">
        <v>23.817121218784024</v>
      </c>
      <c r="I53" s="67">
        <v>21.829394682951559</v>
      </c>
      <c r="J53" s="67">
        <v>22.978293612812998</v>
      </c>
      <c r="K53" s="67">
        <v>23.586283303710943</v>
      </c>
      <c r="L53" s="67">
        <v>26.097541055025371</v>
      </c>
      <c r="M53" s="67">
        <v>15.369743798250116</v>
      </c>
      <c r="N53" s="67">
        <v>0.12814420241065524</v>
      </c>
      <c r="O53" s="67">
        <v>11.876184604316016</v>
      </c>
      <c r="P53" s="67">
        <v>17.077976074999999</v>
      </c>
      <c r="Q53" s="67">
        <v>17.605765713617075</v>
      </c>
      <c r="R53" s="67" t="s">
        <v>45</v>
      </c>
      <c r="S53" s="67" t="s">
        <v>45</v>
      </c>
      <c r="T53" s="67" t="s">
        <v>45</v>
      </c>
      <c r="U53" s="67" t="s">
        <v>45</v>
      </c>
      <c r="V53" s="67" t="s">
        <v>45</v>
      </c>
      <c r="W53" s="67" t="s">
        <v>45</v>
      </c>
      <c r="X53" s="67" t="s">
        <v>45</v>
      </c>
      <c r="AL53" s="98"/>
      <c r="AM53" s="99"/>
      <c r="AN53" s="99"/>
      <c r="AO53" s="99"/>
    </row>
    <row r="54" spans="1:41" ht="12.75" customHeight="1">
      <c r="C54" s="10" t="s">
        <v>56</v>
      </c>
      <c r="D54" s="54" t="s">
        <v>43</v>
      </c>
      <c r="E54" s="67">
        <v>12.04144374655607</v>
      </c>
      <c r="F54" s="67">
        <v>13.35655320347418</v>
      </c>
      <c r="G54" s="67">
        <v>12.162160788095395</v>
      </c>
      <c r="H54" s="67">
        <v>13.093505877569385</v>
      </c>
      <c r="I54" s="67">
        <v>13.478414169999999</v>
      </c>
      <c r="J54" s="67">
        <v>14.998935000000001</v>
      </c>
      <c r="K54" s="67">
        <v>14.9461023</v>
      </c>
      <c r="L54" s="67">
        <v>16.23618068</v>
      </c>
      <c r="M54" s="67">
        <v>11.22490618</v>
      </c>
      <c r="N54" s="67">
        <v>0.83255736582861228</v>
      </c>
      <c r="O54" s="67">
        <v>3.9958656544824942</v>
      </c>
      <c r="P54" s="67">
        <v>9.4415215100000012</v>
      </c>
      <c r="Q54" s="67">
        <v>9.5248454988787934</v>
      </c>
      <c r="R54" s="67" t="s">
        <v>45</v>
      </c>
      <c r="S54" s="67" t="s">
        <v>45</v>
      </c>
      <c r="T54" s="67" t="s">
        <v>45</v>
      </c>
      <c r="U54" s="67" t="s">
        <v>45</v>
      </c>
      <c r="V54" s="67" t="s">
        <v>45</v>
      </c>
      <c r="W54" s="67" t="s">
        <v>45</v>
      </c>
      <c r="X54" s="67" t="s">
        <v>45</v>
      </c>
      <c r="AL54" s="98"/>
      <c r="AM54" s="99"/>
      <c r="AN54" s="99"/>
      <c r="AO54" s="99"/>
    </row>
    <row r="55" spans="1:41" ht="12.75" customHeight="1">
      <c r="C55" s="3" t="s">
        <v>70</v>
      </c>
      <c r="D55" s="54" t="s">
        <v>43</v>
      </c>
      <c r="E55" s="67">
        <v>6.1185676982069372</v>
      </c>
      <c r="F55" s="67">
        <v>5.6443464506404446</v>
      </c>
      <c r="G55" s="67">
        <v>6.3141026511007663</v>
      </c>
      <c r="H55" s="67">
        <v>9.3505107436465895</v>
      </c>
      <c r="I55" s="67">
        <v>8.5108403599999995</v>
      </c>
      <c r="J55" s="67">
        <v>9.1502186099999996</v>
      </c>
      <c r="K55" s="67">
        <v>8.4186060299999994</v>
      </c>
      <c r="L55" s="67">
        <v>8.3712126399999995</v>
      </c>
      <c r="M55" s="67">
        <v>4.0923134500000007</v>
      </c>
      <c r="N55" s="67">
        <v>0</v>
      </c>
      <c r="O55" s="67">
        <v>3.1537749935999995</v>
      </c>
      <c r="P55" s="67">
        <v>4.46160902</v>
      </c>
      <c r="Q55" s="67">
        <v>5.3078453400000019</v>
      </c>
      <c r="R55" s="67" t="s">
        <v>45</v>
      </c>
      <c r="S55" s="67" t="s">
        <v>45</v>
      </c>
      <c r="T55" s="67" t="s">
        <v>45</v>
      </c>
      <c r="U55" s="67" t="s">
        <v>45</v>
      </c>
      <c r="V55" s="67" t="s">
        <v>45</v>
      </c>
      <c r="W55" s="67" t="s">
        <v>45</v>
      </c>
      <c r="X55" s="67" t="s">
        <v>45</v>
      </c>
      <c r="AL55" s="98"/>
      <c r="AM55" s="99"/>
      <c r="AN55" s="99"/>
      <c r="AO55" s="99"/>
    </row>
    <row r="56" spans="1:41" ht="12.75" customHeight="1">
      <c r="C56" s="3" t="s">
        <v>58</v>
      </c>
      <c r="D56" s="54" t="s">
        <v>43</v>
      </c>
      <c r="E56" s="67">
        <v>2.8572032099999998</v>
      </c>
      <c r="F56" s="67">
        <v>3.8600732799999999</v>
      </c>
      <c r="G56" s="67">
        <v>5.6611084399999996</v>
      </c>
      <c r="H56" s="67">
        <v>5.2980889600000003</v>
      </c>
      <c r="I56" s="67">
        <v>4.99463759</v>
      </c>
      <c r="J56" s="67">
        <v>4.7838819600000004</v>
      </c>
      <c r="K56" s="67">
        <v>5.9962632899999999</v>
      </c>
      <c r="L56" s="67">
        <v>5.0991482399999999</v>
      </c>
      <c r="M56" s="67">
        <v>3.5888594400000002</v>
      </c>
      <c r="N56" s="67">
        <v>-0.33983668999999994</v>
      </c>
      <c r="O56" s="67">
        <v>0.57197191000000003</v>
      </c>
      <c r="P56" s="67">
        <v>1.7689583900000003</v>
      </c>
      <c r="Q56" s="67">
        <v>0.96877881999999993</v>
      </c>
      <c r="R56" s="67">
        <v>0.67104837999999989</v>
      </c>
      <c r="S56" s="67">
        <v>0.10736733000000001</v>
      </c>
      <c r="T56" s="67">
        <v>-1.9517200000000001E-3</v>
      </c>
      <c r="U56" s="67">
        <v>1.0318690400000001</v>
      </c>
      <c r="V56" s="67">
        <v>0.41538571000000002</v>
      </c>
      <c r="W56" s="67">
        <v>-1.012124E-2</v>
      </c>
      <c r="X56" s="67">
        <v>0</v>
      </c>
      <c r="AL56" s="98"/>
      <c r="AM56" s="99"/>
      <c r="AN56" s="99"/>
      <c r="AO56" s="99"/>
    </row>
    <row r="57" spans="1:41" ht="12.75" customHeight="1">
      <c r="C57" s="10" t="s">
        <v>59</v>
      </c>
      <c r="D57" s="54" t="s">
        <v>43</v>
      </c>
      <c r="E57" s="67">
        <v>2.5873017699999998</v>
      </c>
      <c r="F57" s="67">
        <v>2.5482665600000001</v>
      </c>
      <c r="G57" s="67">
        <v>3.84530678</v>
      </c>
      <c r="H57" s="67">
        <v>4.5216095599999999</v>
      </c>
      <c r="I57" s="67">
        <v>3.1384802700000001</v>
      </c>
      <c r="J57" s="67">
        <v>2.72941038</v>
      </c>
      <c r="K57" s="67">
        <v>4.4179648699999996</v>
      </c>
      <c r="L57" s="67">
        <v>4.1106622900000005</v>
      </c>
      <c r="M57" s="67">
        <v>3.7673291800000004</v>
      </c>
      <c r="N57" s="67">
        <v>0.46234837000000001</v>
      </c>
      <c r="O57" s="67">
        <v>0.95426461000000007</v>
      </c>
      <c r="P57" s="67">
        <v>3.8547170299999998</v>
      </c>
      <c r="Q57" s="67">
        <v>1.4962978199999999</v>
      </c>
      <c r="R57" s="67">
        <v>1.0423384500000001</v>
      </c>
      <c r="S57" s="67">
        <v>0.12443272999999998</v>
      </c>
      <c r="T57" s="67">
        <v>-1.2245499999999996E-3</v>
      </c>
      <c r="U57" s="67">
        <v>0</v>
      </c>
      <c r="V57" s="67">
        <v>0.54386837999999993</v>
      </c>
      <c r="W57" s="67">
        <v>-1.1974210000000001E-2</v>
      </c>
      <c r="X57" s="67">
        <v>0</v>
      </c>
      <c r="AL57" s="98"/>
      <c r="AM57" s="99"/>
      <c r="AN57" s="99"/>
      <c r="AO57" s="99"/>
    </row>
    <row r="58" spans="1:41" ht="12.75" customHeight="1">
      <c r="C58" s="3" t="s">
        <v>60</v>
      </c>
      <c r="D58" s="54" t="s">
        <v>43</v>
      </c>
      <c r="E58" s="67">
        <v>2.5592005999999996</v>
      </c>
      <c r="F58" s="67">
        <v>-4.5654552200000005</v>
      </c>
      <c r="G58" s="67">
        <v>1.8089579999999998</v>
      </c>
      <c r="H58" s="67">
        <v>-4.432696</v>
      </c>
      <c r="I58" s="67">
        <v>5.3854199999999999</v>
      </c>
      <c r="J58" s="67">
        <v>-8.3233059999999988</v>
      </c>
      <c r="K58" s="67">
        <v>3.9997369999999997</v>
      </c>
      <c r="L58" s="67">
        <v>1.1070540000000002</v>
      </c>
      <c r="M58" s="67">
        <v>0.69664300000000035</v>
      </c>
      <c r="N58" s="67">
        <v>1.156776</v>
      </c>
      <c r="O58" s="67">
        <v>-6.0267979999999994</v>
      </c>
      <c r="P58" s="67">
        <v>5.2781519999999995</v>
      </c>
      <c r="Q58" s="67">
        <v>-0.9490139999999998</v>
      </c>
      <c r="R58" s="67">
        <v>5.6505929999999998</v>
      </c>
      <c r="S58" s="67">
        <v>0</v>
      </c>
      <c r="T58" s="67">
        <v>-0.63970699999999991</v>
      </c>
      <c r="U58" s="67">
        <v>-1.0318689999999999</v>
      </c>
      <c r="V58" s="67">
        <v>1.671576</v>
      </c>
      <c r="W58" s="67">
        <v>0</v>
      </c>
      <c r="X58" s="67">
        <v>0</v>
      </c>
      <c r="AL58" s="98"/>
      <c r="AM58" s="99"/>
      <c r="AN58" s="99"/>
      <c r="AO58" s="99"/>
    </row>
    <row r="59" spans="1:41" ht="12.75" customHeight="1">
      <c r="C59" s="3" t="s">
        <v>61</v>
      </c>
      <c r="D59" s="54" t="s">
        <v>43</v>
      </c>
      <c r="E59" s="67">
        <v>-1.40735436</v>
      </c>
      <c r="F59" s="67">
        <v>-2.11213257</v>
      </c>
      <c r="G59" s="67">
        <v>-2.3805584700000004</v>
      </c>
      <c r="H59" s="67">
        <v>-1.8777484099999997</v>
      </c>
      <c r="I59" s="67">
        <v>-1.39007477</v>
      </c>
      <c r="J59" s="67">
        <v>-1.45961673</v>
      </c>
      <c r="K59" s="67">
        <v>-1.8755778700000001</v>
      </c>
      <c r="L59" s="67">
        <v>-1.5024354200000001</v>
      </c>
      <c r="M59" s="67">
        <v>-0.78629443999999993</v>
      </c>
      <c r="N59" s="67">
        <v>-3.4176839999999993E-2</v>
      </c>
      <c r="O59" s="67">
        <v>-0.16639699000000002</v>
      </c>
      <c r="P59" s="67">
        <v>0</v>
      </c>
      <c r="Q59" s="67">
        <v>-4.525701E-2</v>
      </c>
      <c r="R59" s="67">
        <v>5.9740540000000002E-2</v>
      </c>
      <c r="S59" s="67">
        <v>0</v>
      </c>
      <c r="T59" s="67">
        <v>0</v>
      </c>
      <c r="U59" s="67">
        <v>0</v>
      </c>
      <c r="V59" s="67">
        <v>0</v>
      </c>
      <c r="W59" s="67">
        <v>0</v>
      </c>
      <c r="X59" s="67">
        <v>0</v>
      </c>
      <c r="AL59" s="98"/>
      <c r="AM59" s="99"/>
      <c r="AN59" s="99"/>
      <c r="AO59" s="99"/>
    </row>
    <row r="60" spans="1:41" ht="12.75" customHeight="1">
      <c r="C60" s="61" t="s">
        <v>44</v>
      </c>
      <c r="D60" s="62" t="s">
        <v>43</v>
      </c>
      <c r="E60" s="119">
        <f t="shared" ref="E60:J60" si="42">SUM(E53:E59)</f>
        <v>45.360025910000005</v>
      </c>
      <c r="F60" s="119">
        <f t="shared" si="42"/>
        <v>40.820727340000005</v>
      </c>
      <c r="G60" s="119">
        <f t="shared" si="42"/>
        <v>50.370503319999997</v>
      </c>
      <c r="H60" s="119">
        <f t="shared" si="42"/>
        <v>49.770391949999997</v>
      </c>
      <c r="I60" s="119">
        <f t="shared" si="42"/>
        <v>55.947112302951552</v>
      </c>
      <c r="J60" s="119">
        <f t="shared" si="42"/>
        <v>44.857816832813008</v>
      </c>
      <c r="K60" s="119">
        <f t="shared" ref="K60:L60" si="43">SUM(K53:K59)</f>
        <v>59.489378923710944</v>
      </c>
      <c r="L60" s="119">
        <f t="shared" si="43"/>
        <v>59.519363485025373</v>
      </c>
      <c r="M60" s="119">
        <f t="shared" ref="M60:N60" si="44">SUM(M53:M59)</f>
        <v>37.953500608250117</v>
      </c>
      <c r="N60" s="119">
        <f t="shared" si="44"/>
        <v>2.2058124082392676</v>
      </c>
      <c r="O60" s="119">
        <f t="shared" ref="O60:P60" si="45">SUM(O53:O59)</f>
        <v>14.358866782398506</v>
      </c>
      <c r="P60" s="119">
        <f t="shared" si="45"/>
        <v>41.882934025000004</v>
      </c>
      <c r="Q60" s="119">
        <f t="shared" ref="Q60" si="46">SUM(Q53:Q59)</f>
        <v>33.909262182495873</v>
      </c>
      <c r="R60" s="129" t="s">
        <v>45</v>
      </c>
      <c r="S60" s="129" t="s">
        <v>45</v>
      </c>
      <c r="T60" s="129" t="s">
        <v>45</v>
      </c>
      <c r="U60" s="129" t="s">
        <v>45</v>
      </c>
      <c r="V60" s="129" t="s">
        <v>45</v>
      </c>
      <c r="W60" s="129" t="s">
        <v>45</v>
      </c>
      <c r="X60" s="129" t="s">
        <v>45</v>
      </c>
      <c r="AL60" s="98"/>
      <c r="AM60" s="99"/>
      <c r="AN60" s="99"/>
      <c r="AO60" s="99"/>
    </row>
    <row r="61" spans="1:41" ht="12.75" customHeight="1">
      <c r="C61" s="10" t="s">
        <v>40</v>
      </c>
      <c r="D61" s="54" t="s">
        <v>41</v>
      </c>
      <c r="E61" s="120">
        <f t="shared" ref="E61:J61" si="47">E47*$D$12/1000000</f>
        <v>9.7066001740805543</v>
      </c>
      <c r="F61" s="120">
        <f t="shared" si="47"/>
        <v>10.338835294767998</v>
      </c>
      <c r="G61" s="120">
        <f t="shared" si="47"/>
        <v>15.284682123722</v>
      </c>
      <c r="H61" s="120">
        <f t="shared" si="47"/>
        <v>14.711186928863</v>
      </c>
      <c r="I61" s="120">
        <f t="shared" si="47"/>
        <v>13.220065911960003</v>
      </c>
      <c r="J61" s="120">
        <f t="shared" si="47"/>
        <v>10.237102966433</v>
      </c>
      <c r="K61" s="120">
        <f t="shared" ref="K61:L61" si="48">K47*$D$12/1000000</f>
        <v>16.114658749155002</v>
      </c>
      <c r="L61" s="120">
        <f t="shared" si="48"/>
        <v>11.3901847295</v>
      </c>
      <c r="M61" s="120">
        <f t="shared" ref="M61:N61" si="49">M47*$D$12/1000000</f>
        <v>6.6944589937649983</v>
      </c>
      <c r="N61" s="120">
        <f t="shared" si="49"/>
        <v>-8.1502707687000228E-2</v>
      </c>
      <c r="O61" s="120">
        <f t="shared" ref="O61:P61" si="50">O47*$D$12/1000000</f>
        <v>1.5636046118970002</v>
      </c>
      <c r="P61" s="120">
        <f t="shared" si="50"/>
        <v>5.2658787221259997</v>
      </c>
      <c r="Q61" s="120">
        <f t="shared" ref="Q61:R61" si="51">Q47*$D$12/1000000</f>
        <v>2.5324063476399998</v>
      </c>
      <c r="R61" s="120">
        <f t="shared" si="51"/>
        <v>1.6737409631079998</v>
      </c>
      <c r="S61" s="120">
        <f t="shared" ref="S61:T61" si="52">S47*$D$12/1000000</f>
        <v>0</v>
      </c>
      <c r="T61" s="120">
        <f t="shared" si="52"/>
        <v>0</v>
      </c>
      <c r="U61" s="120">
        <f t="shared" ref="U61:V61" si="53">U47*$D$12/1000000</f>
        <v>0</v>
      </c>
      <c r="V61" s="120">
        <f t="shared" si="53"/>
        <v>0</v>
      </c>
      <c r="W61" s="120">
        <f t="shared" ref="W61:X61" si="54">W47*$D$12/1000000</f>
        <v>0</v>
      </c>
      <c r="X61" s="120">
        <f t="shared" si="54"/>
        <v>0</v>
      </c>
      <c r="AL61" s="98"/>
      <c r="AM61" s="99"/>
      <c r="AN61" s="99"/>
      <c r="AO61" s="99"/>
    </row>
    <row r="62" spans="1:41" ht="12.75" customHeight="1">
      <c r="C62" s="61" t="s">
        <v>44</v>
      </c>
      <c r="D62" s="62" t="s">
        <v>62</v>
      </c>
      <c r="E62" s="121">
        <f t="shared" ref="E62:J62" si="55">E60/E61</f>
        <v>4.673111604114947</v>
      </c>
      <c r="F62" s="121">
        <f t="shared" si="55"/>
        <v>3.9482907093662156</v>
      </c>
      <c r="G62" s="121">
        <f t="shared" si="55"/>
        <v>3.295489098973436</v>
      </c>
      <c r="H62" s="121">
        <f t="shared" si="55"/>
        <v>3.3831663067479392</v>
      </c>
      <c r="I62" s="121">
        <f t="shared" si="55"/>
        <v>4.2319843694831363</v>
      </c>
      <c r="J62" s="121">
        <f t="shared" si="55"/>
        <v>4.3818858694593352</v>
      </c>
      <c r="K62" s="121">
        <f t="shared" ref="K62:L62" si="56">K60/K61</f>
        <v>3.6916313184001099</v>
      </c>
      <c r="L62" s="121">
        <f t="shared" si="56"/>
        <v>5.2254958895331383</v>
      </c>
      <c r="M62" s="121">
        <f t="shared" ref="M62:N62" si="57">M60/M61</f>
        <v>5.6693902589587557</v>
      </c>
      <c r="N62" s="121">
        <f t="shared" si="57"/>
        <v>-27.064283762330721</v>
      </c>
      <c r="O62" s="121">
        <f t="shared" ref="O62:P62" si="58">O60/O61</f>
        <v>9.1831826749206158</v>
      </c>
      <c r="P62" s="121">
        <f t="shared" si="58"/>
        <v>7.9536457702714722</v>
      </c>
      <c r="Q62" s="121">
        <f t="shared" ref="Q62" si="59">Q60/Q61</f>
        <v>13.390134728613594</v>
      </c>
      <c r="R62" s="171" t="s">
        <v>45</v>
      </c>
      <c r="S62" s="171" t="s">
        <v>45</v>
      </c>
      <c r="T62" s="171" t="s">
        <v>45</v>
      </c>
      <c r="U62" s="171" t="s">
        <v>45</v>
      </c>
      <c r="V62" s="171" t="s">
        <v>45</v>
      </c>
      <c r="W62" s="171" t="s">
        <v>45</v>
      </c>
      <c r="X62" s="171" t="s">
        <v>45</v>
      </c>
      <c r="AL62" s="98"/>
      <c r="AM62" s="99"/>
      <c r="AN62" s="99"/>
      <c r="AO62" s="99"/>
    </row>
    <row r="63" spans="1:41" ht="12.75" customHeight="1">
      <c r="C63" s="60" t="s">
        <v>44</v>
      </c>
      <c r="D63" s="40" t="s">
        <v>63</v>
      </c>
      <c r="E63" s="47">
        <f t="shared" ref="E63:J63" si="60">E62*E$10</f>
        <v>3.6108078840854043</v>
      </c>
      <c r="F63" s="47">
        <f t="shared" si="60"/>
        <v>3.0410064956635985</v>
      </c>
      <c r="G63" s="47">
        <f t="shared" si="60"/>
        <v>2.4206351037083125</v>
      </c>
      <c r="H63" s="47">
        <f t="shared" si="60"/>
        <v>2.4653713544749012</v>
      </c>
      <c r="I63" s="47">
        <f t="shared" si="60"/>
        <v>3.066360320361889</v>
      </c>
      <c r="J63" s="47">
        <f t="shared" si="60"/>
        <v>3.1296270046714163</v>
      </c>
      <c r="K63" s="47">
        <f t="shared" ref="K63:L63" si="61">K62*K$10</f>
        <v>2.5222931243536588</v>
      </c>
      <c r="L63" s="47">
        <f t="shared" si="61"/>
        <v>3.4362094542068191</v>
      </c>
      <c r="M63" s="47">
        <f t="shared" ref="M63:N63" si="62">M62*M$10</f>
        <v>3.8756081560779729</v>
      </c>
      <c r="N63" s="47">
        <f t="shared" si="62"/>
        <v>-18.079210988591118</v>
      </c>
      <c r="O63" s="47">
        <f t="shared" ref="O63:P63" si="63">O62*O$10</f>
        <v>6.0135436044429005</v>
      </c>
      <c r="P63" s="47">
        <f t="shared" si="63"/>
        <v>5.1724607432426088</v>
      </c>
      <c r="Q63" s="47">
        <f t="shared" ref="Q63" si="64">Q62*Q$10</f>
        <v>8.8021484925815692</v>
      </c>
      <c r="R63" s="172" t="s">
        <v>45</v>
      </c>
      <c r="S63" s="172" t="s">
        <v>45</v>
      </c>
      <c r="T63" s="172" t="s">
        <v>45</v>
      </c>
      <c r="U63" s="172" t="s">
        <v>45</v>
      </c>
      <c r="V63" s="172" t="s">
        <v>45</v>
      </c>
      <c r="W63" s="172" t="s">
        <v>45</v>
      </c>
      <c r="X63" s="172" t="s">
        <v>45</v>
      </c>
      <c r="AL63" s="98"/>
      <c r="AM63" s="99"/>
      <c r="AN63" s="99"/>
      <c r="AO63" s="99"/>
    </row>
    <row r="64" spans="1:41" ht="12.75" customHeight="1">
      <c r="C64" s="3" t="s">
        <v>44</v>
      </c>
      <c r="D64" s="54" t="s">
        <v>43</v>
      </c>
      <c r="E64" s="48">
        <f t="shared" ref="E64:J64" si="65">E60</f>
        <v>45.360025910000005</v>
      </c>
      <c r="F64" s="48">
        <f t="shared" si="65"/>
        <v>40.820727340000005</v>
      </c>
      <c r="G64" s="48">
        <f t="shared" si="65"/>
        <v>50.370503319999997</v>
      </c>
      <c r="H64" s="48">
        <f t="shared" si="65"/>
        <v>49.770391949999997</v>
      </c>
      <c r="I64" s="48">
        <f t="shared" si="65"/>
        <v>55.947112302951552</v>
      </c>
      <c r="J64" s="48">
        <f t="shared" si="65"/>
        <v>44.857816832813008</v>
      </c>
      <c r="K64" s="48">
        <f t="shared" ref="K64:L64" si="66">K60</f>
        <v>59.489378923710944</v>
      </c>
      <c r="L64" s="48">
        <f t="shared" si="66"/>
        <v>59.519363485025373</v>
      </c>
      <c r="M64" s="48">
        <f t="shared" ref="M64:N64" si="67">M60</f>
        <v>37.953500608250117</v>
      </c>
      <c r="N64" s="48">
        <f t="shared" si="67"/>
        <v>2.2058124082392676</v>
      </c>
      <c r="O64" s="48">
        <f t="shared" ref="O64:P64" si="68">O60</f>
        <v>14.358866782398506</v>
      </c>
      <c r="P64" s="48">
        <f t="shared" si="68"/>
        <v>41.882934025000004</v>
      </c>
      <c r="Q64" s="48">
        <f t="shared" ref="Q64" si="69">Q60</f>
        <v>33.909262182495873</v>
      </c>
      <c r="R64" s="67" t="s">
        <v>45</v>
      </c>
      <c r="S64" s="67" t="s">
        <v>45</v>
      </c>
      <c r="T64" s="67" t="s">
        <v>45</v>
      </c>
      <c r="U64" s="67" t="s">
        <v>45</v>
      </c>
      <c r="V64" s="67" t="s">
        <v>45</v>
      </c>
      <c r="W64" s="67" t="s">
        <v>45</v>
      </c>
      <c r="X64" s="67" t="s">
        <v>45</v>
      </c>
      <c r="AL64" s="98"/>
      <c r="AM64" s="99"/>
      <c r="AN64" s="99"/>
      <c r="AO64" s="99"/>
    </row>
    <row r="65" spans="1:43" ht="12.75" customHeight="1">
      <c r="C65" s="3" t="s">
        <v>64</v>
      </c>
      <c r="D65" s="54" t="s">
        <v>43</v>
      </c>
      <c r="E65" s="67">
        <v>2.2893721499999997</v>
      </c>
      <c r="F65" s="67">
        <v>2.9519131199999999</v>
      </c>
      <c r="G65" s="67">
        <v>3.64739375</v>
      </c>
      <c r="H65" s="67">
        <v>3.9040350899999998</v>
      </c>
      <c r="I65" s="67">
        <v>3.6061497899999999</v>
      </c>
      <c r="J65" s="67">
        <v>2.7745783599999996</v>
      </c>
      <c r="K65" s="67">
        <v>2.9323732299999996</v>
      </c>
      <c r="L65" s="67">
        <v>2.2948690100000002</v>
      </c>
      <c r="M65" s="67">
        <v>2.1170110900000001</v>
      </c>
      <c r="N65" s="67">
        <v>0.13182221</v>
      </c>
      <c r="O65" s="67">
        <v>0.24730558000000005</v>
      </c>
      <c r="P65" s="67">
        <v>1.1915775</v>
      </c>
      <c r="Q65" s="67">
        <v>0.59234285000000009</v>
      </c>
      <c r="R65" s="67">
        <v>0.49284925000000002</v>
      </c>
      <c r="S65" s="67">
        <v>5.2168010000000015E-2</v>
      </c>
      <c r="T65" s="67">
        <v>-1.87122E-3</v>
      </c>
      <c r="U65" s="67">
        <v>0</v>
      </c>
      <c r="V65" s="67">
        <v>0.15616819000000001</v>
      </c>
      <c r="W65" s="67">
        <v>1.517607E-2</v>
      </c>
      <c r="X65" s="67">
        <v>-2E-8</v>
      </c>
      <c r="AL65" s="98"/>
      <c r="AM65" s="99"/>
      <c r="AN65" s="99"/>
      <c r="AO65" s="99"/>
    </row>
    <row r="66" spans="1:43" ht="12.75" customHeight="1">
      <c r="C66" s="3" t="s">
        <v>65</v>
      </c>
      <c r="D66" s="54" t="s">
        <v>43</v>
      </c>
      <c r="E66" s="67">
        <v>0</v>
      </c>
      <c r="F66" s="67">
        <v>0</v>
      </c>
      <c r="G66" s="67">
        <v>0</v>
      </c>
      <c r="H66" s="67">
        <v>0</v>
      </c>
      <c r="I66" s="67">
        <v>0</v>
      </c>
      <c r="J66" s="67">
        <v>0</v>
      </c>
      <c r="K66" s="67">
        <v>0</v>
      </c>
      <c r="L66" s="67">
        <v>0</v>
      </c>
      <c r="M66" s="67">
        <v>0</v>
      </c>
      <c r="N66" s="67">
        <v>0</v>
      </c>
      <c r="O66" s="67">
        <v>0</v>
      </c>
      <c r="P66" s="67">
        <v>0</v>
      </c>
      <c r="Q66" s="67">
        <v>1.0954088121847332</v>
      </c>
      <c r="R66" s="67">
        <v>1.0954088121847332</v>
      </c>
      <c r="S66" s="67">
        <v>1.0954088121847332</v>
      </c>
      <c r="T66" s="67">
        <v>1.0954088121847332</v>
      </c>
      <c r="U66" s="67">
        <v>1.0954088121847332</v>
      </c>
      <c r="V66" s="67">
        <v>1.0954088121847332</v>
      </c>
      <c r="W66" s="67">
        <v>1.0954088121847332</v>
      </c>
      <c r="X66" s="67">
        <v>1.0954088121847332</v>
      </c>
      <c r="AL66" s="98"/>
      <c r="AM66" s="99"/>
      <c r="AN66" s="99"/>
      <c r="AO66" s="99"/>
    </row>
    <row r="67" spans="1:43" ht="12.75" customHeight="1">
      <c r="C67" s="3" t="s">
        <v>71</v>
      </c>
      <c r="D67" s="54" t="s">
        <v>43</v>
      </c>
      <c r="E67" s="67">
        <v>1.1179277399999998</v>
      </c>
      <c r="F67" s="67">
        <v>1.2418865300000004</v>
      </c>
      <c r="G67" s="67">
        <v>3.336455365</v>
      </c>
      <c r="H67" s="67">
        <v>6.7227161199999994</v>
      </c>
      <c r="I67" s="67">
        <v>8.1709013800000001</v>
      </c>
      <c r="J67" s="67">
        <v>5.2629374799999979</v>
      </c>
      <c r="K67" s="67">
        <v>5.3332450099999997</v>
      </c>
      <c r="L67" s="67">
        <v>3.8688797049999994</v>
      </c>
      <c r="M67" s="67">
        <v>1.67166131</v>
      </c>
      <c r="N67" s="67">
        <v>1.0375473</v>
      </c>
      <c r="O67" s="67">
        <v>1.6978273700000002</v>
      </c>
      <c r="P67" s="67">
        <v>4.0719400895132702</v>
      </c>
      <c r="Q67" s="67">
        <v>1.4755935500000004</v>
      </c>
      <c r="R67" s="67" t="s">
        <v>45</v>
      </c>
      <c r="S67" s="67" t="s">
        <v>45</v>
      </c>
      <c r="T67" s="67" t="s">
        <v>45</v>
      </c>
      <c r="U67" s="67" t="s">
        <v>45</v>
      </c>
      <c r="V67" s="67" t="s">
        <v>45</v>
      </c>
      <c r="W67" s="67" t="s">
        <v>45</v>
      </c>
      <c r="X67" s="67" t="s">
        <v>45</v>
      </c>
      <c r="AL67" s="98"/>
      <c r="AM67" s="99"/>
      <c r="AN67" s="99"/>
      <c r="AO67" s="99"/>
    </row>
    <row r="68" spans="1:43" ht="12.75" customHeight="1">
      <c r="C68" s="3" t="s">
        <v>67</v>
      </c>
      <c r="D68" s="54" t="s">
        <v>43</v>
      </c>
      <c r="E68" s="67">
        <v>5.1921193199999998</v>
      </c>
      <c r="F68" s="67">
        <v>3.5275760799999993</v>
      </c>
      <c r="G68" s="67">
        <v>5.4444493600000001</v>
      </c>
      <c r="H68" s="67">
        <v>4.29227019</v>
      </c>
      <c r="I68" s="67">
        <v>4.2066981199999995</v>
      </c>
      <c r="J68" s="67">
        <v>3.3757685799999999</v>
      </c>
      <c r="K68" s="67">
        <v>4.9608790700000007</v>
      </c>
      <c r="L68" s="67">
        <v>5.7564686399999996</v>
      </c>
      <c r="M68" s="67">
        <v>4.1997066800000002</v>
      </c>
      <c r="N68" s="67">
        <v>0</v>
      </c>
      <c r="O68" s="67">
        <v>1.66858675</v>
      </c>
      <c r="P68" s="67">
        <v>3.0418875600000002</v>
      </c>
      <c r="Q68" s="67">
        <v>4.0394149700000002</v>
      </c>
      <c r="R68" s="67" t="s">
        <v>45</v>
      </c>
      <c r="S68" s="67" t="s">
        <v>45</v>
      </c>
      <c r="T68" s="67" t="s">
        <v>45</v>
      </c>
      <c r="U68" s="67" t="s">
        <v>45</v>
      </c>
      <c r="V68" s="67" t="s">
        <v>45</v>
      </c>
      <c r="W68" s="67" t="s">
        <v>45</v>
      </c>
      <c r="X68" s="67" t="s">
        <v>45</v>
      </c>
      <c r="AL68" s="98"/>
      <c r="AM68" s="99"/>
      <c r="AN68" s="99"/>
      <c r="AO68" s="99"/>
    </row>
    <row r="69" spans="1:43" ht="12.75" customHeight="1">
      <c r="C69" s="61" t="s">
        <v>49</v>
      </c>
      <c r="D69" s="62" t="s">
        <v>43</v>
      </c>
      <c r="E69" s="119">
        <f t="shared" ref="E69:J69" si="70">SUM(E64:E68)</f>
        <v>53.959445119999998</v>
      </c>
      <c r="F69" s="119">
        <f t="shared" si="70"/>
        <v>48.54210307000001</v>
      </c>
      <c r="G69" s="119">
        <f t="shared" si="70"/>
        <v>62.798801794999996</v>
      </c>
      <c r="H69" s="119">
        <f t="shared" si="70"/>
        <v>64.689413349999995</v>
      </c>
      <c r="I69" s="119">
        <f t="shared" si="70"/>
        <v>71.930861592951558</v>
      </c>
      <c r="J69" s="119">
        <f t="shared" si="70"/>
        <v>56.271101252813004</v>
      </c>
      <c r="K69" s="119">
        <f t="shared" ref="K69:L69" si="71">SUM(K64:K68)</f>
        <v>72.715876233710944</v>
      </c>
      <c r="L69" s="119">
        <f t="shared" si="71"/>
        <v>71.439580840025371</v>
      </c>
      <c r="M69" s="119">
        <f t="shared" ref="M69:N69" si="72">SUM(M64:M68)</f>
        <v>45.941879688250111</v>
      </c>
      <c r="N69" s="119">
        <f t="shared" si="72"/>
        <v>3.3751819182392677</v>
      </c>
      <c r="O69" s="119">
        <f t="shared" ref="O69:P69" si="73">SUM(O64:O68)</f>
        <v>17.972586482398505</v>
      </c>
      <c r="P69" s="119">
        <f t="shared" si="73"/>
        <v>50.188339174513274</v>
      </c>
      <c r="Q69" s="119">
        <f t="shared" ref="Q69" si="74">SUM(Q64:Q68)</f>
        <v>41.112022364680612</v>
      </c>
      <c r="R69" s="129" t="s">
        <v>45</v>
      </c>
      <c r="S69" s="129" t="s">
        <v>45</v>
      </c>
      <c r="T69" s="129" t="s">
        <v>45</v>
      </c>
      <c r="U69" s="129" t="s">
        <v>45</v>
      </c>
      <c r="V69" s="129" t="s">
        <v>45</v>
      </c>
      <c r="W69" s="129" t="s">
        <v>45</v>
      </c>
      <c r="X69" s="129" t="s">
        <v>45</v>
      </c>
      <c r="AL69" s="98"/>
      <c r="AM69" s="99"/>
      <c r="AN69" s="99"/>
      <c r="AO69" s="99"/>
    </row>
    <row r="70" spans="1:43" ht="12.75" customHeight="1">
      <c r="C70" s="10" t="s">
        <v>40</v>
      </c>
      <c r="D70" s="54" t="s">
        <v>41</v>
      </c>
      <c r="E70" s="122">
        <f t="shared" ref="E70:J70" si="75">E61</f>
        <v>9.7066001740805543</v>
      </c>
      <c r="F70" s="122">
        <f t="shared" si="75"/>
        <v>10.338835294767998</v>
      </c>
      <c r="G70" s="122">
        <f t="shared" si="75"/>
        <v>15.284682123722</v>
      </c>
      <c r="H70" s="122">
        <f t="shared" si="75"/>
        <v>14.711186928863</v>
      </c>
      <c r="I70" s="122">
        <f t="shared" si="75"/>
        <v>13.220065911960003</v>
      </c>
      <c r="J70" s="122">
        <f t="shared" si="75"/>
        <v>10.237102966433</v>
      </c>
      <c r="K70" s="122">
        <f t="shared" ref="K70:L70" si="76">K61</f>
        <v>16.114658749155002</v>
      </c>
      <c r="L70" s="122">
        <f t="shared" si="76"/>
        <v>11.3901847295</v>
      </c>
      <c r="M70" s="122">
        <f t="shared" ref="M70:N70" si="77">M61</f>
        <v>6.6944589937649983</v>
      </c>
      <c r="N70" s="122">
        <f t="shared" si="77"/>
        <v>-8.1502707687000228E-2</v>
      </c>
      <c r="O70" s="122">
        <f t="shared" ref="O70:P70" si="78">O61</f>
        <v>1.5636046118970002</v>
      </c>
      <c r="P70" s="122">
        <f t="shared" si="78"/>
        <v>5.2658787221259997</v>
      </c>
      <c r="Q70" s="122">
        <f t="shared" ref="Q70:R70" si="79">Q61</f>
        <v>2.5324063476399998</v>
      </c>
      <c r="R70" s="122">
        <f t="shared" si="79"/>
        <v>1.6737409631079998</v>
      </c>
      <c r="S70" s="122">
        <f t="shared" ref="S70:T70" si="80">S61</f>
        <v>0</v>
      </c>
      <c r="T70" s="122">
        <f t="shared" si="80"/>
        <v>0</v>
      </c>
      <c r="U70" s="122">
        <f t="shared" ref="U70:V70" si="81">U61</f>
        <v>0</v>
      </c>
      <c r="V70" s="122">
        <f t="shared" si="81"/>
        <v>0</v>
      </c>
      <c r="W70" s="122">
        <f t="shared" ref="W70:X70" si="82">W61</f>
        <v>0</v>
      </c>
      <c r="X70" s="122">
        <f t="shared" si="82"/>
        <v>0</v>
      </c>
      <c r="AL70" s="98"/>
      <c r="AM70" s="99"/>
      <c r="AN70" s="99"/>
      <c r="AO70" s="99"/>
    </row>
    <row r="71" spans="1:43" ht="12.75" customHeight="1">
      <c r="C71" s="61" t="s">
        <v>49</v>
      </c>
      <c r="D71" s="62" t="s">
        <v>62</v>
      </c>
      <c r="E71" s="121">
        <f t="shared" ref="E71:J71" si="83">E69/E70</f>
        <v>5.5590468498009642</v>
      </c>
      <c r="F71" s="121">
        <f t="shared" si="83"/>
        <v>4.6951229694668708</v>
      </c>
      <c r="G71" s="121">
        <f t="shared" si="83"/>
        <v>4.1086102600416883</v>
      </c>
      <c r="H71" s="121">
        <f t="shared" si="83"/>
        <v>4.3972939547849057</v>
      </c>
      <c r="I71" s="121">
        <f t="shared" si="83"/>
        <v>5.4410365327964625</v>
      </c>
      <c r="J71" s="121">
        <f t="shared" si="83"/>
        <v>5.496779844583318</v>
      </c>
      <c r="K71" s="121">
        <f t="shared" ref="K71:L71" si="84">K69/K70</f>
        <v>4.5124055908117766</v>
      </c>
      <c r="L71" s="121">
        <f t="shared" si="84"/>
        <v>6.2720300448684112</v>
      </c>
      <c r="M71" s="121">
        <f t="shared" ref="M71:N71" si="85">M69/M70</f>
        <v>6.8626725073734693</v>
      </c>
      <c r="N71" s="121">
        <f t="shared" si="85"/>
        <v>-41.411899236540492</v>
      </c>
      <c r="O71" s="121">
        <f t="shared" ref="O71:P71" si="86">O69/O70</f>
        <v>11.494329414003046</v>
      </c>
      <c r="P71" s="121">
        <f t="shared" si="86"/>
        <v>9.530857397766022</v>
      </c>
      <c r="Q71" s="121">
        <f t="shared" ref="Q71" si="87">Q69/Q70</f>
        <v>16.234370286977732</v>
      </c>
      <c r="R71" s="171" t="s">
        <v>45</v>
      </c>
      <c r="S71" s="171" t="s">
        <v>45</v>
      </c>
      <c r="T71" s="171" t="s">
        <v>45</v>
      </c>
      <c r="U71" s="171" t="s">
        <v>45</v>
      </c>
      <c r="V71" s="171" t="s">
        <v>45</v>
      </c>
      <c r="W71" s="171" t="s">
        <v>45</v>
      </c>
      <c r="X71" s="171" t="s">
        <v>45</v>
      </c>
      <c r="AL71" s="98"/>
      <c r="AM71" s="99"/>
      <c r="AN71" s="99"/>
      <c r="AO71" s="99"/>
    </row>
    <row r="72" spans="1:43" ht="12.75" customHeight="1">
      <c r="C72" s="60" t="s">
        <v>49</v>
      </c>
      <c r="D72" s="40" t="s">
        <v>63</v>
      </c>
      <c r="E72" s="47">
        <f t="shared" ref="E72:J72" si="88">E71*E$10</f>
        <v>4.2953500566060336</v>
      </c>
      <c r="F72" s="47">
        <f t="shared" si="88"/>
        <v>3.6162229428085912</v>
      </c>
      <c r="G72" s="47">
        <f t="shared" si="88"/>
        <v>3.0178968657523746</v>
      </c>
      <c r="H72" s="47">
        <f t="shared" si="88"/>
        <v>3.2043835775112131</v>
      </c>
      <c r="I72" s="47">
        <f t="shared" si="88"/>
        <v>3.9424007910133625</v>
      </c>
      <c r="J72" s="47">
        <f t="shared" si="88"/>
        <v>3.9259056837242778</v>
      </c>
      <c r="K72" s="47">
        <f t="shared" ref="K72:L72" si="89">K71*K$10</f>
        <v>3.0830840390995893</v>
      </c>
      <c r="L72" s="47">
        <f t="shared" si="89"/>
        <v>4.1243949651583351</v>
      </c>
      <c r="M72" s="47">
        <f t="shared" ref="M72:N72" si="90">M71*M$10</f>
        <v>4.6913386320583825</v>
      </c>
      <c r="N72" s="47">
        <f t="shared" si="90"/>
        <v>-27.663560961393607</v>
      </c>
      <c r="O72" s="47">
        <f t="shared" ref="O72:P72" si="91">O71*O$10</f>
        <v>7.5269820477066185</v>
      </c>
      <c r="P72" s="47">
        <f t="shared" si="91"/>
        <v>6.1981620961358859</v>
      </c>
      <c r="Q72" s="47">
        <f t="shared" ref="Q72" si="92">Q71*Q$10</f>
        <v>10.671837202964989</v>
      </c>
      <c r="R72" s="172" t="s">
        <v>45</v>
      </c>
      <c r="S72" s="172" t="s">
        <v>45</v>
      </c>
      <c r="T72" s="172" t="s">
        <v>45</v>
      </c>
      <c r="U72" s="172" t="s">
        <v>45</v>
      </c>
      <c r="V72" s="172" t="s">
        <v>45</v>
      </c>
      <c r="W72" s="172" t="s">
        <v>45</v>
      </c>
      <c r="X72" s="172" t="s">
        <v>45</v>
      </c>
      <c r="AM72" s="99"/>
      <c r="AN72" s="99"/>
      <c r="AO72" s="99"/>
    </row>
    <row r="73" spans="1:43" ht="12.75" customHeight="1">
      <c r="A73" s="79"/>
      <c r="C73" s="3" t="s">
        <v>72</v>
      </c>
      <c r="D73" s="54" t="s">
        <v>43</v>
      </c>
      <c r="E73" s="67">
        <v>0</v>
      </c>
      <c r="F73" s="67">
        <v>0</v>
      </c>
      <c r="G73" s="67">
        <v>0</v>
      </c>
      <c r="H73" s="67">
        <v>0</v>
      </c>
      <c r="I73" s="67">
        <v>0</v>
      </c>
      <c r="J73" s="67">
        <v>0</v>
      </c>
      <c r="K73" s="67">
        <v>0</v>
      </c>
      <c r="L73" s="67">
        <v>0</v>
      </c>
      <c r="M73" s="67">
        <v>0</v>
      </c>
      <c r="N73" s="67">
        <v>0</v>
      </c>
      <c r="O73" s="67">
        <v>0</v>
      </c>
      <c r="P73" s="67">
        <v>0</v>
      </c>
      <c r="Q73" s="67">
        <v>0</v>
      </c>
      <c r="R73" s="67" t="s">
        <v>45</v>
      </c>
      <c r="S73" s="67" t="s">
        <v>45</v>
      </c>
      <c r="T73" s="67" t="s">
        <v>45</v>
      </c>
      <c r="U73" s="67" t="s">
        <v>45</v>
      </c>
      <c r="V73" s="67" t="s">
        <v>45</v>
      </c>
      <c r="W73" s="67" t="s">
        <v>45</v>
      </c>
      <c r="X73" s="67" t="s">
        <v>45</v>
      </c>
      <c r="AE73" s="3"/>
      <c r="AF73" s="3"/>
      <c r="AG73" s="3"/>
      <c r="AH73" s="3"/>
      <c r="AI73" s="3"/>
      <c r="AJ73" s="3"/>
      <c r="AK73" s="3"/>
      <c r="AL73" s="3"/>
      <c r="AM73" s="3"/>
      <c r="AN73" s="3"/>
      <c r="AO73" s="3"/>
      <c r="AP73" s="3"/>
      <c r="AQ73" s="3"/>
    </row>
    <row r="74" spans="1:43" ht="12.75" customHeight="1">
      <c r="A74" s="79"/>
      <c r="C74" s="61" t="s">
        <v>50</v>
      </c>
      <c r="D74" s="62" t="s">
        <v>43</v>
      </c>
      <c r="E74" s="119">
        <v>0</v>
      </c>
      <c r="F74" s="119">
        <v>0</v>
      </c>
      <c r="G74" s="119">
        <v>0</v>
      </c>
      <c r="H74" s="119">
        <v>0</v>
      </c>
      <c r="I74" s="119"/>
      <c r="J74" s="119"/>
      <c r="K74" s="119"/>
      <c r="L74" s="119"/>
      <c r="M74" s="129">
        <v>8.8511279299999988</v>
      </c>
      <c r="N74" s="129">
        <v>25.360930011760733</v>
      </c>
      <c r="O74" s="129">
        <v>12.61603497760149</v>
      </c>
      <c r="P74" s="129">
        <v>14.111605874999999</v>
      </c>
      <c r="Q74" s="129">
        <v>10.426113624853887</v>
      </c>
      <c r="R74" s="175"/>
      <c r="S74" s="175"/>
      <c r="T74" s="175"/>
      <c r="U74" s="175"/>
      <c r="V74" s="175"/>
      <c r="W74" s="175"/>
      <c r="X74" s="175"/>
      <c r="AE74" s="3"/>
      <c r="AF74" s="3"/>
      <c r="AG74" s="3"/>
      <c r="AH74" s="3"/>
      <c r="AI74" s="3"/>
      <c r="AJ74" s="3"/>
      <c r="AK74" s="3"/>
      <c r="AL74" s="3"/>
      <c r="AM74" s="3"/>
      <c r="AN74" s="3"/>
      <c r="AO74" s="3"/>
      <c r="AP74" s="3"/>
      <c r="AQ74" s="3"/>
    </row>
    <row r="75" spans="1:43" ht="12.75" customHeight="1">
      <c r="C75" s="23" t="s">
        <v>51</v>
      </c>
      <c r="D75" s="169" t="s">
        <v>43</v>
      </c>
      <c r="E75" s="174"/>
      <c r="F75" s="174"/>
      <c r="G75" s="174"/>
      <c r="H75" s="174"/>
      <c r="I75" s="174"/>
      <c r="J75" s="174"/>
      <c r="K75" s="174"/>
      <c r="L75" s="174"/>
      <c r="M75" s="174"/>
      <c r="N75" s="174"/>
      <c r="O75" s="174"/>
      <c r="P75" s="174"/>
      <c r="Q75" s="174"/>
      <c r="R75" s="170">
        <v>17.838775380000001</v>
      </c>
      <c r="S75" s="170">
        <v>10.3854147</v>
      </c>
      <c r="T75" s="170">
        <v>10.46411681</v>
      </c>
      <c r="U75" s="170">
        <v>10.867244040000001</v>
      </c>
      <c r="V75" s="170">
        <v>7.9966248399999991</v>
      </c>
      <c r="W75" s="170">
        <v>7.7536014099999999</v>
      </c>
      <c r="X75" s="170">
        <v>8.0111259399999994</v>
      </c>
      <c r="AE75" s="3"/>
      <c r="AF75" s="3"/>
      <c r="AG75" s="3"/>
      <c r="AH75" s="3"/>
      <c r="AI75" s="3"/>
      <c r="AJ75" s="3"/>
      <c r="AK75" s="3"/>
      <c r="AL75" s="3"/>
      <c r="AM75" s="3"/>
      <c r="AN75" s="3"/>
      <c r="AO75" s="3"/>
      <c r="AP75" s="3"/>
      <c r="AQ75" s="3"/>
    </row>
    <row r="76" spans="1:43" ht="12.75" customHeight="1">
      <c r="C76" s="23" t="s">
        <v>52</v>
      </c>
      <c r="D76" s="169" t="s">
        <v>43</v>
      </c>
      <c r="E76" s="174"/>
      <c r="F76" s="174"/>
      <c r="G76" s="174"/>
      <c r="H76" s="174"/>
      <c r="I76" s="174"/>
      <c r="J76" s="174"/>
      <c r="K76" s="174"/>
      <c r="L76" s="174"/>
      <c r="M76" s="174"/>
      <c r="N76" s="174"/>
      <c r="O76" s="174"/>
      <c r="P76" s="174"/>
      <c r="Q76" s="174"/>
      <c r="R76" s="170">
        <v>13.822471160000001</v>
      </c>
      <c r="S76" s="170">
        <v>8.5433517299999995</v>
      </c>
      <c r="T76" s="170">
        <v>4.4809223700000018</v>
      </c>
      <c r="U76" s="170">
        <v>0.80033927999999999</v>
      </c>
      <c r="V76" s="170">
        <v>1.0844431800000003</v>
      </c>
      <c r="W76" s="170">
        <v>0.98707147000000006</v>
      </c>
      <c r="X76" s="170">
        <v>1.5873407200000003</v>
      </c>
      <c r="AE76" s="3"/>
      <c r="AF76" s="3"/>
      <c r="AG76" s="3"/>
      <c r="AH76" s="3"/>
      <c r="AI76" s="3"/>
      <c r="AJ76" s="3"/>
      <c r="AK76" s="3"/>
      <c r="AL76" s="3"/>
      <c r="AM76" s="3"/>
      <c r="AN76" s="3"/>
      <c r="AO76" s="3"/>
      <c r="AP76" s="3"/>
      <c r="AQ76" s="3"/>
    </row>
    <row r="77" spans="1:43" ht="12.75" customHeight="1">
      <c r="D77" s="68"/>
      <c r="E77" s="69"/>
    </row>
    <row r="78" spans="1:43" s="133" customFormat="1" ht="12.75" customHeight="1" thickBot="1">
      <c r="A78" s="3"/>
      <c r="B78" s="155" t="s">
        <v>74</v>
      </c>
      <c r="C78" s="156"/>
      <c r="D78" s="156"/>
      <c r="E78" s="157"/>
      <c r="F78" s="157"/>
      <c r="G78" s="157"/>
      <c r="H78" s="157"/>
      <c r="I78" s="157"/>
      <c r="J78" s="157"/>
      <c r="K78" s="157"/>
      <c r="L78" s="157"/>
      <c r="M78" s="157"/>
      <c r="N78" s="157"/>
      <c r="O78" s="157"/>
      <c r="P78" s="157"/>
      <c r="Q78" s="157"/>
      <c r="R78" s="157"/>
      <c r="S78" s="157"/>
      <c r="T78" s="157"/>
      <c r="U78" s="157"/>
      <c r="V78" s="157"/>
      <c r="W78" s="157"/>
      <c r="X78" s="157"/>
      <c r="Y78" s="90"/>
    </row>
    <row r="79" spans="1:43" ht="12.75" customHeight="1">
      <c r="AE79" s="3"/>
      <c r="AF79" s="3"/>
      <c r="AG79" s="3"/>
      <c r="AH79" s="3"/>
      <c r="AI79" s="3"/>
      <c r="AJ79" s="3"/>
      <c r="AK79" s="3"/>
      <c r="AL79" s="3"/>
      <c r="AM79" s="3"/>
      <c r="AN79" s="3"/>
      <c r="AO79" s="3"/>
      <c r="AP79" s="3"/>
      <c r="AQ79" s="3"/>
    </row>
    <row r="80" spans="1:43" ht="12.75" customHeight="1">
      <c r="C80" s="14"/>
      <c r="D80" s="26" t="s">
        <v>25</v>
      </c>
      <c r="E80" s="14"/>
      <c r="F80" s="14"/>
      <c r="G80" s="95"/>
      <c r="H80" s="14"/>
      <c r="I80" s="14"/>
      <c r="J80" s="14"/>
      <c r="K80" s="14"/>
      <c r="L80" s="14"/>
      <c r="M80" s="14"/>
      <c r="N80" s="14"/>
      <c r="O80" s="14"/>
      <c r="P80" s="14"/>
      <c r="Q80" s="14"/>
      <c r="R80" s="14"/>
      <c r="S80" s="14"/>
      <c r="T80" s="14"/>
      <c r="U80" s="14"/>
      <c r="V80" s="14"/>
      <c r="W80" s="14"/>
      <c r="X80" s="14"/>
    </row>
    <row r="81" spans="2:43" ht="12.75" customHeight="1">
      <c r="C81" s="34" t="s">
        <v>116</v>
      </c>
      <c r="D81" s="82" t="s">
        <v>43</v>
      </c>
      <c r="E81" s="46">
        <f>SUM(E82:E86)</f>
        <v>55.311125820000001</v>
      </c>
      <c r="F81" s="46">
        <f t="shared" ref="F81:N81" si="93">SUM(F82:F86)</f>
        <v>63.463727079999998</v>
      </c>
      <c r="G81" s="46">
        <f t="shared" si="93"/>
        <v>95.80889538000001</v>
      </c>
      <c r="H81" s="46">
        <f t="shared" si="93"/>
        <v>91.614330070000008</v>
      </c>
      <c r="I81" s="46">
        <f t="shared" si="93"/>
        <v>87.096346200000013</v>
      </c>
      <c r="J81" s="46">
        <f t="shared" si="93"/>
        <v>67.002498720000006</v>
      </c>
      <c r="K81" s="46">
        <f t="shared" si="93"/>
        <v>76.139113340000009</v>
      </c>
      <c r="L81" s="46">
        <f t="shared" si="93"/>
        <v>65.068447299999988</v>
      </c>
      <c r="M81" s="46">
        <f t="shared" si="93"/>
        <v>44.589672720000003</v>
      </c>
      <c r="N81" s="46">
        <f t="shared" si="93"/>
        <v>-0.71087336999999973</v>
      </c>
      <c r="O81" s="46">
        <f t="shared" ref="O81:R81" si="94">SUM(O82:O86)</f>
        <v>9.3231588399999978</v>
      </c>
      <c r="P81" s="46">
        <f t="shared" si="94"/>
        <v>30.954870540000002</v>
      </c>
      <c r="Q81" s="46">
        <f t="shared" si="94"/>
        <v>14.288450130000001</v>
      </c>
      <c r="R81" s="46">
        <f t="shared" si="94"/>
        <v>11.4498395</v>
      </c>
      <c r="S81" s="46">
        <f t="shared" ref="S81:T81" si="95">SUM(S82:S86)</f>
        <v>1.6351441</v>
      </c>
      <c r="T81" s="46">
        <f t="shared" si="95"/>
        <v>-0.18155911</v>
      </c>
      <c r="U81" s="46">
        <f t="shared" ref="U81" si="96">SUM(U82:U86)</f>
        <v>0</v>
      </c>
      <c r="V81" s="46">
        <f t="shared" ref="V81:W81" si="97">SUM(V82:V86)</f>
        <v>2.7307776399999999</v>
      </c>
      <c r="W81" s="46">
        <f t="shared" si="97"/>
        <v>-0.12135700999999996</v>
      </c>
      <c r="X81" s="46">
        <f t="shared" ref="X81" si="98">SUM(X82:X86)</f>
        <v>0</v>
      </c>
      <c r="Z81" s="123"/>
      <c r="AA81" s="123"/>
      <c r="AB81" s="123"/>
      <c r="AC81" s="123"/>
      <c r="AD81" s="124"/>
      <c r="AE81" s="124"/>
    </row>
    <row r="82" spans="2:43" ht="12.75" customHeight="1">
      <c r="C82" s="83" t="s">
        <v>76</v>
      </c>
      <c r="D82" s="84" t="s">
        <v>43</v>
      </c>
      <c r="E82" s="67">
        <v>53.903771460000002</v>
      </c>
      <c r="F82" s="67">
        <v>61.351594509999998</v>
      </c>
      <c r="G82" s="67">
        <v>93.428336910000013</v>
      </c>
      <c r="H82" s="67">
        <v>89.736581660000013</v>
      </c>
      <c r="I82" s="67">
        <v>85.706271430000015</v>
      </c>
      <c r="J82" s="67">
        <v>65.542881990000012</v>
      </c>
      <c r="K82" s="67">
        <v>74.263535470000008</v>
      </c>
      <c r="L82" s="67">
        <v>63.566011879999991</v>
      </c>
      <c r="M82" s="67">
        <v>43.803378280000004</v>
      </c>
      <c r="N82" s="67">
        <v>-0.74505020999999971</v>
      </c>
      <c r="O82" s="67">
        <v>9.156761849999997</v>
      </c>
      <c r="P82" s="67">
        <v>30.954870540000002</v>
      </c>
      <c r="Q82" s="67">
        <v>14.243193120000001</v>
      </c>
      <c r="R82" s="67">
        <v>11.509580039999999</v>
      </c>
      <c r="S82" s="67">
        <v>1.6351441</v>
      </c>
      <c r="T82" s="67">
        <v>-0.18155911</v>
      </c>
      <c r="U82" s="67">
        <v>0</v>
      </c>
      <c r="V82" s="67">
        <v>2.7307776399999999</v>
      </c>
      <c r="W82" s="67">
        <v>-0.12135700999999996</v>
      </c>
      <c r="X82" s="67">
        <v>0</v>
      </c>
      <c r="Z82" s="125"/>
      <c r="AA82" s="125"/>
      <c r="AB82" s="125"/>
      <c r="AC82" s="125"/>
      <c r="AD82" s="124"/>
      <c r="AE82" s="124"/>
    </row>
    <row r="83" spans="2:43" ht="12.75" customHeight="1">
      <c r="C83" s="83" t="s">
        <v>77</v>
      </c>
      <c r="D83" s="84" t="s">
        <v>43</v>
      </c>
      <c r="E83" s="67">
        <v>0</v>
      </c>
      <c r="F83" s="67">
        <v>0</v>
      </c>
      <c r="G83" s="67">
        <v>0</v>
      </c>
      <c r="H83" s="67">
        <v>0</v>
      </c>
      <c r="I83" s="67">
        <v>0</v>
      </c>
      <c r="J83" s="67">
        <v>0</v>
      </c>
      <c r="K83" s="67">
        <v>0</v>
      </c>
      <c r="L83" s="67">
        <v>0</v>
      </c>
      <c r="M83" s="67">
        <v>0</v>
      </c>
      <c r="N83" s="67">
        <v>0</v>
      </c>
      <c r="O83" s="67">
        <v>0</v>
      </c>
      <c r="P83" s="67">
        <v>0</v>
      </c>
      <c r="Q83" s="67">
        <v>0</v>
      </c>
      <c r="R83" s="67">
        <v>0</v>
      </c>
      <c r="S83" s="67">
        <v>0</v>
      </c>
      <c r="T83" s="67">
        <v>0</v>
      </c>
      <c r="U83" s="67">
        <v>0</v>
      </c>
      <c r="V83" s="67">
        <v>0</v>
      </c>
      <c r="W83" s="67">
        <v>0</v>
      </c>
      <c r="X83" s="67">
        <v>0</v>
      </c>
      <c r="Z83" s="125"/>
      <c r="AA83" s="125"/>
      <c r="AB83" s="124"/>
      <c r="AC83" s="124"/>
    </row>
    <row r="84" spans="2:43" ht="12.75" customHeight="1">
      <c r="C84" s="83" t="s">
        <v>78</v>
      </c>
      <c r="D84" s="84" t="s">
        <v>43</v>
      </c>
      <c r="E84" s="67">
        <v>0</v>
      </c>
      <c r="F84" s="67">
        <v>0</v>
      </c>
      <c r="G84" s="67">
        <v>0</v>
      </c>
      <c r="H84" s="67">
        <v>0</v>
      </c>
      <c r="I84" s="67">
        <v>0</v>
      </c>
      <c r="J84" s="67">
        <v>0</v>
      </c>
      <c r="K84" s="67">
        <v>0</v>
      </c>
      <c r="L84" s="67">
        <v>0</v>
      </c>
      <c r="M84" s="67">
        <v>0</v>
      </c>
      <c r="N84" s="67">
        <v>0</v>
      </c>
      <c r="O84" s="67">
        <v>0</v>
      </c>
      <c r="P84" s="67">
        <v>0</v>
      </c>
      <c r="Q84" s="67">
        <v>0</v>
      </c>
      <c r="R84" s="67">
        <v>0</v>
      </c>
      <c r="S84" s="67">
        <v>0</v>
      </c>
      <c r="T84" s="67">
        <v>0</v>
      </c>
      <c r="U84" s="67">
        <v>0</v>
      </c>
      <c r="V84" s="67">
        <v>0</v>
      </c>
      <c r="W84" s="67">
        <v>0</v>
      </c>
      <c r="X84" s="67">
        <v>0</v>
      </c>
      <c r="Z84" s="125"/>
      <c r="AA84" s="125"/>
      <c r="AB84" s="124"/>
      <c r="AC84" s="124"/>
    </row>
    <row r="85" spans="2:43" ht="12.75" customHeight="1">
      <c r="C85" s="83" t="s">
        <v>79</v>
      </c>
      <c r="D85" s="84" t="s">
        <v>43</v>
      </c>
      <c r="E85" s="67">
        <v>1.40735436</v>
      </c>
      <c r="F85" s="67">
        <v>2.11213257</v>
      </c>
      <c r="G85" s="67">
        <v>2.3805584700000004</v>
      </c>
      <c r="H85" s="67">
        <v>1.8777484099999997</v>
      </c>
      <c r="I85" s="67">
        <v>1.39007477</v>
      </c>
      <c r="J85" s="67">
        <v>1.45961673</v>
      </c>
      <c r="K85" s="67">
        <v>1.8755778700000001</v>
      </c>
      <c r="L85" s="67">
        <v>1.5024354200000001</v>
      </c>
      <c r="M85" s="67">
        <v>0.78629443999999993</v>
      </c>
      <c r="N85" s="67">
        <v>3.4176839999999993E-2</v>
      </c>
      <c r="O85" s="67">
        <v>0.16639699000000002</v>
      </c>
      <c r="P85" s="67">
        <v>0</v>
      </c>
      <c r="Q85" s="67">
        <v>4.525701E-2</v>
      </c>
      <c r="R85" s="67">
        <v>-5.9740540000000002E-2</v>
      </c>
      <c r="S85" s="67">
        <v>0</v>
      </c>
      <c r="T85" s="67">
        <v>0</v>
      </c>
      <c r="U85" s="67">
        <v>0</v>
      </c>
      <c r="V85" s="67">
        <v>0</v>
      </c>
      <c r="W85" s="67">
        <v>0</v>
      </c>
      <c r="X85" s="67">
        <v>0</v>
      </c>
      <c r="Z85" s="125"/>
      <c r="AA85" s="125"/>
      <c r="AB85" s="125"/>
      <c r="AC85" s="125"/>
      <c r="AD85" s="124"/>
      <c r="AE85" s="124"/>
    </row>
    <row r="86" spans="2:43" ht="12.75" customHeight="1">
      <c r="C86" s="83" t="s">
        <v>80</v>
      </c>
      <c r="D86" s="84" t="s">
        <v>43</v>
      </c>
      <c r="E86" s="67">
        <v>0</v>
      </c>
      <c r="F86" s="67">
        <v>0</v>
      </c>
      <c r="G86" s="67">
        <v>0</v>
      </c>
      <c r="H86" s="67">
        <v>0</v>
      </c>
      <c r="I86" s="67">
        <v>0</v>
      </c>
      <c r="J86" s="67">
        <v>0</v>
      </c>
      <c r="K86" s="67">
        <v>0</v>
      </c>
      <c r="L86" s="67">
        <v>0</v>
      </c>
      <c r="M86" s="67">
        <v>0</v>
      </c>
      <c r="N86" s="67">
        <v>0</v>
      </c>
      <c r="O86" s="67">
        <v>0</v>
      </c>
      <c r="P86" s="67">
        <v>0</v>
      </c>
      <c r="Q86" s="67">
        <v>0</v>
      </c>
      <c r="R86" s="67">
        <v>0</v>
      </c>
      <c r="S86" s="67">
        <v>0</v>
      </c>
      <c r="T86" s="67">
        <v>0</v>
      </c>
      <c r="U86" s="67">
        <v>0</v>
      </c>
      <c r="V86" s="67">
        <v>0</v>
      </c>
      <c r="W86" s="67">
        <v>0</v>
      </c>
      <c r="X86" s="67">
        <v>0</v>
      </c>
      <c r="Z86" s="125"/>
      <c r="AA86" s="125"/>
      <c r="AB86" s="125"/>
      <c r="AC86" s="125"/>
      <c r="AD86" s="124"/>
      <c r="AE86" s="124"/>
    </row>
    <row r="87" spans="2:43" ht="12.75" customHeight="1">
      <c r="C87" s="86" t="s">
        <v>81</v>
      </c>
      <c r="D87" s="84"/>
      <c r="E87" s="67"/>
      <c r="F87" s="67"/>
      <c r="G87" s="67"/>
      <c r="H87" s="67"/>
      <c r="I87" s="67"/>
      <c r="J87" s="67"/>
      <c r="K87" s="67"/>
      <c r="L87" s="67"/>
      <c r="M87" s="67"/>
      <c r="N87" s="67"/>
      <c r="O87" s="67"/>
      <c r="P87" s="67"/>
      <c r="Q87" s="67"/>
      <c r="R87" s="67"/>
      <c r="S87" s="67"/>
      <c r="T87" s="67"/>
      <c r="U87" s="67"/>
      <c r="V87" s="67"/>
      <c r="W87" s="67"/>
      <c r="X87" s="67"/>
      <c r="Z87" s="125"/>
      <c r="AA87" s="125"/>
      <c r="AB87" s="125"/>
      <c r="AC87" s="125"/>
      <c r="AD87" s="124"/>
      <c r="AE87" s="124"/>
    </row>
    <row r="88" spans="2:43" ht="12.75" customHeight="1">
      <c r="C88" s="38"/>
      <c r="D88" s="54"/>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row>
    <row r="89" spans="2:43" s="28" customFormat="1" ht="12.75" customHeight="1">
      <c r="B89" s="92"/>
      <c r="C89" s="93"/>
      <c r="AE89" s="134"/>
      <c r="AF89" s="134"/>
      <c r="AG89" s="134"/>
      <c r="AH89" s="134"/>
      <c r="AI89" s="134"/>
      <c r="AJ89" s="134"/>
      <c r="AK89" s="134"/>
      <c r="AL89" s="134"/>
      <c r="AM89" s="134"/>
      <c r="AN89" s="134"/>
      <c r="AO89" s="134"/>
      <c r="AP89" s="134"/>
      <c r="AQ89" s="134"/>
    </row>
    <row r="90" spans="2:43" s="28" customFormat="1" ht="12.75" customHeight="1">
      <c r="B90" s="92"/>
      <c r="C90" s="93"/>
      <c r="AE90" s="134"/>
      <c r="AF90" s="134"/>
      <c r="AG90" s="134"/>
      <c r="AH90" s="134"/>
      <c r="AI90" s="134"/>
      <c r="AJ90" s="134"/>
      <c r="AK90" s="134"/>
      <c r="AL90" s="134"/>
      <c r="AM90" s="134"/>
      <c r="AN90" s="134"/>
      <c r="AO90" s="134"/>
      <c r="AP90" s="134"/>
      <c r="AQ90" s="134"/>
    </row>
    <row r="91" spans="2:43" s="28" customFormat="1" ht="12.75" customHeight="1">
      <c r="B91" s="92"/>
      <c r="C91" s="93"/>
      <c r="AE91" s="134"/>
      <c r="AF91" s="134"/>
      <c r="AG91" s="134"/>
      <c r="AH91" s="134"/>
      <c r="AI91" s="134"/>
      <c r="AJ91" s="134"/>
      <c r="AK91" s="134"/>
      <c r="AL91" s="134"/>
      <c r="AM91" s="134"/>
      <c r="AN91" s="134"/>
      <c r="AO91" s="134"/>
      <c r="AP91" s="134"/>
      <c r="AQ91" s="134"/>
    </row>
  </sheetData>
  <pageMargins left="0.7" right="0.7" top="0.75" bottom="0.75" header="0.3" footer="0.3"/>
  <pageSetup orientation="portrait" r:id="rId1"/>
  <customProperties>
    <customPr name="UniqueName" r:id="rId2"/>
  </customProperties>
  <ignoredErrors>
    <ignoredError sqref="O2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3AC99A1315354D86F9349B1BCBC4BF" ma:contentTypeVersion="7" ma:contentTypeDescription="Create a new document." ma:contentTypeScope="" ma:versionID="2e4bf6bf8226ebdfe168eace2b8625ee">
  <xsd:schema xmlns:xsd="http://www.w3.org/2001/XMLSchema" xmlns:xs="http://www.w3.org/2001/XMLSchema" xmlns:p="http://schemas.microsoft.com/office/2006/metadata/properties" xmlns:ns2="b2546af5-7200-40f3-8f4a-bfd94ac774cd" targetNamespace="http://schemas.microsoft.com/office/2006/metadata/properties" ma:root="true" ma:fieldsID="c8d3e1b023c4b9644da758acad0ac5e2" ns2:_="">
    <xsd:import namespace="b2546af5-7200-40f3-8f4a-bfd94ac774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46af5-7200-40f3-8f4a-bfd94ac774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FdsFormulaCache xmlns="urn:fdsformulacache" version="2" timestamp="1628235443"><![CDATA[{"AUDUSD^FG_PRICE(0)":0.77615,"CA-FDS^FG_PRICE(43222)":6785.0,"AUDUSD^FG_PRICE(43221)":0.74795,"SLVR-FDS^FG_PRICE(43221)":16.25,"NYGOLD-FDS^FG_PRICE(43221)":1303.8,"PB-FDS^FG_PRICE(43221)":2336.0,"ZS-FDS^FG_PRICE(43221)":3100.5,"CA-FDS^FG_PRICE(43221)":6777.5,"AUDUSD^FG_PRICE(43220)":0.75485,"SLVR-FDS^FG_PRICE(43220)":16.38,"NYGOLD-FDS^FG_PRICE(43220)":1316.2,"PB-FDS^FG_PRICE(43220)":2345.0,"ZS-FDS^FG_PRICE(43220)":3171.0,"CA-FDS^FG_PRICE(43220)":6783.0,"AUDUSD^FG_PRICE(43217)":0.75685,"SLVR-FDS^FG_PRICE(43217)":16.53,"NYGOLD-FDS^FG_PRICE(43217)":1320.3,"PB-FDS^FG_PRICE(43217)":2336.0,"ZS-FDS^FG_PRICE(43217)":3120.5,"CA-FDS^FG_PRICE(43217)":6797.0,"AUDUSD^FG_PRICE(43216)":0.75555,"SLVR-FDS^FG_PRICE(43216)":16.575,"NYGOLD-FDS^FG_PRICE(43216)":1316.3,"PB-FDS^FG_PRICE(43216)":2300.5,"ZS-FDS^FG_PRICE(43216)":3098.0,"CA-FDS^FG_PRICE(43216)":6885.5,"AUDUSD^FG_PRICE(43215)":0.75615,"SLVR-FDS^FG_PRICE(43215)":16.565,"NYGOLD-FDS^FG_PRICE(43215)":1321.2,"PB-FDS^FG_PRICE(43215)":2325.0,"ZS-FDS^FG_PRICE(43215)":3162.0,"CA-FDS^FG_PRICE(43215)":6960.5,"AUDUSD^FG_PRICE(43214)":0.75935,"SLVR-FDS^FG_PRICE(43214)":16.595,"NYGOLD-FDS^FG_PRICE(43214)":1331.4,"PB-FDS^FG_PRICE(43214)":2348.5,"ZS-FDS^FG_PRICE(43214)":3240.5,"CA-FDS^FG_PRICE(43214)":6987.0,"AUDUSD^FG_PRICE(43213)":0.76175,"SLVR-FDS^FG_PRICE(43213)":16.935,"NYGOLD-FDS^FG_PRICE(43213)":1322.5,"PB-FDS^FG_PRICE(43213)":2348.0,"ZS-FDS^FG_PRICE(43213)":3215.0,"CA-FDS^FG_PRICE(43213)":6923.0,"AUDUSD^FG_PRICE(43210)":0.76745003,"SLVR-FDS^FG_PRICE(43210)":17.11,"NYGOLD-FDS^FG_PRICE(43210)":1336.7,"PB-FDS^FG_PRICE(43210)":2366.0,"ZS-FDS^FG_PRICE(43210)":3243.5,"CA-FDS^FG_PRICE(43210)":6939.0,"AUDUSD^FG_PRICE(43209)":0.77735,"SLVR-FDS^FG_PRICE(43209)":17.195,"NYGOLD-FDS^FG_PRICE(43209)":1346.8,"PB-FDS^FG_PRICE(43209)":2347.0,"ZS-FDS^FG_PRICE(43209)":3232.0,"CA-FDS^FG_PRICE(43209)":6942.0,"AUDUSD^FG_PRICE(43208)":0.77905,"SLVR-FDS^FG_PRICE(43208)":16.945,"NYGOLD-FDS^FG_PRICE(43208)":1351.2,"PB-FDS^FG_PRICE(43208)":2378.0,"ZS-FDS^FG_PRICE(43208)":3186.5,"CA-FDS^FG_PRICE(43208)":6936.0,"AUDUSD^FG_PRICE(43207)":0.77715003,"SLVR-FDS^FG_PRICE(43207)":16.625,"NYGOLD-FDS^FG_PRICE(43207)":1347.2,"PB-FDS^FG_PRICE(43207)":2342.0,"ZS-FDS^FG_PRICE(43207)":3115.0,"CA-FDS^FG_PRICE(43207)":6784.0,"AUDUSD^FG_PRICE(43206)":0.77765,"SLVR-FDS^FG_PRICE(43206)":16.6,"NYGOLD-FDS^FG_PRICE(43206)":1347.5,"PB-FDS^FG_PRICE(43206)":2341.5,"ZS-FDS^FG_PRICE(43206)":3116.0,"CA-FDS^FG_PRICE(43206)":6811.5,"AUDUSD^FG_PRICE(43203)":0.77745,"SLVR-FDS^FG_PRICE(43203)":16.505,"NYGOLD-FDS^FG_PRICE(43203)":1344.8,"PB-FDS^FG_PRICE(43203)":2329.0,"ZS-FDS^FG_PRICE(43203)":3121.0,"CA-FDS^FG_PRICE(43203)":6830.0,"AUDUSD^FG_PRICE(43202)":0.7759,"SLVR-FDS^FG_PRICE(43202)":16.655,"NYGOLD-FDS^FG_PRICE(43202)":1338.4,"PB-FDS^FG_PRICE(43202)":2333.0,"ZS-FDS^FG_PRICE(43202)":3115.0,"CA-FDS^FG_PRICE(43202)":6756.0,"AUDUSD^FG_PRICE(43201)":0.77704996,"SLVR-FDS^FG_PRICE(43201)":16.565,"NYGOLD-FDS^FG_PRICE(43201)":1356.5,"PB-FDS^FG_PRICE(43201)":2388.0,"ZS-FDS^FG_PRICE(43201)":3236.5,"CA-FDS^FG_PRICE(43201)":6930.5,"AUDUSD^FG_PRICE(43200)":0.77545,"SLVR-FDS^FG_PRICE(43200)":16.49,"NYGOLD-FDS^FG_PRICE(43200)":1342.0,"PB-FDS^FG_PRICE(43200)":2401.0,"ZS-FDS^FG_PRICE(43200)":3240.0,"CA-FDS^FG_PRICE(43200)":6888.0,"AUDUSD^FG_PRICE(43199)":0.76914996,"SLVR-FDS^FG_PRICE(43199)":16.34,"NYGOLD-FDS^FG_PRICE(43199)":1336.3,"PB-FDS^FG_PRICE(43199)":2397.0,"ZS-FDS^FG_PRICE(43199)":3216.5,"CA-FDS^FG_PRICE(43199)":6767.0,"AUDUSD^FG_PRICE(43196)":0.76825005,"SLVR-FDS^FG_PRICE(43196)":16.275,"NYGOLD-FDS^FG_PRICE(43196)":1331.9,"PB-FDS^FG_PRICE(43196)":2358.5,"ZS-FDS^FG_PRICE(43196)":3222.0,"CA-FDS^FG_PRICE(43196)":6703.0,"AUDUSD^FG_PRICE(43195)":0.76855,"SLVR-FDS^FG_PRICE(43195)":16.305,"NYGOLD-FDS^FG_PRICE(43195)":1324.3,"PB-FDS^FG_PRICE(43195)":2383.5,"ZS-FDS^FG_PRICE(43195)":3234.0,"CA-FDS^FG_PRICE(43195)":6767.0,"AUDUSD^FG_PRICE(43194)":0.77,"SLVR-FDS^FG_PRICE(43194)":16.46,"NYGOLD-FDS^FG_PRICE(43194)":1335.8,"PB-FDS^FG_PRICE(43194)":2380.0,"ZS-FDS^FG_PRICE(43194)":3249.0,"CA-FDS^FG_PRICE(43194)":6625.0,"AUDUSD^FG_PRICE(43193)":0.76755005,"SLVR-FDS^FG_PRICE(43193)":16.52,"NYGOLD-FDS^FG_PRICE(43193)":1332.8,"PB-FDS^FG_PRICE(43193)":2400.0,"ZS-FDS^FG_PRICE(43193)":3284.5,"CA-FDS^FG_PRICE(43193)":6756.0,"AUDUSD^FG_PRICE(43192)":0.76655,"SLVR-FDS^FG_PRICE(43192)":16.28,"NYGOLD-FDS^FG_PRICE(43192)":1342.1,"PB-FDS^FG_PRICE(43192)":2411.0,"ZS-FDS^FG_PRICE(43192)":3332.0,"CA-FDS^FG_PRICE(43192)":6685.0,"AUDUSD^FG_PRICE(43189)":0.76706034,"SLVR-FDS^FG_PRICE(43189)":16.28,"NYGOLD-FDS^FG_PRICE(43189)":1322.8,"PB-FDS^FG_PRICE(43189)":2411.0,"ZS-FDS^FG_PRICE(43189)":3332.0,"CA-FDS^FG_PRICE(43189)":6685.0,"AUDUSD^FG_PRICE(43188)":0.76704997,"SLVR-FDS^FG_PRICE(43188)":16.28,"NYGOLD-FDS^FG_PRICE(43188)":1322.8,"PB-FDS^FG_PRICE(43188)":2411.0,"ZS-FDS^FG_PRICE(43188)":3332.0,"CA-FDS^FG_PRICE(43188)":6685.0,"AUDUSD^FG_PRICE(43187)":0.76685,"SLVR-FDS^FG_PRICE(43187)":16.455,"NYGOLD-FDS^FG_PRICE(43187)":1324.2,"PB-FDS^FG_PRICE(43187)":2403.0,"ZS-FDS^FG_PRICE(43187)":3291.5,"CA-FDS^FG_PRICE(43187)":6601.5,"AUDUSD^FG_PRICE(43186)":0.77085,"SLVR-FDS^FG_PRICE(43186)":16.64,"NYGOLD-FDS^FG_PRICE(43186)":1341.3,"PB-FDS^FG_PRICE(43186)":2397.0,"ZS-FDS^FG_PRICE(43186)":3326.5,"CA-FDS^FG_PRICE(43186)":6641.5,"AUDUSD^FG_PRICE(43185)":0.77145004,"SLVR-FDS^FG_PRICE(43185)":16.61,"NYGOLD-FDS^FG_PRICE(43185)":1354.4,"PB-FDS^FG_PRICE(43185)":2366.5,"ZS-FDS^FG_PRICE(43185)":3254.5,"CA-FDS^FG_PRICE(43185)":6500.0,"AUDUSD^FG_PRICE(43182)":0.77225,"SLVR-FDS^FG_PRICE(43182)":16.53,"NYGOLD-FDS^FG_PRICE(43182)":1349.3,"PB-FDS^FG_PRICE(43182)":2359.5,"ZS-FDS^FG_PRICE(43182)":3215.0,"CA-FDS^FG_PRICE(43182)":6658.0,"AUDUSD^FG_PRICE(43181)":0.76935005,"SLVR-FDS^FG_PRICE(43181)":16.52,"NYGOLD-FDS^FG_PRICE(43181)":1326.6,"PB-FDS^FG_PRICE(43181)":2378.0,"ZS-FDS^FG_PRICE(43181)":3223.0,"CA-FDS^FG_PRICE(43181)":6746.5,"AUDUSD^FG_PRICE(43180)":0.77070004,"SLVR-FDS^FG_PRICE(43180)":16.245,"NYGOLD-FDS^FG_PRICE(43180)":1320.7,"PB-FDS^FG_PRICE(43180)":2377.0,"ZS-FDS^FG_PRICE(43180)":3224.0,"CA-FDS^FG_PRICE(43180)":6675.0,"AUDUSD^FG_PRICE(43179)":0.76909995,"SLVR-FDS^FG_PRICE(43179)":16.25,"NYGOLD-FDS^FG_PRICE(43179)":1311.1,"PB-FDS^FG_PRICE(43179)":2345.5,"ZS-FDS^FG_PRICE(43179)":3243.0,"CA-FDS^FG_PRICE(43179)":6784.0,"AUDUSD^FG_PRICE(43178)":0.77030003,"SLVR-FDS^FG_PRICE(43178)":16.285,"NYGOLD-FDS^FG_PRICE(43178)":1316.8,"PB-FDS^FG_PRICE(43178)":2360.0,"ZS-FDS^FG_PRICE(43178)":3262.0,"CA-FDS^FG_PRICE(43178)":6791.5,"AUDUSD^FG_PRICE(43175)":0.77335,"SLVR-FDS^FG_PRICE(43175)":16.475,"NYGOLD-FDS^FG_PRICE(43175)":1311.3,"PB-FDS^FG_PRICE(43175)":2416.0,"ZS-FDS^FG_PRICE(43175)":3285.0,"CA-FDS^FG_PRICE(43175)":6923.0,"AUDUSD^FG_PRICE(43174)":0.78145003,"SLVR-FDS^FG_PRICE(43174)":16.52,"NYGOLD-FDS^FG_PRICE(43174)":1316.8,"PB-FDS^FG_PRICE(43174)":2395.0,"ZS-FDS^FG_PRICE(43174)":3233.0,"CA-FDS^FG_PRICE(43174)":6885.5,"AUDUSD^FG_PRICE(43173)":0.78755003,"SLVR-FDS^FG_PRICE(43173)":16.605,"NYGOLD-FDS^FG_PRICE(43173)":1324.4,"PB-FDS^FG_PRICE(43173)":2453.5,"ZS-FDS^FG_PRICE(43173)":3279.5,"CA-FDS^FG_PRICE(43173)":7015.0,"AUDUSD^FG_PRICE(43172)":0.788,"SLVR-FDS^FG_PRICE(43172)":16.51,"NYGOLD-FDS^FG_PRICE(43172)":1325.9,"PB-FDS^FG_PRICE(43172)":2347.0,"ZS-FDS^FG_PRICE(43172)":3259.0,"CA-FDS^FG_PRICE(43172)":6857.0,"AUDUSD^FG_PRICE(43171)":0.78635,"SLVR-FDS^FG_PRICE(43171)":16.455,"NYGOLD-FDS^FG_PRICE(43171)":1319.4,"PB-FDS^FG_PRICE(43171)":2347.0,"ZS-FDS^FG_PRICE(43171)":3259.0,"CA-FDS^FG_PRICE(43171)":6857.0,"AUDUSD^FG_PRICE(43168)":0.78355,"SLVR-FDS^FG_PRICE(43168)":16.485,"NYGOLD-FDS^FG_PRICE(43168)":1322.4,"PB-FDS^FG_PRICE(43168)":2352.0,"ZS-FDS^FG_PRICE(43168)":3216.0,"CA-FDS^FG_PRICE(43168)":6808.0,"AUDUSD^FG_PRICE(43167)":0.77804995,"SLVR-FDS^FG_PRICE(43167)":16.48,"NYGOLD-FDS^FG_PRICE(43167)":1319.9,"PB-FDS^FG_PRICE(43167)":2372.0,"ZS-FDS^FG_PRICE(43167)":3241.5,"CA-FDS^FG_PRICE(43167)":6830.0,"AUDUSD^FG_PRICE(43166)":0.78085,"SLVR-FDS^FG_PRICE(43166)":16.645,"NYGOLD-FDS^FG_PRICE(43166)":1326.0,"PB-FDS^FG_PRICE(43166)":2419.5,"ZS-FDS^FG_PRICE(43166)":3287.0,"CA-FDS^FG_PRICE(43166)":6873.0,"AUDUSD^FG_PRICE(43165)":0.78145003,"SLVR-FDS^FG_PRICE(43165)":16.62,"NYGOLD-FDS^FG_PRICE(43165)":1333.6,"PB-FDS^FG_PRICE(43165)":2436.0,"ZS-FDS^FG_PRICE(43165)":3335.0,"CA-FDS^FG_PRICE(43165)":6968.5,"AUDUSD^FG_PRICE(43164)":0.77484995,"SLVR-FDS^FG_PRICE(43164)":16.51,"NYGOLD-FDS^FG_PRICE(43164)":1318.1,"PB-FDS^FG_PRICE(43164)":2432.0,"ZS-FDS^FG_PRICE(43164)":3302.0,"CA-FDS^FG_PRICE(43164)":6850.0,"AUDUSD^FG_PRICE(43161)":0.77445,"SLVR-FDS^FG_PRICE(43161)":16.445,"NYGOLD-FDS^FG_PRICE(43161)":1321.1,"PB-FDS^FG_PRICE(43161)":2454.5,"ZS-FDS^FG_PRICE(43161)":3396.5,"CA-FDS^FG_PRICE(43161)":6883.0,"AUDUSD^FG_PRICE(43160)":0.77465,"SLVR-FDS^FG_PRICE(43160)":16.315,"NYGOLD-FDS^FG_PRICE(43160)":1302.9,"PB-FDS^FG_PRICE(43160)":2458.0,"ZS-FDS^FG_PRICE(43160)":3405.0,"CA-FDS^FG_PRICE(43160)":6852.0,"AUDUSD^FG_PRICE(43159)":0.77924997,"SLVR-FDS^FG_PRICE(43159)":16.44,"NYGOLD-FDS^FG_PRICE(43159)":1315.5,"PB-FDS^FG_PRICE(43159)":2530.5,"ZS-FDS^FG_PRICE(43159)":3498.5,"CA-FDS^FG_PRICE(43159)":6953.0,"AUDUSD^FG_PRICE(43158)":0.78085,"SLVR-FDS^FG_PRICE(43158)":16.61,"NYGOLD-FDS^FG_PRICE(43158)":1315.5,"PB-FDS^FG_PRICE(43158)":2578.5,"ZS-FDS^FG_PRICE(43158)":3547.0,"CA-FDS^FG_PRICE(43158)":7028.0,"AUDUSD^FG_PRICE(43157)":0.78395,"SLVR-FDS^FG_PRICE(43157)":16.67,"NYGOLD-FDS^FG_PRICE(43157)":1330.7,"PB-FDS^FG_PRICE(43157)":2598.5,"ZS-FDS^FG_PRICE(43157)":3588.0,"CA-FDS^FG_PRICE(43157)":7111.0,"AUDUSD^FG_PRICE(43154)":0.78229994,"SLVR-FDS^FG_PRICE(43154)":16.61,"NYGOLD-FDS^FG_PRICE(43154)":1328.2,"PB-FDS^FG_PRICE(43154)":2533.0,"ZS-FDS^FG_PRICE(43154)":3569.0,"CA-FDS^FG_PRICE(43154)":7073.5,"AUDUSD^FG_PRICE(43153)":0.7852,"SLVR-FDS^FG_PRICE(43153)":16.465,"NYGOLD-FDS^FG_PRICE(43153)":1330.6,"PB-FDS^FG_PRICE(43153)":2524.0,"ZS-FDS^FG_PRICE(43153)":3524.0,"CA-FDS^FG_PRICE(43153)":7032.0,"AUDUSD^FG_PRICE(43152)":0.78445,"SLVR-FDS^FG_PRICE(43152)":16.435,"NYGOLD-FDS^FG_PRICE(43152)":1330.0,"PB-FDS^FG_PRICE(43152)":2561.0,"ZS-FDS^FG_PRICE(43152)":3563.5,"CA-FDS^FG_PRICE(43152)":7003.0,"AUDUSD^FG_PRICE(43151)":0.78995,"SLVR-FDS^FG_PRICE(43151)":16.57,"NYGOLD-FDS^FG_PRICE(43151)":1328.8,"PB-FDS^FG_PRICE(43151)":2569.0,"ZS-FDS^FG_PRICE(43151)":3587.5,"CA-FDS^FG_PRICE(43151)":7027.0,"AUDUSD^FG_PRICE(43150)":0.79069996,"SLVR-FDS^FG_PRICE(43150)":16.835,"NYGOLD-FDS^FG_PRICE(43150)":1353.2,"PB-FDS^FG_PRICE(43150)":2640.0,"ZS-FDS^FG_PRICE(43150)":3618.0,"CA-FDS^FG_PRICE(43150)":7159.0,"AUDUSD^FG_PRICE(43147)":0.79245,"SLVR-FDS^FG_PRICE(43147)":16.835,"NYGOLD-FDS^FG_PRICE(43147)":1353.2,"PB-FDS^FG_PRICE(43147)":2640.0,"ZS-FDS^FG_PRICE(43147)":3618.0,"CA-FDS^FG_PRICE(43147)":7159.0,"AUDUSD^FG_PRICE(43146)":0.78995,"SLVR-FDS^FG_PRICE(43146)":16.825,"NYGOLD-FDS^FG_PRICE(43146)":1352.1,"PB-FDS^FG_PRICE(43146)":2610.0,"ZS-FDS^FG_PRICE(43146)":3595.0,"CA-FDS^FG_PRICE(43146)":7098.0,"AUDUSD^FG_PRICE(43145)":0.7881,"SLVR-FDS^FG_PRICE(43145)":16.58,"NYGOLD-FDS^FG_PRICE(43145)":1355.5,"PB-FDS^FG_PRICE(43145)":2577.0,"ZS-FDS^FG_PRICE(43145)":3518.0,"CA-FDS^FG_PRICE(43145)":6962.0,"AUDUSD^FG_PRICE(43144)":0.7859,"SLVR-FDS^FG_PRICE(43144)":16.605,"NYGOLD-FDS^FG_PRICE(43144)":1328.1,"PB-FDS^FG_PRICE(43144)":2522.0,"ZS-FDS^FG_PRICE(43144)":3470.0,"CA-FDS^FG_PRICE(43144)":6908.0,"AUDUSD^FG_PRICE(43143)":0.7826,"SLVR-FDS^FG_PRICE(43143)":16.425,"NYGOLD-FDS^FG_PRICE(43143)":1324.2,"PB-FDS^FG_PRICE(43143)":2511.0,"ZS-FDS^FG_PRICE(43143)":3433.0,"CA-FDS^FG_PRICE(43143)":6786.5,"AUDUSD^FG_PRICE(43140)":0.78015,"SLVR-FDS^FG_PRICE(43140)":16.355,"NYGOLD-FDS^FG_PRICE(43140)":1313.1,"PB-FDS^FG_PRICE(43140)":2530.0,"ZS-FDS^FG_PRICE(43140)":3435.5,"CA-FDS^FG_PRICE(43140)":6755.0,"AUDUSD^FG_PRICE(43139)":0.77965,"SLVR-FDS^FG_PRICE(43139)":16.345,"NYGOLD-FDS^FG_PRICE(43139)":1316.9,"PB-FDS^FG_PRICE(43139)":2540.0,"ZS-FDS^FG_PRICE(43139)":3460.0,"CA-FDS^FG_PRICE(43139)":6838.0,"AUDUSD^FG_PRICE(43138)":0.78515005,"SLVR-FDS^FG_PRICE(43138)":16.69,"NYGOLD-FDS^FG_PRICE(43138)":1311.6,"PB-FDS^FG_PRICE(43138)":2593.0,"ZS-FDS^FG_PRICE(43138)":3539.0,"CA-FDS^FG_PRICE(43138)":7006.0,"AUDUSD^FG_PRICE(43137)":0.78765,"SLVR-FDS^FG_PRICE(43137)":16.805,"NYGOLD-FDS^FG_PRICE(43137)":1326.1,"PB-FDS^FG_PRICE(43137)":2592.0,"ZS-FDS^FG_PRICE(43137)":3530.5,"CA-FDS^FG_PRICE(43137)":7060.0,"AUDUSD^FG_PRICE(43136)":0.79375,"SLVR-FDS^FG_PRICE(43136)":16.875,"NYGOLD-FDS^FG_PRICE(43136)":1333.0,"PB-FDS^FG_PRICE(43136)":2646.0,"ZS-FDS^FG_PRICE(43136)":3564.0,"CA-FDS^FG_PRICE(43136)":7050.0,"AUDUSD^FG_PRICE(43133)":0.79405004,"SLVR-FDS^FG_PRICE(43133)":17.135,"NYGOLD-FDS^FG_PRICE(43133)":1333.7,"PB-FDS^FG_PRICE(43133)":2683.0,"ZS-FDS^FG_PRICE(43133)":3577.0,"CA-FDS^FG_PRICE(43133)":7066.0,"AUDUSD^FG_PRICE(43132)":0.80254996,"SLVR-FDS^FG_PRICE(43132)":17.19,"NYGOLD-FDS^FG_PRICE(43132)":1344.3,"PB-FDS^FG_PRICE(43132)":2670.0,"ZS-FDS^FG_PRICE(43132)":3588.0,"CA-FDS^FG_PRICE(43132)":7027.0,"AUDUSD^FG_PRICE(43131)":0.80974996,"SLVR-FDS^FG_PRICE(43131)":17.23,"NYGOLD-FDS^FG_PRICE(43131)":1339.0,"PB-FDS^FG_PRICE(43131)":2624.0,"ZS-FDS^FG_PRICE(43131)":3589.5,"CA-FDS^FG_PRICE(43131)":7100.5,"AUDUSD^FG_PRICE(43130)":0.80895,"SLVR-FDS^FG_PRICE(43130)":17.295,"NYGOLD-FDS^FG_PRICE(43130)":1335.4,"PB-FDS^FG_PRICE(43130)":2620.5,"ZS-FDS^FG_PRICE(43130)":3584.5,"CA-FDS^FG_PRICE(43130)":7049.0,"AUDUSD^FG_PRICE(43129)":0.8095,"SLVR-FDS^FG_PRICE(43129)":17.335,"NYGOLD-FDS^FG_PRICE(43129)":1339.8,"PB-FDS^FG_PRICE(43129)":2643.0,"ZS-FDS^FG_PRICE(43129)":3609.5,"CA-FDS^FG_PRICE(43129)":7062.0,"AUDUSD^FG_PRICE(43126)":0.80935,"SLVR-FDS^FG_PRICE(43126)":17.4,"NYGOLD-FDS^FG_PRICE(43126)":1351.6,"PB-FDS^FG_PRICE(43126)":2604.0,"ZS-FDS^FG_PRICE(43126)":3526.0,"CA-FDS^FG_PRICE(43126)":7063.5,"AUDUSD^FG_PRICE(43125)":0.80945003,"SLVR-FDS^FG_PRICE(43125)":17.52,"NYGOLD-FDS^FG_PRICE(43125)":1362.4,"PB-FDS^FG_PRICE(43125)":2621.0,"ZS-FDS^FG_PRICE(43125)":3482.0,"CA-FDS^FG_PRICE(43125)":7112.0,"AUDUSD^FG_PRICE(43124)":0.80714995,"SLVR-FDS^FG_PRICE(43124)":17.19,"NYGOLD-FDS^FG_PRICE(43124)":1355.9,"PB-FDS^FG_PRICE(43124)":2612.0,"ZS-FDS^FG_PRICE(43124)":3428.0,"CA-FDS^FG_PRICE(43124)":6943.0,"AUDUSD^FG_PRICE(43123)":0.79969996,"SLVR-FDS^FG_PRICE(43123)":16.98,"NYGOLD-FDS^FG_PRICE(43123)":1335.7,"PB-FDS^FG_PRICE(43123)":2610.0,"ZS-FDS^FG_PRICE(43123)":3443.0,"CA-FDS^FG_PRICE(43123)":6905.0,"AUDUSD^FG_PRICE(43122)":0.802,"SLVR-FDS^FG_PRICE(43122)":17.035,"NYGOLD-FDS^FG_PRICE(43122)":1330.9,"PB-FDS^FG_PRICE(43122)":2607.0,"ZS-FDS^FG_PRICE(43122)":3441.0,"CA-FDS^FG_PRICE(43122)":7049.0,"AUDUSD^FG_PRICE(43119)":0.8001,"SLVR-FDS^FG_PRICE(43119)":17.04,"NYGOLD-FDS^FG_PRICE(43119)":1331.9,"PB-FDS^FG_PRICE(43119)":2608.0,"ZS-FDS^FG_PRICE(43119)":3463.0,"CA-FDS^FG_PRICE(43119)":7079.0,"AUDUSD^FG_PRICE(43118)":0.79870003,"SLVR-FDS^FG_PRICE(43118)":17.09,"NYGOLD-FDS^FG_PRICE(43118)":1326.0,"PB-FDS^FG_PRICE(43118)":2581.0,"ZS-FDS^FG_PRICE(43118)":3410.0,"CA-FDS^FG_PRICE(43118)":7047.0,"AUDUSD^FG_PRICE(43117)":0.79765,"SLVR-FDS^FG_PRICE(43117)":17.21,"NYGOLD-FDS^FG_PRICE(43117)":1338.0,"PB-FDS^FG_PRICE(43117)":2555.0,"ZS-FDS^FG_PRICE(43117)":3445.0,"CA-FDS^FG_PRICE(43117)":7047.0,"AUDUSD^FG_PRICE(43116)":0.79575,"SLVR-FDS^FG_PRICE(43116)":17.095,"NYGOLD-FDS^FG_PRICE(43116)":1335.4,"PB-FDS^FG_PRICE(43116)":2542.5,"ZS-FDS^FG_PRICE(43116)":3429.0,"CA-FDS^FG_PRICE(43116)":7023.0,"AUDUSD^FG_PRICE(43115)":0.7974,"SLVR-FDS^FG_PRICE(43115)":17.12,"NYGOLD-FDS^FG_PRICE(43115)":1333.4,"PB-FDS^FG_PRICE(43115)":2536.0,"ZS-FDS^FG_PRICE(43115)":3420.0,"CA-FDS^FG_PRICE(43115)":7070.5,"AUDUSD^FG_PRICE(43112)":0.78905,"SLVR-FDS^FG_PRICE(43112)":17.12,"NYGOLD-FDS^FG_PRICE(43112)":1333.4,"PB-FDS^FG_PRICE(43112)":2536.0,"ZS-FDS^FG_PRICE(43112)":3420.0,"CA-FDS^FG_PRICE(43112)":7070.5,"AUDUSD^FG_PRICE(43111)":0.78735,"SLVR-FDS^FG_PRICE(43111)":17.01,"NYGOLD-FDS^FG_PRICE(43111)":1320.6,"PB-FDS^FG_PRICE(43111)":2572.0,"ZS-FDS^FG_PRICE(43111)":3420.0,"CA-FDS^FG_PRICE(43111)":7123.0,"AUDUSD^FG_PRICE(43110)":0.78485,"SLVR-FDS^FG_PRICE(43110)":17.135,"NYGOLD-FDS^FG_PRICE(43110)":1317.4,"PB-FDS^FG_PRICE(43110)":2596.0,"ZS-FDS^FG_PRICE(43110)":3381.0,"CA-FDS^FG_PRICE(43110)":7140.5,"AUDUSD^FG_PRICE(43109)":0.78225,"SLVR-FDS^FG_PRICE(43109)":17.055,"NYGOLD-FDS^FG_PRICE(43109)":1311.7,"PB-FDS^FG_PRICE(43109)":2608.0,"ZS-FDS^FG_PRICE(43109)":3401.0,"CA-FDS^FG_PRICE(43109)":7092.0,"AUDUSD^FG_PRICE(43108)":0.78375,"SLVR-FDS^FG_PRICE(43108)":17.17,"NYGOLD-FDS^FG_PRICE(43108)":1318.6,"PB-FDS^FG_PRICE(43108)":2566.0,"ZS-FDS^FG_PRICE(43108)":3391.5,"CA-FDS^FG_PRICE(43108)":7084.5,"AUDUSD^FG_PRICE(43105)":0.7858,"SLVR-FDS^FG_PRICE(43105)":17.155,"NYGOLD-FDS^FG_PRICE(43105)":1320.3,"PB-FDS^FG_PRICE(43105)":2590.0,"ZS-FDS^FG_PRICE(43105)":3396.0,"CA-FDS^FG_PRICE(43105)":7097.0,"AUDUSD^FG_PRICE(43104)":0.78615,"SLVR-FDS^FG_PRICE(43104)":17.13,"NYGOLD-FDS^FG_PRICE(43104)":1319.4,"PB-FDS^FG_PRICE(43104)":2573.0,"ZS-FDS^FG_PRICE(43104)":3377.0,"CA-FDS^FG_PRICE(43104)":7202.5,"AUDUSD^FG_PRICE(43103)":0.78335005,"SLVR-FDS^FG_PRICE(43103)":17.125,"NYGOLD-FDS^FG_PRICE(43103)":1316.2,"PB-FDS^FG_PRICE(43103)":2580.0,"ZS-FDS^FG_PRICE(43103)":3350.5,"CA-FDS^FG_PRICE(43103)":7115.5,"AUDUSD^FG_PRICE(43102)":0.78315,"SLVR-FDS^FG_PRICE(43102)":17.06,"NYGOLD-FDS^FG_PRICE(43102)":1313.7,"PB-FDS^FG_PRICE(43102)":2544.0,"ZS-FDS^FG_PRICE(43102)":3377.0,"CA-FDS^FG_PRICE(43102)":7181.0,"AUDUSD^FG_PRICE(43101)":0.78213996,"SLVR-FDS^FG_PRICE(43101)":16.865,"NYGOLD-FDS^FG_PRICE(43101)":1306.3,"PB-FDS^FG_PRICE(43101)":2495.0,"ZS-FDS^FG_PRICE(43101)":3309.0,"CA-FDS^FG_PRICE(43101)":7157.0,"CA-FDS^FG_PRICE(0)":8270.5,"CA-FDS^FG_PRICE(43223)":6837.0,"AUDUSD^FG_PRICE(43222)":0.74955,"SLVR-FDS^FG_PRICE(43222)":16.35,"NYGOLD-FDS^FG_PRICE(43222)":1302.6,"PB-FDS^FG_PRICE(43222)":2320.0,"ZS-FDS^FG_PRICE(43222)":3065.5,"ZS-FDS^FG_PRICE(43223)":3028.0,"PB-FDS^FG_PRICE(43223)":2279.0,"NYGOLD-FDS^FG_PRICE(43223)":1310.7,"SLVR-FDS^FG_PRICE(43223)":16.465,"AUDUSD^FG_PRICE(43223)":0.75034994,"CA-FDS^FG_PRICE(43224)":6783.0,"ZS-FDS^FG_PRICE(43224)":2968.0,"PB-FDS^FG_PRICE(43224)":2274.0,"NYGOLD-FDS^FG_PRICE(43224)":1312.7,"SLVR-FDS^FG_PRICE(43224)":16.415,"AUDUSD^FG_PRICE(43224)":0.75235003,"CA-FDS^FG_PRICE(43227)":6783.0,"ZS-FDS^FG_PRICE(43227)":2968.0,"PB-FDS^FG_PRICE(43227)":2274.0,"NYGOLD-FDS^FG_PRICE(43227)":1312.2,"SLVR-FDS^FG_PRICE(43227)":16.415,"AUDUSD^FG_PRICE(43227)":0.75205004,"CA-FDS^FG_PRICE(43228)":6722.0,"ZS-FDS^FG_PRICE(43228)":3066.0,"PB-FDS^FG_PRICE(43228)":2301.5,"NYGOLD-FDS^FG_PRICE(43228)":1312.0,"SLVR-FDS^FG_PRICE(43228)":16.445,"AUDUSD^FG_PRICE(43228)":0.74495,"CA-FDS^FG_PRICE(43229)":6786.0,"ZS-FDS^FG_PRICE(43229)":3066.0,"PB-FDS^FG_PRICE(43229)":2291.0,"NYGOLD-FDS^FG_PRICE(43229)":1311.3,"SLVR-FDS^FG_PRICE(43229)":16.44,"AUDUSD^FG_PRICE(43229)":0.74605,"CA-FDS^FG_PRICE(43230)":6862.0,"ZS-FDS^FG_PRICE(43230)":3072.0,"PB-FDS^FG_PRICE(43230)":2300.0,"NYGOLD-FDS^FG_PRICE(43230)":1320.8,"SLVR-FDS^FG_PRICE(43230)":16.6,"AUDUSD^FG_PRICE(43230)":0.74985003,"CA-FDS^FG_PRICE(43231)":6869.0,"ZS-FDS^FG_PRICE(43231)":3080.0,"PB-FDS^FG_PRICE(43231)":2332.0,"NYGOLD-FDS^FG_PRICE(43231)":1319.0,"SLVR-FDS^FG_PRICE(43231)":16.76,"AUDUSD^FG_PRICE(43231)":0.75455004,"CA-FDS^FG_PRICE(43234)":6828.0,"ZS-FDS^FG_PRICE(43234)":3020.5,"PB-FDS^FG_PRICE(43234)":2380.0,"NYGOLD-FDS^FG_PRICE(43234)":1316.5,"SLVR-FDS^FG_PRICE(43234)":16.645,"AUDUSD^FG_PRICE(43234)":0.75545,"CA-FDS^FG_PRICE(43235)":6822.5,"ZS-FDS^FG_PRICE(43235)":3060.5,"PB-FDS^FG_PRICE(43235)":2346.0,"NYGOLD-FDS^FG_PRICE(43235)":1288.9,"SLVR-FDS^FG_PRICE(43235)":16.41,"AUDUSD^FG_PRICE(43235)":0.74755,"CA-FDS^FG_PRICE(43236)":6773.5,"ZS-FDS^FG_PRICE(43236)":3055.0,"PB-FDS^FG_PRICE(43236)":2321.0,"NYGOLD-FDS^FG_PRICE(43236)":1290.2,"SLVR-FDS^FG_PRICE(43236)":16.255,"AUDUSD^FG_PRICE(43236)":0.75045,"CA-FDS^FG_PRICE(43237)":6838.0,"ZS-FDS^FG_PRICE(43237)":3053.0,"PB-FDS^FG_PRICE(43237)":2325.0,"NYGOLD-FDS^FG_PRICE(43237)":1288.2,"SLVR-FDS^FG_PRICE(43237)":16.385,"AUDUSD^FG_PRICE(43237)":0.75165004,"CA-FDS^FG_PRICE(43238)":6783.5,"ZS-FDS^FG_PRICE(43238)":3080.5,"PB-FDS^FG_PRICE(43238)":2330.5,"NYGOLD-FDS^FG_PRICE(43238)":1290.2,"SLVR-FDS^FG_PRICE(43238)":16.39,"AUDUSD^FG_PRICE(43238)":0.75175,"CA-FDS^FG_PRICE(43241)":6861.0,"ZS-FDS^FG_PRICE(43241)":3098.0,"PB-FDS^FG_PRICE(43241)":2360.0,"NYGOLD-FDS^FG_PRICE(43241)":1290.2,"SLVR-FDS^FG_PRICE(43241)":16.34,"AUDUSD^FG_PRICE(43241)":0.75595003,"CA-FDS^FG_PRICE(43242)":6931.5,"ZS-FDS^FG_PRICE(43242)":3038.5,"PB-FDS^FG_PRICE(43242)":2448.0,"NYGOLD-FDS^FG_PRICE(43242)":1291.7,"SLVR-FDS^FG_PRICE(43242)":16.58,"AUDUSD^FG_PRICE(43242)":0.75865,"CA-FDS^FG_PRICE(43243)":6800.0,"ZS-FDS^FG_PRICE(43243)":3006.0,"PB-FDS^FG_PRICE(43243)":2441.0,"NYGOLD-FDS^FG_PRICE(43243)":1289.3,"SLVR-FDS^FG_PRICE(43243)":16.53,"AUDUSD^FG_PRICE(43243)":0.75505,"CA-FDS^FG_PRICE(43244)":6835.0,"ZS-FDS^FG_PRICE(43244)":3022.0,"PB-FDS^FG_PRICE(43244)":2502.0,"NYGOLD-FDS^FG_PRICE(43244)":1303.7,"SLVR-FDS^FG_PRICE(43244)":16.51,"AUDUSD^FG_PRICE(43244)":0.75625,"CA-FDS^FG_PRICE(43245)":6886.0,"ZS-FDS^FG_PRICE(43245)":3048.0,"PB-FDS^FG_PRICE(43245)":2465.0,"NYGOLD-FDS^FG_PRICE(43245)":1303.3,"SLVR-FDS^FG_PRICE(43245)":16.67,"AUDUSD^FG_PRICE(43245)":0.7553,"CA-FDS^FG_PRICE(43248)":6886.0,"ZS-FDS^FG_PRICE(43248)":3048.0,"PB-FDS^FG_PRICE(43248)":2465.0,"NYGOLD-FDS^FG_PRICE(43248)":1303.3,"SLVR-FDS^FG_PRICE(43248)":16.67,"AUDUSD^FG_PRICE(43248)":0.75465,"CA-FDS^FG_PRICE(43249)":6841.5,"ZS-FDS^FG_PRICE(43249)":3080.0,"PB-FDS^FG_PRICE(43249)":2423.0,"NYGOLD-FDS^FG_PRICE(43249)":1298.7,"SLVR-FDS^FG_PRICE(43249)":16.475,"AUDUSD^FG_PRICE(43249)":0.7517,"CA-FDS^FG_PRICE(43250)":6810.0,"ZS-FDS^FG_PRICE(43250)":3107.0,"PB-FDS^FG_PRICE(43250)":2421.0,"NYGOLD-FDS^FG_PRICE(43250)":1301.5,"SLVR-FDS^FG_PRICE(43250)":16.37,"AUDUSD^FG_PRICE(43250)":0.75555,"CA-FDS^FG_PRICE(43251)":6825.0,"ZS-FDS^FG_PRICE(43251)":3100.0,"PB-FDS^FG_PRICE(43251)":2445.5,"NYGOLD-FDS^FG_PRICE(43251)":1300.1,"SLVR-FDS^FG_PRICE(43251)":16.55,"AUDUSD^FG_PRICE(43251)":0.75665003,"CA-FDS^FG_PRICE(43252)":6814.0,"ZS-FDS^FG_PRICE(43252)":3089.0,"PB-FDS^FG_PRICE(43252)":2430.0,"NYGOLD-FDS^FG_PRICE(43252)":1294.8,"SLVR-FDS^FG_PRICE(43252)":16.42,"AUDUSD^FG_PRICE(43252)":0.75605,"CA-FDS^FG_PRICE(43255)":6935.0,"ZS-FDS^FG_PRICE(43255)":3094.0,"PB-FDS^FG_PRICE(43255)":2428.0,"NYGOLD-FDS^FG_PRICE(43255)":1293.1,"SLVR-FDS^FG_PRICE(43255)":16.44,"AUDUSD^FG_PRICE(43255)":0.76455,"CA-FDS^FG_PRICE(43256)":6971.0,"ZS-FDS^FG_PRICE(43256)":3175.0,"PB-FDS^FG_PRICE(43256)":2504.0,"NYGOLD-FDS^FG_PRICE(43256)":1297.5,"SLVR-FDS^FG_PRICE(43256)":16.385,"AUDUSD^FG_PRICE(43256)":0.76035005,"CA-FDS^FG_PRICE(43257)":7147.0,"ZS-FDS^FG_PRICE(43257)":3205.0,"PB-FDS^FG_PRICE(43257)":2510.5,"NYGOLD-FDS^FG_PRICE(43257)":1297.1,"SLVR-FDS^FG_PRICE(43257)":16.545,"AUDUSD^FG_PRICE(43257)":0.76675004,"CA-FDS^FG_PRICE(43258)":7245.5,"ZS-FDS^FG_PRICE(43258)":3215.0,"PB-FDS^FG_PRICE(43258)":2545.0,"NYGOLD-FDS^FG_PRICE(43258)":1298.7,"SLVR-FDS^FG_PRICE(43258)":16.745,"AUDUSD^FG_PRICE(43258)":0.76415,"CA-FDS^FG_PRICE(43259)":7262.5,"ZS-FDS^FG_PRICE(43259)":3183.5,"PB-FDS^FG_PRICE(43259)":2468.0,"NYGOLD-FDS^FG_PRICE(43259)":1298.1,"SLVR-FDS^FG_PRICE(43259)":16.72,"AUDUSD^FG_PRICE(43259)":0.76,"CA-FDS^FG_PRICE(43262)":7223.5,"ZS-FDS^FG_PRICE(43262)":3221.0,"PB-FDS^FG_PRICE(43262)":2480.0,"NYGOLD-FDS^FG_PRICE(43262)":1298.9,"SLVR-FDS^FG_PRICE(43262)":16.76,"AUDUSD^FG_PRICE(43262)":0.76115,"CA-FDS^FG_PRICE(43263)":7200.5,"ZS-FDS^FG_PRICE(43263)":3229.0,"PB-FDS^FG_PRICE(43263)":2458.0,"NYGOLD-FDS^FG_PRICE(43263)":1295.1,"SLVR-FDS^FG_PRICE(43263)":16.855,"AUDUSD^FG_PRICE(43263)":0.76135,"CA-FDS^FG_PRICE(43264)":7201.5,"ZS-FDS^FG_PRICE(43264)":3228.0,"PB-FDS^FG_PRICE(43264)":2461.0,"NYGOLD-FDS^FG_PRICE(43264)":1296.9,"SLVR-FDS^FG_PRICE(43264)":16.905,"AUDUSD^FG_PRICE(43264)":0.75960004,"CA-FDS^FG_PRICE(43265)":7197.0,"ZS-FDS^FG_PRICE(43265)":3220.0,"PB-FDS^FG_PRICE(43265)":2464.0,"NYGOLD-FDS^FG_PRICE(43265)":1304.0,"SLVR-FDS^FG_PRICE(43265)":17.125,"AUDUSD^FG_PRICE(43265)":0.75395,"CA-FDS^FG_PRICE(43266)":7136.0,"ZS-FDS^FG_PRICE(43266)":3189.0,"PB-FDS^FG_PRICE(43266)":2431.0,"NYGOLD-FDS^FG_PRICE(43266)":1274.6,"SLVR-FDS^FG_PRICE(43266)":17.225,"AUDUSD^FG_PRICE(43266)":0.74590003,"CA-FDS^FG_PRICE(43269)":6987.0,"ZS-FDS^FG_PRICE(43269)":3108.0,"PB-FDS^FG_PRICE(43269)":2411.5,"NYGOLD-FDS^FG_PRICE(43269)":1276.2,"SLVR-FDS^FG_PRICE(43269)":16.605,"AUDUSD^FG_PRICE(43269)":0.74245,"CA-FDS^FG_PRICE(43270)":6820.0,"ZS-FDS^FG_PRICE(43270)":3044.0,"PB-FDS^FG_PRICE(43270)":2402.5,"NYGOLD-FDS^FG_PRICE(43270)":1275.6,"SLVR-FDS^FG_PRICE(43270)":16.355,"AUDUSD^FG_PRICE(43270)":0.73675,"CA-FDS^FG_PRICE(43271)":6819.0,"ZS-FDS^FG_PRICE(43271)":3056.0,"PB-FDS^FG_PRICE(43271)":2397.0,"NYGOLD-FDS^FG_PRICE(43271)":1271.2,"SLVR-FDS^FG_PRICE(43271)":16.285,"AUDUSD^FG_PRICE(43271)":0.73745,"CA-FDS^FG_PRICE(43272)":6801.0,"ZS-FDS^FG_PRICE(43272)":3021.5,"PB-FDS^FG_PRICE(43272)":2385.0,"NYGOLD-FDS^FG_PRICE(43272)":1267.2,"SLVR-FDS^FG_PRICE(43272)":16.245,"AUDUSD^FG_PRICE(43272)":0.7378,"CA-FDS^FG_PRICE(43273)":6811.0,"ZS-FDS^FG_PRICE(43273)":2993.0,"PB-FDS^FG_PRICE(43273)":2389.0,"NYGOLD-FDS^FG_PRICE(43273)":1267.4,"SLVR-FDS^FG_PRICE(43273)":16.425,"AUDUSD^FG_PRICE(43273)":0.74184996,"CA-FDS^FG_PRICE(43276)":6783.0,"ZS-FDS^FG_PRICE(43276)":2954.0,"PB-FDS^FG_PRICE(43276)":2414.0,"NYGOLD-FDS^FG_PRICE(43276)":1265.6,"SLVR-FDS^FG_PRICE(43276)":16.375,"AUDUSD^FG_PRICE(43276)":0.73995,"CA-FDS^FG_PRICE(43277)":6712.0,"ZS-FDS^FG_PRICE(43277)":2895.0,"PB-FDS^FG_PRICE(43277)":2408.0,"NYGOLD-FDS^FG_PRICE(43277)":1256.6,"SLVR-FDS^FG_PRICE(43277)":16.225,"AUDUSD^FG_PRICE(43277)":0.73924994,"CA-FDS^FG_PRICE(43278)":6688.0,"ZS-FDS^FG_PRICE(43278)":2921.0,"PB-FDS^FG_PRICE(43278)":2430.0,"NYGOLD-FDS^FG_PRICE(43278)":1252.8,"SLVR-FDS^FG_PRICE(43278)":16.21,"AUDUSD^FG_PRICE(43278)":0.73815,"CA-FDS^FG_PRICE(43279)":6650.0,"ZS-FDS^FG_PRICE(43279)":2938.0,"PB-FDS^FG_PRICE(43279)":2407.0,"NYGOLD-FDS^FG_PRICE(43279)":1247.8,"SLVR-FDS^FG_PRICE(43279)":16.11,"AUDUSD^FG_PRICE(43279)":0.73465,"CA-FDS^FG_PRICE(43280)":6646.0,"ZS-FDS^FG_PRICE(43280)":2948.0,"PB-FDS^FG_PRICE(43280)":2432.0,"NYGOLD-FDS^FG_PRICE(43280)":1251.3,"SLVR-FDS^FG_PRICE(43280)":16.03,"AUDUSD^FG_PRICE(43280)":0.73885,"CA-FDS^FG_PRICE(43283)":6595.0,"ZS-FDS^FG_PRICE(43283)":2915.0,"PB-FDS^FG_PRICE(43283)":2398.0,"NYGOLD-FDS^FG_PRICE(43283)":1239.8,"SLVR-FDS^FG_PRICE(43283)":15.98,"AUDUSD^FG_PRICE(43283)":0.73275,"CA-FDS^FG_PRICE(43284)":6584.5,"ZS-FDS^FG_PRICE(43284)":2883.0,"PB-FDS^FG_PRICE(43284)":2405.0,"NYGOLD-FDS^FG_PRICE(43284)":1251.6,"SLVR-FDS^FG_PRICE(43284)":15.93,"AUDUSD^FG_PRICE(43284)":0.73765,"CA-FDS^FG_PRICE(43285)":6584.5,"ZS-FDS^FG_PRICE(43285)":2883.0,"PB-FDS^FG_PRICE(43285)":2405.0,"NYGOLD-FDS^FG_PRICE(43285)":1251.6,"SLVR-FDS^FG_PRICE(43285)":15.93,"AUDUSD^FG_PRICE(43285)":0.7378,"CA-FDS^FG_PRICE(43286)":6399.5,"ZS-FDS^FG_PRICE(43286)":2758.0,"PB-FDS^FG_PRICE(43286)":2373.0,"NYGOLD-FDS^FG_PRICE(43286)":1257.3,"SLVR-FDS^FG_PRICE(43286)":15.95,"AUDUSD^FG_PRICE(43286)":0.73855,"CA-FDS^FG_PRICE(43287)":6326.0,"ZS-FDS^FG_PRICE(43287)":2759.0,"PB-FDS^FG_PRICE(43287)":2321.0,"NYGOLD-FDS^FG_PRICE(43287)":1254.3,"SLVR-FDS^FG_PRICE(43287)":15.995,"AUDUSD^FG_PRICE(43287)":0.74255,"CA-FDS^FG_PRICE(43290)":6383.0,"ZS-FDS^FG_PRICE(43290)":2719.5,"PB-FDS^FG_PRICE(43290)":2357.0,"NYGOLD-FDS^FG_PRICE(43290)":1258.1,"SLVR-FDS^FG_PRICE(43290)":16.205,"AUDUSD^FG_PRICE(43290)":0.74670005,"CA-FDS^FG_PRICE(43291)":6308.0,"ZS-FDS^FG_PRICE(43291)":2658.0,"PB-FDS^FG_PRICE(43291)":2283.0,"NYGOLD-FDS^FG_PRICE(43291)":1253.8,"SLVR-FDS^FG_PRICE(43291)":15.93,"AUDUSD^FG_PRICE(43291)":0.74635,"CA-FDS^FG_PRICE(43292)":6182.0,"ZS-FDS^FG_PRICE(43292)":2574.0,"PB-FDS^FG_PRICE(43292)":2244.0,"NYGOLD-FDS^FG_PRICE(43292)":1242.8,"SLVR-FDS^FG_PRICE(43292)":15.915,"AUDUSD^FG_PRICE(43292)":0.74105,"CA-FDS^FG_PRICE(43293)":6173.0,"ZS-FDS^FG_PRICE(43293)":2598.0,"PB-FDS^FG_PRICE(43293)":2140.0,"NYGOLD-FDS^FG_PRICE(43293)":1245.0,"SLVR-FDS^FG_PRICE(43293)":15.84,"AUDUSD^FG_PRICE(43293)":0.7403,"CA-FDS^FG_PRICE(43294)":6166.0,"ZS-FDS^FG_PRICE(43294)":2607.0,"PB-FDS^FG_PRICE(43294)":2162.0,"NYGOLD-FDS^FG_PRICE(43294)":1239.6,"SLVR-FDS^FG_PRICE(43294)":15.81,"AUDUSD^FG_PRICE(43294)":0.74105,"CA-FDS^FG_PRICE(43297)":6143.0,"ZS-FDS^FG_PRICE(43297)":2527.0,"PB-FDS^FG_PRICE(43297)":2183.0,"NYGOLD-FDS^FG_PRICE(43297)":1238.1,"SLVR-FDS^FG_PRICE(43297)":15.81,"AUDUSD^FG_PRICE(43297)":0.7418,"CA-FDS^FG_PRICE(43298)":6141.5,"ZS-FDS^FG_PRICE(43298)":2548.0,"PB-FDS^FG_PRICE(43298)":2164.0,"NYGOLD-FDS^FG_PRICE(43298)":1225.7,"SLVR-FDS^FG_PRICE(43298)":15.77,"AUDUSD^FG_PRICE(43298)":0.73905003,"CA-FDS^FG_PRICE(43299)":6068.0,"ZS-FDS^FG_PRICE(43299)":2583.0,"PB-FDS^FG_PRICE(43299)":2118.0,"NYGOLD-FDS^FG_PRICE(43299)":1226.3,"SLVR-FDS^FG_PRICE(43299)":15.44,"AUDUSD^FG_PRICE(43299)":0.73794997,"CA-FDS^FG_PRICE(43300)":5982.0,"ZS-FDS^FG_PRICE(43300)":2563.0,"PB-FDS^FG_PRICE(43300)":2092.5,"NYGOLD-FDS^FG_PRICE(43300)":1222.4,"SLVR-FDS^FG_PRICE(43300)":15.26,"AUDUSD^FG_PRICE(43300)":0.73435,"CA-FDS^FG_PRICE(43301)":6073.0,"ZS-FDS^FG_PRICE(43301)":2635.0,"PB-FDS^FG_PRICE(43301)":2100.0,"NYGOLD-FDS^FG_PRICE(43301)":1229.5,"SLVR-FDS^FG_PRICE(43301)":15.37,"AUDUSD^FG_PRICE(43301)":0.74095005,"CA-FDS^FG_PRICE(43304)":6153.0,"ZS-FDS^FG_PRICE(43304)":2618.5,"PB-FDS^FG_PRICE(43304)":2140.0,"NYGOLD-FDS^FG_PRICE(43304)":1224.0,"SLVR-FDS^FG_PRICE(43304)":15.485,"AUDUSD^FG_PRICE(43304)":0.73835003,"CA-FDS^FG_PRICE(43305)":6167.0,"ZS-FDS^FG_PRICE(43305)":2630.0,"PB-FDS^FG_PRICE(43305)":2132.5,"NYGOLD-FDS^FG_PRICE(43305)":1223.9,"SLVR-FDS^FG_PRICE(43305)":15.51,"AUDUSD^FG_PRICE(43305)":0.7423,"CA-FDS^FG_PRICE(43306)":6252.0,"ZS-FDS^FG_PRICE(43306)":2655.0,"PB-FDS^FG_PRICE(43306)":2132.5,"NYGOLD-FDS^FG_PRICE(43306)":1231.4,"SLVR-FDS^FG_PRICE(43306)":15.565,"AUDUSD^FG_PRICE(43306)":0.74055,"CA-FDS^FG_PRICE(43307)":6255.0,"ZS-FDS^FG_PRICE(43307)":2626.0,"PB-FDS^FG_PRICE(43307)":2141.0,"NYGOLD-FDS^FG_PRICE(43307)":1225.3,"SLVR-FDS^FG_PRICE(43307)":15.535,"AUDUSD^FG_PRICE(43307)":0.73885,"CA-FDS^FG_PRICE(43308)":6251.5,"ZS-FDS^FG_PRICE(43308)":2618.0,"PB-FDS^FG_PRICE(43308)":2137.5,"NYGOLD-FDS^FG_PRICE(43308)":1222.6,"SLVR-FDS^FG_PRICE(43308)":15.355,"AUDUSD^FG_PRICE(43308)":0.7406,"CA-FDS^FG_PRICE(43311)":6185.0,"ZS-FDS^FG_PRICE(43311)":2590.0,"PB-FDS^FG_PRICE(43311)":2133.0,"NYGOLD-FDS^FG_PRICE(43311)":1221.3,"SLVR-FDS^FG_PRICE(43311)":15.49,"AUDUSD^FG_PRICE(43311)":0.74085,"CA-FDS^FG_PRICE(43312)":6213.0,"ZS-FDS^FG_PRICE(43312)":2630.0,"PB-FDS^FG_PRICE(43312)":2154.0,"NYGOLD-FDS^FG_PRICE(43312)":1223.7,"SLVR-FDS^FG_PRICE(43312)":15.43,"AUDUSD^FG_PRICE(43312)":0.7434,"CA-FDS^FG_PRICE(43313)":6137.0,"ZS-FDS^FG_PRICE(43313)":2628.0,"PB-FDS^FG_PRICE(43313)":2115.5,"NYGOLD-FDS^FG_PRICE(43313)":1217.9,"SLVR-FDS^FG_PRICE(43313)":15.475,"AUDUSD^FG_PRICE(43313)":0.74045,"CA-FDS^FG_PRICE(43314)":6063.0,"ZS-FDS^FG_PRICE(43314)":2617.0,"PB-FDS^FG_PRICE(43314)":2143.0,"NYGOLD-FDS^FG_PRICE(43314)":1210.6,"SLVR-FDS^FG_PRICE(43314)":15.45,"AUDUSD^FG_PRICE(43314)":0.73735,"CA-FDS^FG_PRICE(43315)":6167.0,"ZS-FDS^FG_PRICE(43315)":2651.0,"PB-FDS^FG_PRICE(43315)":2136.0,"NYGOLD-FDS^FG_PRICE(43315)":1214.2,"SLVR-FDS^FG_PRICE(43315)":15.36,"AUDUSD^FG_PRICE(43315)":0.74015003,"CA-FDS^FG_PRICE(43318)":6040.0,"ZS-FDS^FG_PRICE(43318)":2586.0,"PB-FDS^FG_PRICE(43318)":2073.0,"NYGOLD-FDS^FG_PRICE(43318)":1208.6,"SLVR-FDS^FG_PRICE(43318)":15.345,"AUDUSD^FG_PRICE(43318)":0.73885,"CA-FDS^FG_PRICE(43319)":6132.0,"ZS-FDS^FG_PRICE(43319)":2648.0,"PB-FDS^FG_PRICE(43319)":2122.5,"NYGOLD-FDS^FG_PRICE(43319)":1209.6,"SLVR-FDS^FG_PRICE(43319)":15.465,"AUDUSD^FG_PRICE(43319)":0.74235004,"CA-FDS^FG_PRICE(43320)":6113.0,"ZS-FDS^FG_PRICE(43320)":2656.0,"PB-FDS^FG_PRICE(43320)":2131.0,"NYGOLD-FDS^FG_PRICE(43320)":1212.6,"SLVR-FDS^FG_PRICE(43320)":15.345,"AUDUSD^FG_PRICE(43320)":0.7421,"CA-FDS^FG_PRICE(43321)":6247.0,"ZS-FDS^FG_PRICE(43321)":2684.5,"PB-FDS^FG_PRICE(43321)":2136.5,"NYGOLD-FDS^FG_PRICE(43321)":1211.9,"SLVR-FDS^FG_PRICE(43321)":15.48,"AUDUSD^FG_PRICE(43321)":0.73985,"CA-FDS^FG_PRICE(43322)":6120.0,"ZS-FDS^FG_PRICE(43322)":2552.5,"PB-FDS^FG_PRICE(43322)":2092.0,"NYGOLD-FDS^FG_PRICE(43322)":1211.1,"SLVR-FDS^FG_PRICE(43322)":15.375,"AUDUSD^FG_PRICE(43322)":0.73205,"CA-FDS^FG_PRICE(43325)":6081.0,"ZS-FDS^FG_PRICE(43325)":2492.5,"PB-FDS^FG_PRICE(43325)":2070.0,"NYGOLD-FDS^FG_PRICE(43325)":1191.3,"SLVR-FDS^FG_PRICE(43325)":15.185,"AUDUSD^FG_PRICE(43325)":0.72845,"CA-FDS^FG_PRICE(43326)":6059.0,"ZS-FDS^FG_PRICE(43326)":2458.0,"PB-FDS^FG_PRICE(43326)":2090.0,"NYGOLD-FDS^FG_PRICE(43326)":1193.0,"SLVR-FDS^FG_PRICE(43326)":15.035,"AUDUSD^FG_PRICE(43326)":0.7257,"CA-FDS^FG_PRICE(43327)":5843.0,"ZS-FDS^FG_PRICE(43327)":2325.0,"PB-FDS^FG_PRICE(43327)":1992.0,"NYGOLD-FDS^FG_PRICE(43327)":1177.5,"SLVR-FDS^FG_PRICE(43327)":14.825,"AUDUSD^FG_PRICE(43327)":0.72205,"CA-FDS^FG_PRICE(43328)":5860.0,"ZS-FDS^FG_PRICE(43328)":2338.0,"PB-FDS^FG_PRICE(43328)":2002.0,"NYGOLD-FDS^FG_PRICE(43328)":1176.2,"SLVR-FDS^FG_PRICE(43328)":14.605,"AUDUSD^FG_PRICE(43328)":0.72735,"CA-FDS^FG_PRICE(43329)":5844.0,"ZS-FDS^FG_PRICE(43329)":2360.0,"PB-FDS^FG_PRICE(43329)":1977.0,"NYGOLD-FDS^FG_PRICE(43329)":1176.5,"SLVR-FDS^FG_PRICE(43329)":14.66,"AUDUSD^FG_PRICE(43329)":0.72805,"CA-FDS^FG_PRICE(43332)":5963.0,"ZS-FDS^FG_PRICE(43332)":2382.0,"PB-FDS^FG_PRICE(43332)":1997.0,"NYGOLD-FDS^FG_PRICE(43332)":1186.8,"SLVR-FDS^FG_PRICE(43332)":14.755,"AUDUSD^FG_PRICE(43332)":0.73065,"CA-FDS^FG_PRICE(43333)":6025.5,"ZS-FDS^FG_PRICE(43333)":2434.0,"PB-FDS^FG_PRICE(43333)":1999.0,"NYGOLD-FDS^FG_PRICE(43333)":1192.6,"SLVR-FDS^FG_PRICE(43333)":14.785,"AUDUSD^FG_PRICE(43333)":0.73475003,"CA-FDS^FG_PRICE(43334)":6000.0,"ZS-FDS^FG_PRICE(43334)":2439.0,"PB-FDS^FG_PRICE(43334)":1998.0,"NYGOLD-FDS^FG_PRICE(43334)":1196.3,"SLVR-FDS^FG_PRICE(43334)":14.81,"AUDUSD^FG_PRICE(43334)":0.73515004,"CA-FDS^FG_PRICE(43335)":5910.5,"ZS-FDS^FG_PRICE(43335)":2442.0,"PB-FDS^FG_PRICE(43335)":2006.0,"NYGOLD-FDS^FG_PRICE(43335)":1187.0,"SLVR-FDS^FG_PRICE(43335)":14.625,"AUDUSD^FG_PRICE(43335)":0.7276,"CA-FDS^FG_PRICE(43336)":6001.0,"ZS-FDS^FG_PRICE(43336)":2508.0,"PB-FDS^FG_PRICE(43336)":2079.0,"NYGOLD-FDS^FG_PRICE(43336)":1206.3,"SLVR-FDS^FG_PRICE(43336)":14.62,"AUDUSD^FG_PRICE(43336)":0.73295,"CA-FDS^FG_PRICE(43339)":6001.0,"ZS-FDS^FG_PRICE(43339)":2508.0,"PB-FDS^FG_PRICE(43339)":2079.0,"NYGOLD-FDS^FG_PRICE(43339)":1209.0,"SLVR-FDS^FG_PRICE(43339)":14.62,"AUDUSD^FG_PRICE(43339)":0.73465,"CA-FDS^FG_PRICE(43340)":6118.0,"ZS-FDS^FG_PRICE(43340)":2535.0,"PB-FDS^FG_PRICE(43340)":2069.0,"NYGOLD-FDS^FG_PRICE(43340)":1207.4,"SLVR-FDS^FG_PRICE(43340)":14.9,"AUDUSD^FG_PRICE(43340)":0.73455,"CA-FDS^FG_PRICE(43341)":6065.0,"ZS-FDS^FG_PRICE(43341)":2506.0,"PB-FDS^FG_PRICE(43341)":2065.5,"NYGOLD-FDS^FG_PRICE(43341)":1204.5,"SLVR-FDS^FG_PRICE(43341)":14.69,"AUDUSD^FG_PRICE(43341)":0.7291,"CA-FDS^FG_PRICE(43342)":6066.5,"ZS-FDS^FG_PRICE(43342)":2485.0,"PB-FDS^FG_PRICE(43342)":2071.0,"NYGOLD-FDS^FG_PRICE(43342)":1197.7,"SLVR-FDS^FG_PRICE(43342)":14.665,"AUDUSD^FG_PRICE(43342)":0.72845,"CA-FDS^FG_PRICE(43343)":6019.0,"ZS-FDS^FG_PRICE(43343)":2504.0,"PB-FDS^FG_PRICE(43343)":2062.0,"NYGOLD-FDS^FG_PRICE(43343)":1200.3,"SLVR-FDS^FG_PRICE(43343)":14.655,"AUDUSD^FG_PRICE(43343)":0.7232,"CA-FDS^FG_PRICE(43346)":6019.0,"ZS-FDS^FG_PRICE(43346)":2504.0,"PB-FDS^FG_PRICE(43346)":2062.0,"NYGOLD-FDS^FG_PRICE(43346)":1200.3,"SLVR-FDS^FG_PRICE(43346)":14.655,"AUDUSD^FG_PRICE(43346)":0.7219,"CA-FDS^FG_PRICE(43347)":5823.0,"ZS-FDS^FG_PRICE(43347)":2435.5,"PB-FDS^FG_PRICE(43347)":2086.0,"NYGOLD-FDS^FG_PRICE(43347)":1192.7,"SLVR-FDS^FG_PRICE(43347)":14.25,"AUDUSD^FG_PRICE(43347)":0.71825004,"CA-FDS^FG_PRICE(43348)":5850.0,"ZS-FDS^FG_PRICE(43348)":2436.5,"PB-FDS^FG_PRICE(43348)":2067.0,"NYGOLD-FDS^FG_PRICE(43348)":1194.9,"SLVR-FDS^FG_PRICE(43348)":14.17,"AUDUSD^FG_PRICE(43348)":0.71905005,"CA-FDS^FG_PRICE(43349)":5940.0,"ZS-FDS^FG_PRICE(43349)":2470.5,"PB-FDS^FG_PRICE(43349)":2044.0,"NYGOLD-FDS^FG_PRICE(43349)":1197.9,"SLVR-FDS^FG_PRICE(43349)":14.265,"AUDUSD^FG_PRICE(43349)":0.72085,"CA-FDS^FG_PRICE(43350)":5883.0,"ZS-FDS^FG_PRICE(43350)":2412.0,"PB-FDS^FG_PRICE(43350)":2036.5,"NYGOLD-FDS^FG_PRICE(43350)":1193.6,"SLVR-FDS^FG_PRICE(43350)":14.185,"AUDUSD^FG_PRICE(43350)":0.71454996,"CA-FDS^FG_PRICE(43353)":5840.5,"ZS-FDS^FG_PRICE(43353)":2406.0,"PB-FDS^FG_PRICE(43353)":2056.0,"NYGOLD-FDS^FG_PRICE(43353)":1193.0,"SLVR-FDS^FG_PRICE(43353)":14.215,"AUDUSD^FG_PRICE(43353)":0.71175003,"CA-FDS^FG_PRICE(43354)":5849.0,"ZS-FDS^FG_PRICE(43354)":2338.5,"PB-FDS^FG_PRICE(43354)":1970.0,"NYGOLD-FDS^FG_PRICE(43354)":1195.4,"SLVR-FDS^FG_PRICE(43354)":14.125,"AUDUSD^FG_PRICE(43354)":0.70955,"CA-FDS^FG_PRICE(43355)":5891.0,"ZS-FDS^FG_PRICE(43355)":2355.0,"PB-FDS^FG_PRICE(43355)":1982.0,"NYGOLD-FDS^FG_PRICE(43355)":1204.7,"SLVR-FDS^FG_PRICE(43355)":14.155,"AUDUSD^FG_PRICE(43355)":0.71375,"CA-FDS^FG_PRICE(43356)":5991.0,"ZS-FDS^FG_PRICE(43356)":2369.0,"PB-FDS^FG_PRICE(43356)":2042.0,"NYGOLD-FDS^FG_PRICE(43356)":1202.0,"SLVR-FDS^FG_PRICE(43356)":14.225,"AUDUSD^FG_PRICE(43356)":0.71865,"CA-FDS^FG_PRICE(43357)":5946.5,"ZS-FDS^FG_PRICE(43357)":2327.5,"PB-FDS^FG_PRICE(43357)":2050.0,"NYGOLD-FDS^FG_PRICE(43357)":1195.0,"SLVR-FDS^FG_PRICE(43357)":14.215,"AUDUSD^FG_PRICE(43357)":0.71814996,"CA-FDS^FG_PRICE(43360)":5860.0,"ZS-FDS^FG_PRICE(43360)":2287.0,"PB-FDS^FG_PRICE(43360)":2040.0,"NYGOLD-FDS^FG_PRICE(43360)":1199.7,"SLVR-FDS^FG_PRICE(43360)":14.17,"AUDUSD^FG_PRICE(43360)":0.71804994,"CA-FDS^FG_PRICE(43361)":6003.0,"ZS-FDS^FG_PRICE(43361)":2347.0,"PB-FDS^FG_PRICE(43361)":2046.0,"NYGOLD-FDS^FG_PRICE(43361)":1196.8,"SLVR-FDS^FG_PRICE(43361)":14.21,"AUDUSD^FG_PRICE(43361)":0.72085,"CA-FDS^FG_PRICE(43362)":6057.0,"ZS-FDS^FG_PRICE(43362)":2399.0,"PB-FDS^FG_PRICE(43362)":2025.0,"NYGOLD-FDS^FG_PRICE(43362)":1202.2,"SLVR-FDS^FG_PRICE(43362)":14.185,"AUDUSD^FG_PRICE(43362)":0.72635,"CA-FDS^FG_PRICE(43363)":6057.0,"ZS-FDS^FG_PRICE(43363)":2436.0,"PB-FDS^FG_PRICE(43363)":2003.0,"NYGOLD-FDS^FG_PRICE(43363)":1206.2,"SLVR-FDS^FG_PRICE(43363)":14.23,"AUDUSD^FG_PRICE(43363)":0.72745,"CA-FDS^FG_PRICE(43364)":6203.0,"ZS-FDS^FG_PRICE(43364)":2441.0,"PB-FDS^FG_PRICE(43364)":1995.5,"NYGOLD-FDS^FG_PRICE(43364)":1196.2,"SLVR-FDS^FG_PRICE(43364)":14.33,"AUDUSD^FG_PRICE(43364)":0.72885,"CA-FDS^FG_PRICE(43367)":6320.0,"ZS-FDS^FG_PRICE(43367)":2531.0,"PB-FDS^FG_PRICE(43367)":2029.0,"NYGOLD-FDS^FG_PRICE(43367)":1199.3,"SLVR-FDS^FG_PRICE(43367)":14.315,"AUDUSD^FG_PRICE(43367)":0.72655,"CA-FDS^FG_PRICE(43368)":6276.0,"ZS-FDS^FG_PRICE(43368)":2526.5,"PB-FDS^FG_PRICE(43368)":2018.0,"NYGOLD-FDS^FG_PRICE(43368)":1200.0,"SLVR-FDS^FG_PRICE(43368)":14.29,"AUDUSD^FG_PRICE(43368)":0.72525,"CA-FDS^FG_PRICE(43369)":6257.5,"ZS-FDS^FG_PRICE(43369)":2546.0,"PB-FDS^FG_PRICE(43369)":1996.5,"NYGOLD-FDS^FG_PRICE(43369)":1194.0,"SLVR-FDS^FG_PRICE(43369)":14.475,"AUDUSD^FG_PRICE(43369)":0.72585005,"CA-FDS^FG_PRICE(43370)":6222.0,"ZS-FDS^FG_PRICE(43370)":2552.0,"PB-FDS^FG_PRICE(43370)":1975.0,"NYGOLD-FDS^FG_PRICE(43370)":1182.3,"SLVR-FDS^FG_PRICE(43370)":14.42,"AUDUSD^FG_PRICE(43370)":0.72195,"CA-FDS^FG_PRICE(43371)":6180.0,"ZS-FDS^FG_PRICE(43371)":2573.0,"PB-FDS^FG_PRICE(43371)":2002.0,"NYGOLD-FDS^FG_PRICE(43371)":1191.5,"SLVR-FDS^FG_PRICE(43371)":14.305,"AUDUSD^FG_PRICE(43371)":0.72355,"CA-FDS^FG_PRICE(43374)":6172.0,"ZS-FDS^FG_PRICE(43374)":2619.0,"PB-FDS^FG_PRICE(43374)":2009.0,"NYGOLD-FDS^FG_PRICE(43374)":1187.1,"SLVR-FDS^FG_PRICE(43374)":14.55,"AUDUSD^FG_PRICE(43374)":0.72195,"CA-FDS^FG_PRICE(43375)":6274.0,"ZS-FDS^FG_PRICE(43375)":2693.0,"PB-FDS^FG_PRICE(43375)":2001.0,"NYGOLD-FDS^FG_PRICE(43375)":1202.4,"SLVR-FDS^FG_PRICE(43375)":14.505,"AUDUSD^FG_PRICE(43375)":0.72005004,"CA-FDS^FG_PRICE(43376)":6275.0,"ZS-FDS^FG_PRICE(43376)":2633.0,"PB-FDS^FG_PRICE(43376)":2020.5,"NYGOLD-FDS^FG_PRICE(43376)":1198.3,"SLVR-FDS^FG_PRICE(43376)":14.735,"AUDUSD^FG_PRICE(43376)":0.71535,"CA-FDS^FG_PRICE(43377)":6310.0,"ZS-FDS^FG_PRICE(43377)":2696.0,"PB-FDS^FG_PRICE(43377)":2020.0,"NYGOLD-FDS^FG_PRICE(43377)":1197.2,"SLVR-FDS^FG_PRICE(43377)":14.63,"AUDUSD^FG_PRICE(43377)":0.70895,"CA-FDS^FG_PRICE(43378)":6182.5,"ZS-FDS^FG_PRICE(43378)":2645.0,"PB-FDS^FG_PRICE(43378)":1971.0,"NYGOLD-FDS^FG_PRICE(43378)":1201.2,"SLVR-FDS^FG_PRICE(43378)":14.635,"AUDUSD^FG_PRICE(43378)":0.70625,"CA-FDS^FG_PRICE(43381)":6169.0,"ZS-FDS^FG_PRICE(43381)":2649.0,"PB-FDS^FG_PRICE(43381)":1981.0,"NYGOLD-FDS^FG_PRICE(43381)":1184.4,"SLVR-FDS^FG_PRICE(43381)":14.465,"AUDUSD^FG_PRICE(43381)":0.70685,"CA-FDS^FG_PRICE(43382)":6219.0,"ZS-FDS^FG_PRICE(43382)":2691.5,"PB-FDS^FG_PRICE(43382)":1934.0,"NYGOLD-FDS^FG_PRICE(43382)":1187.2,"SLVR-FDS^FG_PRICE(43382)":14.325,"AUDUSD^FG_PRICE(43382)":0.7076,"CA-FDS^FG_PRICE(43383)":6294.0,"ZS-FDS^FG_PRICE(43383)":2697.5,"PB-FDS^FG_PRICE(43383)":1915.0,"NYGOLD-FDS^FG_PRICE(43383)":1189.3,"SLVR-FDS^FG_PRICE(43383)":14.375,"AUDUSD^FG_PRICE(43383)":0.71015,"CA-FDS^FG_PRICE(43384)":6155.0,"ZS-FDS^FG_PRICE(43384)":2638.0,"PB-FDS^FG_PRICE(43384)":1909.0,"NYGOLD-FDS^FG_PRICE(43384)":1223.5,"SLVR-FDS^FG_PRICE(43384)":14.4,"AUDUSD^FG_PRICE(43384)":0.71085,"CA-FDS^FG_PRICE(43385)":6325.0,"ZS-FDS^FG_PRICE(43385)":2677.0,"PB-FDS^FG_PRICE(43385)":2037.0,"NYGOLD-FDS^FG_PRICE(43385)":1218.1,"SLVR-FDS^FG_PRICE(43385)":14.6,"AUDUSD^FG_PRICE(43385)":0.71165,"CA-FDS^FG_PRICE(43388)":6296.0,"ZS-FDS^FG_PRICE(43388)":2662.0,"PB-FDS^FG_PRICE(43388)":2091.0,"NYGOLD-FDS^FG_PRICE(43388)":1226.4,"SLVR-FDS^FG_PRICE(43388)":14.74,"AUDUSD^FG_PRICE(43388)":0.71435004,"CA-FDS^FG_PRICE(43389)":6202.0,"ZS-FDS^FG_PRICE(43389)":2630.0,"PB-FDS^FG_PRICE(43389)":2079.0,"NYGOLD-FDS^FG_PRICE(43389)":1227.3,"SLVR-FDS^FG_PRICE(43389)":14.755,"AUDUSD^FG_PRICE(43389)":0.71345,"CA-FDS^FG_PRICE(43390)":6249.0,"ZS-FDS^FG_PRICE(43390)":2653.0,"PB-FDS^FG_PRICE(43390)":2013.0,"NYGOLD-FDS^FG_PRICE(43390)":1223.7,"SLVR-FDS^FG_PRICE(43390)":14.65,"AUDUSD^FG_PRICE(43390)":0.7121,"CA-FDS^FG_PRICE(43391)":6147.0,"ZS-FDS^FG_PRICE(43391)":2687.0,"PB-FDS^FG_PRICE(43391)":1992.0,"NYGOLD-FDS^FG_PRICE(43391)":1226.5,"SLVR-FDS^FG_PRICE(43391)":14.515,"AUDUSD^FG_PRICE(43391)":0.71330005,"CA-FDS^FG_PRICE(43392)":6191.5,"ZS-FDS^FG_PRICE(43392)":2696.0,"PB-FDS^FG_PRICE(43392)":1966.0,"NYGOLD-FDS^FG_PRICE(43392)":1225.3,"SLVR-FDS^FG_PRICE(43392)":14.61,"AUDUSD^FG_PRICE(43392)":0.71335,"CA-FDS^FG_PRICE(43395)":6284.0,"ZS-FDS^FG_PRICE(43395)":2724.0,"PB-FDS^FG_PRICE(43395)":1997.0,"NYGOLD-FDS^FG_PRICE(43395)":1221.2,"SLVR-FDS^FG_PRICE(43395)":14.63,"AUDUSD^FG_PRICE(43395)":0.70884997,"CA-FDS^FG_PRICE(43396)":6167.5,"ZS-FDS^FG_PRICE(43396)":2698.0,"PB-FDS^FG_PRICE(43396)":1995.0,"NYGOLD-FDS^FG_PRICE(43396)":1233.4,"SLVR-FDS^FG_PRICE(43396)":14.715,"AUDUSD^FG_PRICE(43396)":0.70585,"CA-FDS^FG_PRICE(43397)":6215.0,"ZS-FDS^FG_PRICE(43397)":2740.0,"PB-FDS^FG_PRICE(43397)":2003.5,"NYGOLD-FDS^FG_PRICE(43397)":1227.8,"SLVR-FDS^FG_PRICE(43397)":14.745,"AUDUSD^FG_PRICE(43397)":0.70774996,"CA-FDS^FG_PRICE(43398)":6210.0,"ZS-FDS^FG_PRICE(43398)":2704.0,"PB-FDS^FG_PRICE(43398)":1988.0,"NYGOLD-FDS^FG_PRICE(43398)":1229.1,"SLVR-FDS^FG_PRICE(43398)":14.74,"AUDUSD^FG_PRICE(43398)":0.70785,"CA-FDS^FG_PRICE(43399)":6159.0,"ZS-FDS^FG_PRICE(43399)":2686.0,"PB-FDS^FG_PRICE(43399)":1982.0,"NYGOLD-FDS^FG_PRICE(43399)":1232.5,"SLVR-FDS^FG_PRICE(43399)":14.69,"AUDUSD^FG_PRICE(43399)":0.70735,"CA-FDS^FG_PRICE(43402)":6260.0,"ZS-FDS^FG_PRICE(43402)":2695.0,"PB-FDS^FG_PRICE(43402)":1971.5,"NYGOLD-FDS^FG_PRICE(43402)":1224.5,"SLVR-FDS^FG_PRICE(43402)":14.65,"AUDUSD^FG_PRICE(43402)":0.70735,"CA-FDS^FG_PRICE(43403)":6136.0,"ZS-FDS^FG_PRICE(43403)":2649.0,"PB-FDS^FG_PRICE(43403)":1916.0,"NYGOLD-FDS^FG_PRICE(43403)":1222.6,"SLVR-FDS^FG_PRICE(43403)":14.425,"AUDUSD^FG_PRICE(43403)":0.71115,"CA-FDS^FG_PRICE(43404)":6073.0,"ZS-FDS^FG_PRICE(43404)":2590.0,"PB-FDS^FG_PRICE(43404)":1867.0,"NYGOLD-FDS^FG_PRICE(43404)":1212.3,"SLVR-FDS^FG_PRICE(43404)":14.34,"AUDUSD^FG_PRICE(43404)":0.70875,"CA-FDS^FG_PRICE(43405)":6070.0,"ZS-FDS^FG_PRICE(43405)":2585.0,"PB-FDS^FG_PRICE(43405)":1933.0,"NYGOLD-FDS^FG_PRICE(43405)":1236.0,"SLVR-FDS^FG_PRICE(43405)":14.45,"AUDUSD^FG_PRICE(43405)":0.7188,"CA-FDS^FG_PRICE(43406)":6255.0,"ZS-FDS^FG_PRICE(43406)":2653.5,"PB-FDS^FG_PRICE(43406)":1995.0,"NYGOLD-FDS^FG_PRICE(43406)":1230.9,"SLVR-FDS^FG_PRICE(43406)":14.82,"AUDUSD^FG_PRICE(43406)":0.71994996,"CA-FDS^FG_PRICE(43409)":6239.0,"ZS-FDS^FG_PRICE(43409)":2550.0,"PB-FDS^FG_PRICE(43409)":1948.5,"NYGOLD-FDS^FG_PRICE(43409)":1229.8,"SLVR-FDS^FG_PRICE(43409)":14.735,"AUDUSD^FG_PRICE(43409)":0.72065,"CA-FDS^FG_PRICE(43410)":6205.0,"ZS-FDS^FG_PRICE(43410)":2572.0,"PB-FDS^FG_PRICE(43410)":1910.0,"NYGOLD-FDS^FG_PRICE(43410)":1223.8,"SLVR-FDS^FG_PRICE(43410)":14.7,"AUDUSD^FG_PRICE(43410)":0.72260004,"CA-FDS^FG_PRICE(43411)":6210.0,"ZS-FDS^FG_PRICE(43411)":2522.0,"PB-FDS^FG_PRICE(43411)":1899.0,"NYGOLD-FDS^FG_PRICE(43411)":1226.2,"SLVR-FDS^FG_PRICE(43411)":14.67,"AUDUSD^FG_PRICE(43411)":0.72815,"CA-FDS^FG_PRICE(43412)":6137.0,"ZS-FDS^FG_PRICE(43412)":2521.5,"PB-FDS^FG_PRICE(43412)":1947.0,"NYGOLD-FDS^FG_PRICE(43412)":1222.9,"SLVR-FDS^FG_PRICE(43412)":14.49,"AUDUSD^FG_PRICE(43412)":0.72895,"CA-FDS^FG_PRICE(43413)":6088.0,"ZS-FDS^FG_PRICE(43413)":2556.0,"PB-FDS^FG_PRICE(43413)":1957.0,"NYGOLD-FDS^FG_PRICE(43413)":1206.4,"SLVR-FDS^FG_PRICE(43413)":14.34,"AUDUSD^FG_PRICE(43413)":0.72495,"CA-FDS^FG_PRICE(43416)":6083.5,"ZS-FDS^FG_PRICE(43416)":2548.0,"PB-FDS^FG_PRICE(43416)":1910.0,"NYGOLD-FDS^FG_PRICE(43416)":1201.3,"SLVR-FDS^FG_PRICE(43416)":14.16,"AUDUSD^FG_PRICE(43416)":0.72025,"CA-FDS^FG_PRICE(43417)":6130.0,"ZS-FDS^FG_PRICE(43417)":2587.0,"PB-FDS^FG_PRICE(43417)":1908.0,"NYGOLD-FDS^FG_PRICE(43417)":1199.2,"SLVR-FDS^FG_PRICE(43417)":14.02,"AUDUSD^FG_PRICE(43417)":0.72080004,"CA-FDS^FG_PRICE(43418)":6106.0,"ZS-FDS^FG_PRICE(43418)":2542.0,"PB-FDS^FG_PRICE(43418)":1918.5,"NYGOLD-FDS^FG_PRICE(43418)":1207.9,"SLVR-FDS^FG_PRICE(43418)":13.97,"AUDUSD^FG_PRICE(43418)":0.72185,"CA-FDS^FG_PRICE(43419)":6188.0,"ZS-FDS^FG_PRICE(43419)":2655.0,"PB-FDS^FG_PRICE(43419)":1943.0,"NYGOLD-FDS^FG_PRICE(43419)":1212.8,"SLVR-FDS^FG_PRICE(43419)":14.13,"AUDUSD^FG_PRICE(43419)":0.72585005,"CA-FDS^FG_PRICE(43420)":6181.0,"ZS-FDS^FG_PRICE(43420)":2641.0,"PB-FDS^FG_PRICE(43420)":1960.0,"NYGOLD-FDS^FG_PRICE(43420)":1220.8,"SLVR-FDS^FG_PRICE(43420)":14.285,"AUDUSD^FG_PRICE(43420)":0.73125,"CA-FDS^FG_PRICE(43423)":6260.0,"ZS-FDS^FG_PRICE(43423)":2691.0,"PB-FDS^FG_PRICE(43423)":2005.0,"NYGOLD-FDS^FG_PRICE(43423)":1223.1,"SLVR-FDS^FG_PRICE(43423)":14.36,"AUDUSD^FG_PRICE(43423)":0.7303,"CA-FDS^FG_PRICE(43424)":6262.0,"ZS-FDS^FG_PRICE(43424)":2698.0,"PB-FDS^FG_PRICE(43424)":1970.0,"NYGOLD-FDS^FG_PRICE(43424)":1219.0,"SLVR-FDS^FG_PRICE(43424)":14.44,"AUDUSD^FG_PRICE(43424)":0.72615,"CA-FDS^FG_PRICE(43425)":6242.0,"ZS-FDS^FG_PRICE(43425)":2670.0,"PB-FDS^FG_PRICE(43425)":1949.0,"NYGOLD-FDS^FG_PRICE(43425)":1225.8,"SLVR-FDS^FG_PRICE(43425)":14.42,"AUDUSD^FG_PRICE(43425)":0.72625,"CA-FDS^FG_PRICE(43426)":6242.0,"ZS-FDS^FG_PRICE(43426)":2670.0,"PB-FDS^FG_PRICE(43426)":1949.0,"NYGOLD-FDS^FG_PRICE(43426)":1225.8,"SLVR-FDS^FG_PRICE(43426)":14.42,"AUDUSD^FG_PRICE(43426)":0.72475,"CA-FDS^FG_PRICE(43427)":6210.0,"ZS-FDS^FG_PRICE(43427)":2630.5,"PB-FDS^FG_PRICE(43427)":1936.0,"NYGOLD-FDS^FG_PRICE(43427)":1221.0,"SLVR-FDS^FG_PRICE(43427)":14.255,"AUDUSD^FG_PRICE(43427)":0.72285,"CA-FDS^FG_PRICE(43430)":6246.0,"ZS-FDS^FG_PRICE(43430)":2560.0,"PB-FDS^FG_PRICE(43430)":1918.5,"NYGOLD-FDS^FG_PRICE(43430)":1220.2,"SLVR-FDS^FG_PRICE(43430)":14.38,"AUDUSD^FG_PRICE(43430)":0.72345,"CA-FDS^FG_PRICE(43431)":6169.5,"ZS-FDS^FG_PRICE(43431)":2506.0,"PB-FDS^FG_PRICE(43431)":1906.0,"NYGOLD-FDS^FG_PRICE(43431)":1211.2,"SLVR-FDS^FG_PRICE(43431)":14.275,"AUDUSD^FG_PRICE(43431)":0.72205,"CA-FDS^FG_PRICE(43432)":6198.0,"ZS-FDS^FG_PRICE(43432)":2515.0,"PB-FDS^FG_PRICE(43432)":1907.0,"NYGOLD-FDS^FG_PRICE(43432)":1221.4,"SLVR-FDS^FG_PRICE(43432)":14.15,"AUDUSD^FG_PRICE(43432)":0.7223,"CA-FDS^FG_PRICE(43433)":6282.0,"ZS-FDS^FG_PRICE(43433)":2553.0,"PB-FDS^FG_PRICE(43433)":1932.5,"NYGOLD-FDS^FG_PRICE(43433)":1224.1,"SLVR-FDS^FG_PRICE(43433)":14.265,"AUDUSD^FG_PRICE(43433)":0.73125,"CA-FDS^FG_PRICE(43434)":6238.0,"ZS-FDS^FG_PRICE(43434)":2628.5,"PB-FDS^FG_PRICE(43434)":1956.5,"NYGOLD-FDS^FG_PRICE(43434)":1220.2,"SLVR-FDS^FG_PRICE(43434)":14.235,"AUDUSD^FG_PRICE(43434)":0.73025,"CA-FDS^FG_PRICE(43437)":6307.0,"ZS-FDS^FG_PRICE(43437)":2675.0,"PB-FDS^FG_PRICE(43437)":1964.5,"NYGOLD-FDS^FG_PRICE(43437)":1233.9,"SLVR-FDS^FG_PRICE(43437)":14.385,"AUDUSD^FG_PRICE(43437)":0.73575,"CA-FDS^FG_PRICE(43438)":6278.0,"ZS-FDS^FG_PRICE(43438)":2740.0,"PB-FDS^FG_PRICE(43438)":1974.0,"NYGOLD-FDS^FG_PRICE(43438)":1241.1,"SLVR-FDS^FG_PRICE(43438)":14.545,"AUDUSD^FG_PRICE(43438)":0.73555,"CA-FDS^FG_PRICE(43439)":6278.0,"ZS-FDS^FG_PRICE(43439)":2740.0,"PB-FDS^FG_PRICE(43439)":1974.0,"NYGOLD-FDS^FG_PRICE(43439)":1241.1,"SLVR-FDS^FG_PRICE(43439)":14.545,"AUDUSD^FG_PRICE(43439)":0.72685003,"CA-FDS^FG_PRICE(43440)":6112.0,"ZS-FDS^FG_PRICE(43440)":2692.0,"PB-FDS^FG_PRICE(43440)":1947.0,"NYGOLD-FDS^FG_PRICE(43440)":1238.1,"SLVR-FDS^FG_PRICE(43440)":14.38,"AUDUSD^FG_PRICE(43440)":0.72145003,"CA-FDS^FG_PRICE(43441)":6173.0,"ZS-FDS^FG_PRICE(43441)":2709.0,"PB-FDS^FG_PRICE(43441)":1965.0,"NYGOLD-FDS^FG_PRICE(43441)":1246.8,"SLVR-FDS^FG_PRICE(43441)":14.485,"AUDUSD^FG_PRICE(43441)":0.72175,"CA-FDS^FG_PRICE(43444)":6112.0,"ZS-FDS^FG_PRICE(43444)":2678.0,"PB-FDS^FG_PRICE(43444)":1975.5,"NYGOLD-FDS^FG_PRICE(43444)":1243.7,"SLVR-FDS^FG_PRICE(43444)":14.53,"AUDUSD^FG_PRICE(43444)":0.71845,"CA-FDS^FG_PRICE(43445)":6163.0,"ZS-FDS^FG_PRICE(43445)":2675.0,"PB-FDS^FG_PRICE(43445)":1969.5,"NYGOLD-FDS^FG_PRICE(43445)":1241.9,"SLVR-FDS^FG_PRICE(43445)":14.64,"AUDUSD^FG_PRICE(43445)":0.72025,"CA-FDS^FG_PRICE(43446)":6151.0,"ZS-FDS^FG_PRICE(43446)":2664.0,"PB-FDS^FG_PRICE(43446)":1965.0,"NYGOLD-FDS^FG_PRICE(43446)":1244.4,"SLVR-FDS^FG_PRICE(43446)":14.655,"AUDUSD^FG_PRICE(43446)":0.72275,"CA-FDS^FG_PRICE(43447)":6196.0,"ZS-FDS^FG_PRICE(43447)":2685.0,"PB-FDS^FG_PRICE(43447)":1953.0,"NYGOLD-FDS^FG_PRICE(43447)":1242.7,"SLVR-FDS^FG_PRICE(43447)":14.68,"AUDUSD^FG_PRICE(43447)":0.72260004,"CA-FDS^FG_PRICE(43448)":6104.0,"ZS-FDS^FG_PRICE(43448)":2560.0,"PB-FDS^FG_PRICE(43448)":1927.0,"NYGOLD-FDS^FG_PRICE(43448)":1237.0,"SLVR-FDS^FG_PRICE(43448)":14.58,"AUDUSD^FG_PRICE(43448)":0.71735,"CA-FDS^FG_PRICE(43451)":6095.5,"ZS-FDS^FG_PRICE(43451)":2580.0,"PB-FDS^FG_PRICE(43451)":1912.0,"NYGOLD-FDS^FG_PRICE(43451)":1247.4,"SLVR-FDS^FG_PRICE(43451)":14.6,"AUDUSD^FG_PRICE(43451)":0.71804994,"CA-FDS^FG_PRICE(43452)":6043.0,"ZS-FDS^FG_PRICE(43452)":2600.0,"PB-FDS^FG_PRICE(43452)":1939.0,"NYGOLD-FDS^FG_PRICE(43452)":1249.2,"SLVR-FDS^FG_PRICE(43452)":14.655,"AUDUSD^FG_PRICE(43452)":0.71725,"CA-FDS^FG_PRICE(43453)":5987.0,"ZS-FDS^FG_PRICE(43453)":2596.0,"PB-FDS^FG_PRICE(43453)":1942.0,"NYGOLD-FDS^FG_PRICE(43453)":1252.1,"SLVR-FDS^FG_PRICE(43453)":14.645,"AUDUSD^FG_PRICE(43453)":0.71765,"CA-FDS^FG_PRICE(43454)":6015.0,"ZS-FDS^FG_PRICE(43454)":2600.0,"PB-FDS^FG_PRICE(43454)":1961.5,"NYGOLD-FDS^FG_PRICE(43454)":1263.6,"SLVR-FDS^FG_PRICE(43454)":14.77,"AUDUSD^FG_PRICE(43454)":0.71115,"CA-FDS^FG_PRICE(43455)":5987.0,"ZS-FDS^FG_PRICE(43455)":2585.0,"PB-FDS^FG_PRICE(43455)":1958.0,"NYGOLD-FDS^FG_PRICE(43455)":1253.8,"SLVR-FDS^FG_PRICE(43455)":14.69,"AUDUSD^FG_PRICE(43455)":0.70814997,"CA-FDS^FG_PRICE(43458)":5931.5,"ZS-FDS^FG_PRICE(43458)":2536.0,"PB-FDS^FG_PRICE(43458)":1976.5,"NYGOLD-FDS^FG_PRICE(43458)":1267.5,"SLVR-FDS^FG_PRICE(43458)":14.675,"AUDUSD^FG_PRICE(43458)":0.70495,"CA-FDS^FG_PRICE(43459)":5931.5,"ZS-FDS^FG_PRICE(43459)":2536.0,"PB-FDS^FG_PRICE(43459)":1976.5,"NYGOLD-FDS^FG_PRICE(43459)":1267.5,"SLVR-FDS^FG_PRICE(43459)":14.675,"AUDUSD^FG_PRICE(43459)":0.70494986,"CA-FDS^FG_PRICE(43460)":5931.5,"ZS-FDS^FG_PRICE(43460)":2536.0,"PB-FDS^FG_PRICE(43460)":1976.5,"NYGOLD-FDS^FG_PRICE(43460)":1269.2,"SLVR-FDS^FG_PRICE(43460)":14.675,"AUDUSD^FG_PRICE(43460)":0.70555,"CA-FDS^FG_PRICE(43461)":5990.0,"ZS-FDS^FG_PRICE(43461)":2553.0,"PB-FDS^FG_PRICE(43461)":1996.5,"NYGOLD-FDS^FG_PRICE(43461)":1277.3,"SLVR-FDS^FG_PRICE(43461)":15.055,"AUDUSD^FG_PRICE(43461)":0.70265,"CA-FDS^FG_PRICE(43462)":6018.0,"ZS-FDS^FG_PRICE(43462)":2542.5,"PB-FDS^FG_PRICE(43462)":2033.0,"NYGOLD-FDS^FG_PRICE(43462)":1279.9,"SLVR-FDS^FG_PRICE(43462)":15.295,"AUDUSD^FG_PRICE(43462)":0.70365,"CA-FDS^FG_PRICE(43465)":5965.0,"ZS-FDS^FG_PRICE(43465)":2510.5,"PB-FDS^FG_PRICE(43465)":2009.0,"NYGOLD-FDS^FG_PRICE(43465)":1278.3,"SLVR-FDS^FG_PRICE(43465)":15.465,"AUDUSD^FG_PRICE(43465)":0.704,"CA-FDS^FG_PRICE(43466)":5965.0,"ZS-FDS^FG_PRICE(43466)":2510.5,"PB-FDS^FG_PRICE(43466)":2009.0,"NYGOLD-FDS^FG_PRICE(43466)":1278.3,"SLVR-FDS^FG_PRICE(43466)":15.465,"AUDUSD^FG_PRICE(43466)":0.7039965,"CA-FDS^FG_PRICE(43467)":5839.0,"ZS-FDS^FG_PRICE(43467)":2462.0,"PB-FDS^FG_PRICE(43467)":1975.0,"NYGOLD-FDS^FG_PRICE(43467)":1281.0,"SLVR-FDS^FG_PRICE(43467)":15.44,"AUDUSD^FG_PRICE(43467)":0.69995,"CA-FDS^FG_PRICE(43468)":5811.0,"ZS-FDS^FG_PRICE(43468)":2480.0,"PB-FDS^FG_PRICE(43468)":1943.0,"NYGOLD-FDS^FG_PRICE(43468)":1291.8,"SLVR-FDS^FG_PRICE(43468)":15.535,"AUDUSD^FG_PRICE(43468)":0.69965,"CA-FDS^FG_PRICE(43469)":5840.0,"ZS-FDS^FG_PRICE(43469)":2505.0,"PB-FDS^FG_PRICE(43469)":1936.0,"NYGOLD-FDS^FG_PRICE(43469)":1282.7,"SLVR-FDS^FG_PRICE(43469)":15.705,"AUDUSD^FG_PRICE(43469)":0.71025,"CA-FDS^FG_PRICE(43472)":5889.5,"ZS-FDS^FG_PRICE(43472)":2535.0,"PB-FDS^FG_PRICE(43472)":1934.5,"NYGOLD-FDS^FG_PRICE(43472)":1286.8,"SLVR-FDS^FG_PRICE(43472)":15.75,"AUDUSD^FG_PRICE(43472)":0.71345,"CA-FDS^FG_PRICE(43473)":5904.5,"ZS-FDS^FG_PRICE(43473)":2541.0,"PB-FDS^FG_PRICE(43473)":1940.0,"NYGOLD-FDS^FG_PRICE(43473)":1283.2,"SLVR-FDS^FG_PRICE(43473)":15.64,"AUDUSD^FG_PRICE(43473)":0.71285003,"CA-FDS^FG_PRICE(43474)":5964.0,"ZS-FDS^FG_PRICE(43474)":2532.0,"PB-FDS^FG_PRICE(43474)":1965.5,"NYGOLD-FDS^FG_PRICE(43474)":1289.3,"SLVR-FDS^FG_PRICE(43474)":15.62,"AUDUSD^FG_PRICE(43474)":0.71645004,"CA-FDS^FG_PRICE(43475)":5908.5,"ZS-FDS^FG_PRICE(43475)":2476.0,"PB-FDS^FG_PRICE(43475)":1960.0,"NYGOLD-FDS^FG_PRICE(43475)":1284.7,"SLVR-FDS^FG_PRICE(43475)":15.705,"AUDUSD^FG_PRICE(43475)":0.71895003,"CA-FDS^FG_PRICE(43476)":5926.5,"ZS-FDS^FG_PRICE(43476)":2470.0,"PB-FDS^FG_PRICE(43476)":1961.5,"NYGOLD-FDS^FG_PRICE(43476)":1287.1,"SLVR-FDS^FG_PRICE(43476)":15.68,"AUDUSD^FG_PRICE(43476)":0.72005004,"CA-FDS^FG_PRICE(43479)":5861.0,"ZS-FDS^FG_PRICE(43479)":2467.5,"PB-FDS^FG_PRICE(43479)":1962.0,"NYGOLD-FDS^FG_PRICE(43479)":1289.1,"SLVR-FDS^FG_PRICE(43479)":15.615,"AUDUSD^FG_PRICE(43479)":0.72045,"CA-FDS^FG_PRICE(43480)":5882.0,"ZS-FDS^FG_PRICE(43480)":2472.5,"PB-FDS^FG_PRICE(43480)":1954.0,"NYGOLD-FDS^FG_PRICE(43480)":1286.2,"SLVR-FDS^FG_PRICE(43480)":15.6,"AUDUSD^FG_PRICE(43480)":0.72034997,"CA-FDS^FG_PRICE(43481)":5911.0,"ZS-FDS^FG_PRICE(43481)":2490.0,"PB-FDS^FG_PRICE(43481)":1952.5,"NYGOLD-FDS^FG_PRICE(43481)":1291.6,"SLVR-FDS^FG_PRICE(43481)":15.54,"AUDUSD^FG_PRICE(43481)":0.718,"CA-FDS^FG_PRICE(43482)":5933.0,"ZS-FDS^FG_PRICE(43482)":2502.0,"PB-FDS^FG_PRICE(43482)":1948.0,"NYGOLD-FDS^FG_PRICE(43482)":1291.0,"SLVR-FDS^FG_PRICE(43482)":15.575,"AUDUSD^FG_PRICE(43482)":0.716,"CA-FDS^FG_PRICE(43483)":6022.0,"ZS-FDS^FG_PRICE(43483)":2577.0,"PB-FDS^FG_PRICE(43483)":1972.0,"NYGOLD-FDS^FG_PRICE(43483)":1281.3,"SLVR-FDS^FG_PRICE(43483)":15.47,"AUDUSD^FG_PRICE(43483)":0.71845,"CA-FDS^FG_PRICE(43486)":6022.0,"ZS-FDS^FG_PRICE(43486)":2577.0,"PB-FDS^FG_PRICE(43486)":1972.0,"NYGOLD-FDS^FG_PRICE(43486)":1281.3,"SLVR-FDS^FG_PRICE(43486)":15.47,"AUDUSD^FG_PRICE(43486)":0.71555,"CA-FDS^FG_PRICE(43487)":5926.5,"ZS-FDS^FG_PRICE(43487)":2602.0,"PB-FDS^FG_PRICE(43487)":2002.5,"NYGOLD-FDS^FG_PRICE(43487)":1282.5,"SLVR-FDS^FG_PRICE(43487)":15.26,"AUDUSD^FG_PRICE(43487)":0.71379995,"CA-FDS^FG_PRICE(43488)":5920.5,"ZS-FDS^FG_PRICE(43488)":2607.5,"PB-FDS^FG_PRICE(43488)":2011.5,"NYGOLD-FDS^FG_PRICE(43488)":1283.1,"SLVR-FDS^FG_PRICE(43488)":15.385,"AUDUSD^FG_PRICE(43488)":0.71320003,"CA-FDS^FG_PRICE(43489)":5885.0,"ZS-FDS^FG_PRICE(43489)":2606.0,"PB-FDS^FG_PRICE(43489)":2026.5,"NYGOLD-FDS^FG_PRICE(43489)":1279.1,"SLVR-FDS^FG_PRICE(43489)":15.3,"AUDUSD^FG_PRICE(43489)":0.71045,"CA-FDS^FG_PRICE(43490)":5901.0,"ZS-FDS^FG_PRICE(43490)":2635.5,"PB-FDS^FG_PRICE(43490)":2085.0,"NYGOLD-FDS^FG_PRICE(43490)":1297.4,"SLVR-FDS^FG_PRICE(43490)":15.375,"AUDUSD^FG_PRICE(43490)":0.71664995,"CA-FDS^FG_PRICE(43493)":5996.0,"ZS-FDS^FG_PRICE(43493)":2699.5,"PB-FDS^FG_PRICE(43493)":2107.5,"NYGOLD-FDS^FG_PRICE(43493)":1302.4,"SLVR-FDS^FG_PRICE(43493)":15.685,"AUDUSD^FG_PRICE(43493)":0.71674997,"CA-FDS^FG_PRICE(43494)":6007.0,"ZS-FDS^FG_PRICE(43494)":2680.0,"PB-FDS^FG_PRICE(43494)":2075.5,"NYGOLD-FDS^FG_PRICE(43494)":1308.2,"SLVR-FDS^FG_PRICE(43494)":15.855,"AUDUSD^FG_PRICE(43494)":0.71495,"CA-FDS^FG_PRICE(43495)":6077.0,"ZS-FDS^FG_PRICE(43495)":2673.0,"PB-FDS^FG_PRICE(43495)":2066.0,"NYGOLD-FDS^FG_PRICE(43495)":1309.9,"SLVR-FDS^FG_PRICE(43495)":15.915,"AUDUSD^FG_PRICE(43495)":0.7191,"CA-FDS^FG_PRICE(43496)":6148.0,"ZS-FDS^FG_PRICE(43496)":2719.5,"PB-FDS^FG_PRICE(43496)":2090.0,"NYGOLD-FDS^FG_PRICE(43496)":1319.7,"SLVR-FDS^FG_PRICE(43496)":16.075,"AUDUSD^FG_PRICE(43496)":0.72915,"CA-FDS^FG_PRICE(43497)":6097.5,"ZS-FDS^FG_PRICE(43497)":2732.5,"PB-FDS^FG_PRICE(43497)":2093.0,"NYGOLD-FDS^FG_PRICE(43497)":1316.9,"SLVR-FDS^FG_PRICE(43497)":16.01,"AUDUSD^FG_PRICE(43497)":0.72574997,"CA-FDS^FG_PRICE(43500)":6076.5,"ZS-FDS^FG_PRICE(43500)":2785.0,"PB-FDS^FG_PRICE(43500)":2096.0,"NYGOLD-FDS^FG_PRICE(43500)":1314.3,"SLVR-FDS^FG_PRICE(43500)":15.745,"AUDUSD^FG_PRICE(43500)":0.72195,"CA-FDS^FG_PRICE(43501)":6174.0,"ZS-FDS^FG_PRICE(43501)":2770.0,"PB-FDS^FG_PRICE(43501)":2091.0,"NYGOLD-FDS^FG_PRICE(43501)":1314.2,"SLVR-FDS^FG_PRICE(43501)":15.865,"AUDUSD^FG_PRICE(43501)":0.72360003,"CA-FDS^FG_PRICE(43502)":6210.0,"ZS-FDS^FG_PRICE(43502)":2719.0,"PB-FDS^FG_PRICE(43502)":2080.0,"NYGOLD-FDS^FG_PRICE(43502)":1309.5,"SLVR-FDS^FG_PRICE(43502)":15.73,"AUDUSD^FG_PRICE(43502)":0.71345,"CA-FDS^FG_PRICE(43503)":6227.0,"ZS-FDS^FG_PRICE(43503)":2719.0,"PB-FDS^FG_PRICE(43503)":2066.0,"NYGOLD-FDS^FG_PRICE(43503)":1309.4,"SLVR-FDS^FG_PRICE(43503)":15.71,"AUDUSD^FG_PRICE(43503)":0.71085,"CA-FDS^FG_PRICE(43504)":6207.0,"ZS-FDS^FG_PRICE(43504)":2688.5,"PB-FDS^FG_PRICE(43504)":2066.0,"NYGOLD-FDS^FG_PRICE(43504)":1313.7,"SLVR-FDS^FG_PRICE(43504)":15.78,"AUDUSD^FG_PRICE(43504)":0.709,"CA-FDS^FG_PRICE(43507)":6148.0,"ZS-FDS^FG_PRICE(43507)":2648.0,"PB-FDS^FG_PRICE(43507)":2050.5,"NYGOLD-FDS^FG_PRICE(43507)":1307.0,"SLVR-FDS^FG_PRICE(43507)":15.705,"AUDUSD^FG_PRICE(43507)":0.70664996,"CA-FDS^FG_PRICE(43508)":6102.0,"ZS-FDS^FG_PRICE(43508)":2640.0,"PB-FDS^FG_PRICE(43508)":2032.0,"NYGOLD-FDS^FG_PRICE(43508)":1309.2,"SLVR-FDS^FG_PRICE(43508)":15.81,"AUDUSD^FG_PRICE(43508)":0.70905,"CA-FDS^FG_PRICE(43509)":6120.0,"ZS-FDS^FG_PRICE(43509)":2603.5,"PB-FDS^FG_PRICE(43509)":2002.0,"NYGOLD-FDS^FG_PRICE(43509)":1310.8,"SLVR-FDS^FG_PRICE(43509)":15.695,"AUDUSD^FG_PRICE(43509)":0.71135,"CA-FDS^FG_PRICE(43510)":6178.5,"ZS-FDS^FG_PRICE(43510)":2635.0,"PB-FDS^FG_PRICE(43510)":2033.5,"NYGOLD-FDS^FG_PRICE(43510)":1309.8,"SLVR-FDS^FG_PRICE(43510)":15.58,"AUDUSD^FG_PRICE(43510)":0.7095,"CA-FDS^FG_PRICE(43511)":6190.0,"ZS-FDS^FG_PRICE(43511)":2641.0,"PB-FDS^FG_PRICE(43511)":2068.0,"NYGOLD-FDS^FG_PRICE(43511)":1318.1,"SLVR-FDS^FG_PRICE(43511)":15.675,"AUDUSD^FG_PRICE(43511)":0.71195,"CA-FDS^FG_PRICE(43514)":6190.0,"ZS-FDS^FG_PRICE(43514)":2641.0,"PB-FDS^FG_PRICE(43514)":2068.0,"NYGOLD-FDS^FG_PRICE(43514)":1318.1,"SLVR-FDS^FG_PRICE(43514)":15.675,"AUDUSD^FG_PRICE(43514)":0.71355003,"CA-FDS^FG_PRICE(43515)":6246.5,"ZS-FDS^FG_PRICE(43515)":2667.0,"PB-FDS^FG_PRICE(43515)":2009.0,"NYGOLD-FDS^FG_PRICE(43515)":1340.1,"SLVR-FDS^FG_PRICE(43515)":15.78,"AUDUSD^FG_PRICE(43515)":0.71419996,"CA-FDS^FG_PRICE(43516)":6351.5,"ZS-FDS^FG_PRICE(43516)":2711.5,"PB-FDS^FG_PRICE(43516)":2025.0,"NYGOLD-FDS^FG_PRICE(43516)":1343.3,"SLVR-FDS^FG_PRICE(43516)":16.035,"AUDUSD^FG_PRICE(43516)":0.7166,"CA-FDS^FG_PRICE(43517)":6391.0,"ZS-FDS^FG_PRICE(43517)":2698.0,"PB-FDS^FG_PRICE(43517)":2045.0,"NYGOLD-FDS^FG_PRICE(43517)":1323.5,"SLVR-FDS^FG_PRICE(43517)":15.91,"AUDUSD^FG_PRICE(43517)":0.70895,"CA-FDS^FG_PRICE(43518)":6489.0,"ZS-FDS^FG_PRICE(43518)":2718.0,"PB-FDS^FG_PRICE(43518)":2059.0,"NYGOLD-FDS^FG_PRICE(43518)":1329.2,"SLVR-FDS^FG_PRICE(43518)":15.87,"AUDUSD^FG_PRICE(43518)":0.71355003,"CA-FDS^FG_PRICE(43521)":6546.0,"ZS-FDS^FG_PRICE(43521)":2742.0,"PB-FDS^FG_PRICE(43521)":2072.5,"NYGOLD-FDS^FG_PRICE(43521)":1325.9,"SLVR-FDS^FG_PRICE(43521)":15.955,"AUDUSD^FG_PRICE(43521)":0.71725,"CA-FDS^FG_PRICE(43522)":6471.0,"ZS-FDS^FG_PRICE(43522)":2741.0,"PB-FDS^FG_PRICE(43522)":2063.0,"NYGOLD-FDS^FG_PRICE(43522)":1325.1,"SLVR-FDS^FG_PRICE(43522)":15.955,"AUDUSD^FG_PRICE(43522)":0.71744996,"CA-FDS^FG_PRICE(43523)":6533.0,"ZS-FDS^FG_PRICE(43523)":2772.0,"PB-FDS^FG_PRICE(43523)":2107.0,"NYGOLD-FDS^FG_PRICE(43523)":1317.7,"SLVR-FDS^FG_PRICE(43523)":15.86,"AUDUSD^FG_PRICE(43523)":0.71425,"CA-FDS^FG_PRICE(43524)":6536.0,"ZS-FDS^FG_PRICE(43524)":2794.0,"PB-FDS^FG_PRICE(43524)":2154.0,"NYGOLD-FDS^FG_PRICE(43524)":1312.8,"SLVR-FDS^FG_PRICE(43524)":15.815,"AUDUSD^FG_PRICE(43524)":0.71145,"CA-FDS^FG_PRICE(43525)":6572.0,"ZS-FDS^FG_PRICE(43525)":2839.5,"PB-FDS^FG_PRICE(43525)":2152.5,"NYGOLD-FDS^FG_PRICE(43525)":1296.4,"SLVR-FDS^FG_PRICE(43525)":15.56,"AUDUSD^FG_PRICE(43525)":0.70945,"CA-FDS^FG_PRICE(43528)":6420.0,"ZS-FDS^FG_PRICE(43528)":2788.0,"PB-FDS^FG_PRICE(43528)":2109.0,"NYGOLD-FDS^FG_PRICE(43528)":1284.8,"SLVR-FDS^FG_PRICE(43528)":15.16,"AUDUSD^FG_PRICE(43528)":0.70855004,"CA-FDS^FG_PRICE(43529)":6553.5,"ZS-FDS^FG_PRICE(43529)":2787.0,"PB-FDS^FG_PRICE(43529)":2091.0,"NYGOLD-FDS^FG_PRICE(43529)":1282.0,"SLVR-FDS^FG_PRICE(43529)":15.11,"AUDUSD^FG_PRICE(43529)":0.707,"CA-FDS^FG_PRICE(43530)":6505.0,"ZS-FDS^FG_PRICE(43530)":2801.5,"PB-FDS^FG_PRICE(43530)":2090.5,"NYGOLD-FDS^FG_PRICE(43530)":1284.9,"SLVR-FDS^FG_PRICE(43530)":15.095,"AUDUSD^FG_PRICE(43530)":0.70275,"CA-FDS^FG_PRICE(43531)":6458.0,"ZS-FDS^FG_PRICE(43531)":2785.5,"PB-FDS^FG_PRICE(43531)":2096.0,"NYGOLD-FDS^FG_PRICE(43531)":1283.8,"SLVR-FDS^FG_PRICE(43531)":15.075,"AUDUSD^FG_PRICE(43531)":0.70320004,"CA-FDS^FG_PRICE(43532)":6398.5,"ZS-FDS^FG_PRICE(43532)":2706.0,"PB-FDS^FG_PRICE(43532)":2072.0,"NYGOLD-FDS^FG_PRICE(43532)":1297.0,"SLVR-FDS^FG_PRICE(43532)":15.115,"AUDUSD^FG_PRICE(43532)":0.70395,"CA-FDS^FG_PRICE(43535)":6435.0,"ZS-FDS^FG_PRICE(43535)":2774.0,"PB-FDS^FG_PRICE(43535)":2081.0,"NYGOLD-FDS^FG_PRICE(43535)":1288.8,"SLVR-FDS^FG_PRICE(43535)":15.295,"AUDUSD^FG_PRICE(43535)":0.70555,"CA-FDS^FG_PRICE(43536)":6510.0,"ZS-FDS^FG_PRICE(43536)":2857.0,"PB-FDS^FG_PRICE(43536)":2070.0,"NYGOLD-FDS^FG_PRICE(43536)":1294.7,"SLVR-FDS^FG_PRICE(43536)":15.445,"AUDUSD^FG_PRICE(43536)":0.7081,"CA-FDS^FG_PRICE(43537)":6529.0,"ZS-FDS^FG_PRICE(43537)":2878.0,"PB-FDS^FG_PRICE(43537)":2105.5,"NYGOLD-FDS^FG_PRICE(43537)":1307.5,"SLVR-FDS^FG_PRICE(43537)":15.52,"AUDUSD^FG_PRICE(43537)":0.70869994,"CA-FDS^FG_PRICE(43538)":6409.0,"ZS-FDS^FG_PRICE(43538)":2878.0,"PB-FDS^FG_PRICE(43538)":2111.0,"NYGOLD-FDS^FG_PRICE(43538)":1293.4,"SLVR-FDS^FG_PRICE(43538)":15.235,"AUDUSD^FG_PRICE(43538)":0.70605,"CA-FDS^FG_PRICE(43539)":6410.0,"ZS-FDS^FG_PRICE(43539)":2839.0,"PB-FDS^FG_PRICE(43539)":2053.5,"NYGOLD-FDS^FG_PRICE(43539)":1301.8,"SLVR-FDS^FG_PRICE(43539)":15.355,"AUDUSD^FG_PRICE(43539)":0.70875,"CA-FDS^FG_PRICE(43542)":6492.0,"ZS-FDS^FG_PRICE(43542)":2840.0,"PB-FDS^FG_PRICE(43542)":2028.0,"NYGOLD-FDS^FG_PRICE(43542)":1300.3,"SLVR-FDS^FG_PRICE(43542)":15.38,"AUDUSD^FG_PRICE(43542)":0.70995,"CA-FDS^FG_PRICE(43543)":6500.0,"ZS-FDS^FG_PRICE(43543)":2841.0,"PB-FDS^FG_PRICE(43543)":2017.5,"NYGOLD-FDS^FG_PRICE(43543)":1305.0,"SLVR-FDS^FG_PRICE(43543)":15.41,"AUDUSD^FG_PRICE(43543)":0.71015,"CA-FDS^FG_PRICE(43544)":6487.0,"ZS-FDS^FG_PRICE(43544)":2876.0,"PB-FDS^FG_PRICE(43544)":2013.5,"NYGOLD-FDS^FG_PRICE(43544)":1300.5,"SLVR-FDS^FG_PRICE(43544)":15.41,"AUDUSD^FG_PRICE(43544)":0.70875,"CA-FDS^FG_PRICE(43545)":6520.0,"ZS-FDS^FG_PRICE(43545)":2901.5,"PB-FDS^FG_PRICE(43545)":2035.5,"NYGOLD-FDS^FG_PRICE(43545)":1306.1,"SLVR-FDS^FG_PRICE(43545)":15.54,"AUDUSD^FG_PRICE(43545)":0.71095,"CA-FDS^FG_PRICE(43546)":6375.0,"ZS-FDS^FG_PRICE(43546)":2865.0,"PB-FDS^FG_PRICE(43546)":2020.0,"NYGOLD-FDS^FG_PRICE(43546)":1311.6,"SLVR-FDS^FG_PRICE(43546)":15.46,"AUDUSD^FG_PRICE(43546)":0.70915,"CA-FDS^FG_PRICE(43549)":6328.0,"ZS-FDS^FG_PRICE(43549)":2839.0,"PB-FDS^FG_PRICE(43549)":2007.5,"NYGOLD-FDS^FG_PRICE(43549)":1321.9,"SLVR-FDS^FG_PRICE(43549)":15.525,"AUDUSD^FG_PRICE(43549)":0.71135,"CA-FDS^FG_PRICE(43550)":6361.0,"ZS-FDS^FG_PRICE(43550)":2905.5,"PB-FDS^FG_PRICE(43550)":1982.0,"NYGOLD-FDS^FG_PRICE(43550)":1314.3,"SLVR-FDS^FG_PRICE(43550)":15.44,"AUDUSD^FG_PRICE(43550)":0.71405,"CA-FDS^FG_PRICE(43551)":6338.5,"ZS-FDS^FG_PRICE(43551)":2929.0,"PB-FDS^FG_PRICE(43551)":1978.0,"NYGOLD-FDS^FG_PRICE(43551)":1309.9,"SLVR-FDS^FG_PRICE(43551)":15.4,"AUDUSD^FG_PRICE(43551)":0.707,"CA-FDS^FG_PRICE(43552)":6385.0,"ZS-FDS^FG_PRICE(43552)":2949.0,"PB-FDS^FG_PRICE(43552)":2010.0,"NYGOLD-FDS^FG_PRICE(43552)":1289.8,"SLVR-FDS^FG_PRICE(43552)":15.195,"AUDUSD^FG_PRICE(43552)":0.70774996,"CA-FDS^FG_PRICE(43553)":6485.0,"ZS-FDS^FG_PRICE(43553)":3000.0,"PB-FDS^FG_PRICE(43553)":2022.0,"NYGOLD-FDS^FG_PRICE(43553)":1293.0,"SLVR-FDS^FG_PRICE(43553)":15.1,"AUDUSD^FG_PRICE(43553)":0.71035004,"CA-FDS^FG_PRICE(43556)":6498.0,"ZS-FDS^FG_PRICE(43556)":3018.0,"PB-FDS^FG_PRICE(43556)":2022.0,"NYGOLD-FDS^FG_PRICE(43556)":1288.4,"SLVR-FDS^FG_PRICE(43556)":15.07,"AUDUSD^FG_PRICE(43556)":0.71215004,"CA-FDS^FG_PRICE(43557)":6431.0,"ZS-FDS^FG_PRICE(43557)":2938.0,"PB-FDS^FG_PRICE(43557)":1974.0,"NYGOLD-FDS^FG_PRICE(43557)":1290.0,"SLVR-FDS^FG_PRICE(43557)":15.025,"AUDUSD^FG_PRICE(43557)":0.70655,"CA-FDS^FG_PRICE(43558)":6483.0,"ZS-FDS^FG_PRICE(43558)":2975.0,"PB-FDS^FG_PRICE(43558)":1985.0,"NYGOLD-FDS^FG_PRICE(43558)":1289.9,"SLVR-FDS^FG_PRICE(43558)":15.165,"AUDUSD^FG_PRICE(43558)":0.7119,"CA-FDS^FG_PRICE(43559)":6444.0,"ZS-FDS^FG_PRICE(43559)":2993.0,"PB-FDS^FG_PRICE(43559)":1988.0,"NYGOLD-FDS^FG_PRICE(43559)":1289.0,"SLVR-FDS^FG_PRICE(43559)":15.085,"AUDUSD^FG_PRICE(43559)":0.71125,"CA-FDS^FG_PRICE(43560)":6419.0,"ZS-FDS^FG_PRICE(43560)":2969.0,"PB-FDS^FG_PRICE(43560)":1973.0,"NYGOLD-FDS^FG_PRICE(43560)":1290.4,"SLVR-FDS^FG_PRICE(43560)":15.195,"AUDUSD^FG_PRICE(43560)":0.71035004,"CA-FDS^FG_PRICE(43563)":6432.5,"ZS-FDS^FG_PRICE(43563)":2960.0,"PB-FDS^FG_PRICE(43563)":1980.0,"NYGOLD-FDS^FG_PRICE(43563)":1297.1,"SLVR-FDS^FG_PRICE(43563)":15.14,"AUDUSD^FG_PRICE(43563)":0.71215004,"CA-FDS^FG_PRICE(43564)":6498.0,"ZS-FDS^FG_PRICE(43564)":2936.0,"PB-FDS^FG_PRICE(43564)":1977.5,"NYGOLD-FDS^FG_PRICE(43564)":1303.5,"SLVR-FDS^FG_PRICE(43564)":15.255,"AUDUSD^FG_PRICE(43564)":0.71355003,"CA-FDS^FG_PRICE(43565)":6447.0,"ZS-FDS^FG_PRICE(43565)":2945.0,"PB-FDS^FG_PRICE(43565)":1956.0,"NYGOLD-FDS^FG_PRICE(43565)":1309.1,"SLVR-FDS^FG_PRICE(43565)":15.245,"AUDUSD^FG_PRICE(43565)":0.71435004,"CA-FDS^FG_PRICE(43566)":6432.5,"ZS-FDS^FG_PRICE(43566)":2980.0,"PB-FDS^FG_PRICE(43566)":1942.0,"NYGOLD-FDS^FG_PRICE(43566)":1288.6,"SLVR-FDS^FG_PRICE(43566)":15.16,"AUDUSD^FG_PRICE(43566)":0.71395004,"CA-FDS^FG_PRICE(43567)":6490.0,"ZS-FDS^FG_PRICE(43567)":3010.0,"PB-FDS^FG_PRICE(43567)":1910.0,"NYGOLD-FDS^FG_PRICE(43567)":1290.6,"SLVR-FDS^FG_PRICE(43567)":15.065,"AUDUSD^FG_PRICE(43567)":0.7178,"CA-FDS^FG_PRICE(43570)":6456.0,"ZS-FDS^FG_PRICE(43570)":3000.0,"PB-FDS^FG_PRICE(43570)":1932.0,"NYGOLD-FDS^FG_PRICE(43570)":1286.8,"SLVR-FDS^FG_PRICE(43570)":14.935,"AUDUSD^FG_PRICE(43570)":0.71775,"CA-FDS^FG_PRICE(43571)":6460.0,"ZS-FDS^FG_PRICE(43571)":2919.5,"PB-FDS^FG_PRICE(43571)":1942.5,"NYGOLD-FDS^FG_PRICE(43571)":1272.6,"SLVR-FDS^FG_PRICE(43571)":14.945,"AUDUSD^FG_PRICE(43571)":0.71744996,"CA-FDS^FG_PRICE(43572)":6509.0,"ZS-FDS^FG_PRICE(43572)":2927.0,"PB-FDS^FG_PRICE(43572)":1930.0,"NYGOLD-FDS^FG_PRICE(43572)":1272.2,"SLVR-FDS^FG_PRICE(43572)":15.0,"AUDUSD^FG_PRICE(43572)":0.71804994,"CA-FDS^FG_PRICE(43573)":6448.0,"ZS-FDS^FG_PRICE(43573)":2854.0,"PB-FDS^FG_PRICE(43573)":1919.0,"NYGOLD-FDS^FG_PRICE(43573)":1271.9,"SLVR-FDS^FG_PRICE(43573)":14.955,"AUDUSD^FG_PRICE(43573)":0.71515,"CA-FDS^FG_PRICE(43574)":6448.0,"ZS-FDS^FG_PRICE(43574)":2854.0,"PB-FDS^FG_PRICE(43574)":1919.0,"NYGOLD-FDS^FG_PRICE(43574)":1271.9,"SLVR-FDS^FG_PRICE(43574)":14.955,"AUDUSD^FG_PRICE(43574)":0.7151417,"CA-FDS^FG_PRICE(43577)":6448.0,"ZS-FDS^FG_PRICE(43577)":2854.0,"PB-FDS^FG_PRICE(43577)":1919.0,"NYGOLD-FDS^FG_PRICE(43577)":1273.5,"SLVR-FDS^FG_PRICE(43577)":14.955,"AUDUSD^FG_PRICE(43577)":0.71335,"CA-FDS^FG_PRICE(43578)":6430.0,"ZS-FDS^FG_PRICE(43578)":2882.0,"PB-FDS^FG_PRICE(43578)":1927.0,"NYGOLD-FDS^FG_PRICE(43578)":1269.3,"SLVR-FDS^FG_PRICE(43578)":14.975,"AUDUSD^FG_PRICE(43578)":0.70925,"CA-FDS^FG_PRICE(43579)":6437.5,"ZS-FDS^FG_PRICE(43579)":2859.0,"PB-FDS^FG_PRICE(43579)":1905.0,"NYGOLD-FDS^FG_PRICE(43579)":1275.5,"SLVR-FDS^FG_PRICE(43579)":14.805,"AUDUSD^FG_PRICE(43579)":0.70365,"CA-FDS^FG_PRICE(43580)":6375.5,"ZS-FDS^FG_PRICE(43580)":2870.0,"PB-FDS^FG_PRICE(43580)":1902.0,"NYGOLD-FDS^FG_PRICE(43580)":1275.8,"SLVR-FDS^FG_PRICE(43580)":14.865,"AUDUSD^FG_PRICE(43580)":0.70115,"CA-FDS^FG_PRICE(43581)":6393.0,"ZS-FDS^FG_PRICE(43581)":2917.0,"PB-FDS^FG_PRICE(43581)":1924.0,"NYGOLD-FDS^FG_PRICE(43581)":1284.9,"SLVR-FDS^FG_PRICE(43581)":15.0,"AUDUSD^FG_PRICE(43581)":0.70415,"CA-FDS^FG_PRICE(43584)":6376.0,"ZS-FDS^FG_PRICE(43584)":2888.0,"PB-FDS^FG_PRICE(43584)":1947.0,"NYGOLD-FDS^FG_PRICE(43584)":1278.6,"SLVR-FDS^FG_PRICE(43584)":14.97,"AUDUSD^FG_PRICE(43584)":0.70524997,"CA-FDS^FG_PRICE(43585)":6442.0,"ZS-FDS^FG_PRICE(43585)":2934.5,"PB-FDS^FG_PRICE(43585)":1941.0,"NYGOLD-FDS^FG_PRICE(43585)":1282.8,"SLVR-FDS^FG_PRICE(43585)":14.985,"AUDUSD^FG_PRICE(43585)":0.70385,"CA-FDS^FG_PRICE(43586)":6398.0,"ZS-FDS^FG_PRICE(43586)":2906.0,"PB-FDS^FG_PRICE(43586)":1885.5,"NYGOLD-FDS^FG_PRICE(43586)":1281.4,"SLVR-FDS^FG_PRICE(43586)":14.88,"AUDUSD^FG_PRICE(43586)":0.70385,"CA-FDS^FG_PRICE(43587)":6214.0,"ZS-FDS^FG_PRICE(43587)":2832.0,"PB-FDS^FG_PRICE(43587)":1859.0,"NYGOLD-FDS^FG_PRICE(43587)":1269.7,"SLVR-FDS^FG_PRICE(43587)":14.675,"AUDUSD^FG_PRICE(43587)":0.70015,"CA-FDS^FG_PRICE(43588)":6180.0,"ZS-FDS^FG_PRICE(43588)":2867.0,"PB-FDS^FG_PRICE(43588)":1880.0,"NYGOLD-FDS^FG_PRICE(43588)":1279.2,"SLVR-FDS^FG_PRICE(43588)":14.655,"AUDUSD^FG_PRICE(43588)":0.70185,"CA-FDS^FG_PRICE(43591)":6180.0,"ZS-FDS^FG_PRICE(43591)":2867.0,"PB-FDS^FG_PRICE(43591)":1880.0,"NYGOLD-FDS^FG_PRICE(43591)":1281.7,"SLVR-FDS^FG_PRICE(43591)":14.655,"AUDUSD^FG_PRICE(43591)":0.69965,"CA-FDS^FG_PRICE(43592)":6174.0,"ZS-FDS^FG_PRICE(43592)":2835.0,"PB-FDS^FG_PRICE(43592)":1867.0,"NYGOLD-FDS^FG_PRICE(43592)":1283.5,"SLVR-FDS^FG_PRICE(43592)":14.83,"AUDUSD^FG_PRICE(43592)":0.70075,"CA-FDS^FG_PRICE(43593)":6103.0,"ZS-FDS^FG_PRICE(43593)":2764.0,"PB-FDS^FG_PRICE(43593)":1860.0,"NYGOLD-FDS^FG_PRICE(43593)":1279.4,"SLVR-FDS^FG_PRICE(43593)":14.93,"AUDUSD^FG_PRICE(43593)":0.70085,"CA-FDS^FG_PRICE(43594)":6112.0,"ZS-FDS^FG_PRICE(43594)":2725.0,"PB-FDS^FG_PRICE(43594)":1855.0,"NYGOLD-FDS^FG_PRICE(43594)":1283.5,"SLVR-FDS^FG_PRICE(43594)":14.82,"AUDUSD^FG_PRICE(43594)":0.69765,"CA-FDS^FG_PRICE(43595)":6135.5,"ZS-FDS^FG_PRICE(43595)":2751.0,"PB-FDS^FG_PRICE(43595)":1823.0,"NYGOLD-FDS^FG_PRICE(43595)":1285.7,"SLVR-FDS^FG_PRICE(43595)":14.795,"AUDUSD^FG_PRICE(43595)":0.69955003,"CA-FDS^FG_PRICE(43598)":6042.5,"ZS-FDS^FG_PRICE(43598)":2719.5,"PB-FDS^FG_PRICE(43598)":1785.0,"NYGOLD-FDS^FG_PRICE(43598)":1300.1,"SLVR-FDS^FG_PRICE(43598)":14.66,"AUDUSD^FG_PRICE(43598)":0.69555,"CA-FDS^FG_PRICE(43599)":6007.0,"ZS-FDS^FG_PRICE(43599)":2715.0,"PB-FDS^FG_PRICE(43599)":1768.0,"NYGOLD-FDS^FG_PRICE(43599)":1294.7,"SLVR-FDS^FG_PRICE(43599)":14.755,"AUDUSD^FG_PRICE(43599)":0.69445,"CA-FDS^FG_PRICE(43600)":6002.0,"ZS-FDS^FG_PRICE(43600)":2730.0,"PB-FDS^FG_PRICE(43600)":1780.0,"NYGOLD-FDS^FG_PRICE(43600)":1296.3,"SLVR-FDS^FG_PRICE(43600)":14.815,"AUDUSD^FG_PRICE(43600)":0.69315,"CA-FDS^FG_PRICE(43601)":6089.0,"ZS-FDS^FG_PRICE(43601)":2781.0,"PB-FDS^FG_PRICE(43601)":1826.0,"NYGOLD-FDS^FG_PRICE(43601)":1285.0,"SLVR-FDS^FG_PRICE(43601)":14.795,"AUDUSD^FG_PRICE(43601)":0.69054997,"CA-FDS^FG_PRICE(43602)":6025.0,"ZS-FDS^FG_PRICE(43602)":2755.0,"PB-FDS^FG_PRICE(43602)":1809.0,"NYGOLD-FDS^FG_PRICE(43602)":1274.5,"SLVR-FDS^FG_PRICE(43602)":14.48,"AUDUSD^FG_PRICE(43602)":0.68775004,"CA-FDS^FG_PRICE(43605)":5985.0,"ZS-FDS^FG_PRICE(43605)":2705.0,"PB-FDS^FG_PRICE(43605)":1797.0,"NYGOLD-FDS^FG_PRICE(43605)":1276.1,"SLVR-FDS^FG_PRICE(43605)":14.415,"AUDUSD^FG_PRICE(43605)":0.69135,"CA-FDS^FG_PRICE(43606)":6004.0,"ZS-FDS^FG_PRICE(43606)":2723.0,"PB-FDS^FG_PRICE(43606)":1795.5,"NYGOLD-FDS^FG_PRICE(43606)":1272.0,"SLVR-FDS^FG_PRICE(43606)":14.43,"AUDUSD^FG_PRICE(43606)":0.68834996,"CA-FDS^FG_PRICE(43607)":5920.0,"ZS-FDS^FG_PRICE(43607)":2713.0,"PB-FDS^FG_PRICE(43607)":1787.0,"NYGOLD-FDS^FG_PRICE(43607)":1273.6,"SLVR-FDS^FG_PRICE(43607)":14.435,"AUDUSD^FG_PRICE(43607)":0.68755,"CA-FDS^FG_PRICE(43608)":5860.0,"ZS-FDS^FG_PRICE(43608)":2668.0,"PB-FDS^FG_PRICE(43608)":1781.0,"NYGOLD-FDS^FG_PRICE(43608)":1284.8,"SLVR-FDS^FG_PRICE(43608)":14.48,"AUDUSD^FG_PRICE(43608)":0.68875,"CA-FDS^FG_PRICE(43609)":5919.0,"ZS-FDS^FG_PRICE(43609)":2705.0,"PB-FDS^FG_PRICE(43609)":1816.5,"NYGOLD-FDS^FG_PRICE(43609)":1283.0,"SLVR-FDS^FG_PRICE(43609)":14.55,"AUDUSD^FG_PRICE(43609)":0.69155,"CA-FDS^FG_PRICE(43612)":5919.0,"ZS-FDS^FG_PRICE(43612)":2705.0,"PB-FDS^FG_PRICE(43612)":1816.5,"NYGOLD-FDS^FG_PRICE(43612)":1283.0,"SLVR-FDS^FG_PRICE(43612)":14.55,"AUDUSD^FG_PRICE(43612)":0.6916,"CA-FDS^FG_PRICE(43613)":5956.5,"ZS-FDS^FG_PRICE(43613)":2738.0,"PB-FDS^FG_PRICE(43613)":1809.0,"NYGOLD-FDS^FG_PRICE(43613)":1276.5,"SLVR-FDS^FG_PRICE(43613)":14.48,"AUDUSD^FG_PRICE(43613)":0.69295,"CA-FDS^FG_PRICE(43614)":5864.5,"ZS-FDS^FG_PRICE(43614)":2680.0,"PB-FDS^FG_PRICE(43614)":1798.0,"NYGOLD-FDS^FG_PRICE(43614)":1280.6,"SLVR-FDS^FG_PRICE(43614)":14.375,"AUDUSD^FG_PRICE(43614)":0.691,"CA-FDS^FG_PRICE(43615)":5823.0,"ZS-FDS^FG_PRICE(43615)":2705.0,"PB-FDS^FG_PRICE(43615)":1797.5,"NYGOLD-FDS^FG_PRICE(43615)":1287.1,"SLVR-FDS^FG_PRICE(43615)":14.4,"AUDUSD^FG_PRICE(43615)":0.69014996,"CA-FDS^FG_PRICE(43616)":5780.5,"ZS-FDS^FG_PRICE(43616)":2685.0,"PB-FDS^FG_PRICE(43616)":1782.5,"NYGOLD-FDS^FG_PRICE(43616)":1305.8,"SLVR-FDS^FG_PRICE(43616)":14.48,"AUDUSD^FG_PRICE(43616)":0.69285,"CA-FDS^FG_PRICE(43619)":5796.0,"ZS-FDS^FG_PRICE(43619)":2615.5,"PB-FDS^FG_PRICE(43619)":1791.0,"NYGOLD-FDS^FG_PRICE(43619)":1322.7,"SLVR-FDS^FG_PRICE(43619)":14.705,"AUDUSD^FG_PRICE(43619)":0.69555,"CA-FDS^FG_PRICE(43620)":5804.0,"ZS-FDS^FG_PRICE(43620)":2636.0,"PB-FDS^FG_PRICE(43620)":1834.0,"NYGOLD-FDS^FG_PRICE(43620)":1323.4,"SLVR-FDS^FG_PRICE(43620)":14.72,"AUDUSD^FG_PRICE(43620)":0.69785,"CA-FDS^FG_PRICE(43621)":5832.5,"ZS-FDS^FG_PRICE(43621)":2605.5,"PB-FDS^FG_PRICE(43621)":1881.5,"NYGOLD-FDS^FG_PRICE(43621)":1328.3,"SLVR-FDS^FG_PRICE(43621)":14.84,"AUDUSD^FG_PRICE(43621)":0.69855,"CA-FDS^FG_PRICE(43622)":5805.0,"ZS-FDS^FG_PRICE(43622)":2637.0,"PB-FDS^FG_PRICE(43622)":1945.0,"NYGOLD-FDS^FG_PRICE(43622)":1337.6,"SLVR-FDS^FG_PRICE(43622)":14.955,"AUDUSD^FG_PRICE(43622)":0.69805,"CA-FDS^FG_PRICE(43623)":5770.0,"ZS-FDS^FG_PRICE(43623)":2621.0,"PB-FDS^FG_PRICE(43623)":1837.0,"NYGOLD-FDS^FG_PRICE(43623)":1341.2,"SLVR-FDS^FG_PRICE(43623)":14.91,"AUDUSD^FG_PRICE(43623)":0.70135,"CA-FDS^FG_PRICE(43626)":5788.0,"ZS-FDS^FG_PRICE(43626)":2620.5,"PB-FDS^FG_PRICE(43626)":1888.0,"NYGOLD-FDS^FG_PRICE(43626)":1324.7,"SLVR-FDS^FG_PRICE(43626)":14.745,"AUDUSD^FG_PRICE(43626)":0.69675,"CA-FDS^FG_PRICE(43627)":5905.0,"ZS-FDS^FG_PRICE(43627)":2670.0,"PB-FDS^FG_PRICE(43627)":1949.0,"NYGOLD-FDS^FG_PRICE(43627)":1326.4,"SLVR-FDS^FG_PRICE(43627)":14.695,"AUDUSD^FG_PRICE(43627)":0.69555,"CA-FDS^FG_PRICE(43628)":5828.5,"ZS-FDS^FG_PRICE(43628)":2640.5,"PB-FDS^FG_PRICE(43628)":1918.0,"NYGOLD-FDS^FG_PRICE(43628)":1331.9,"SLVR-FDS^FG_PRICE(43628)":14.79,"AUDUSD^FG_PRICE(43628)":0.69485,"CA-FDS^FG_PRICE(43629)":5797.5,"ZS-FDS^FG_PRICE(43629)":2604.0,"PB-FDS^FG_PRICE(43629)":1903.0,"NYGOLD-FDS^FG_PRICE(43629)":1339.2,"SLVR-FDS^FG_PRICE(43629)":14.795,"AUDUSD^FG_PRICE(43629)":0.69115,"CA-FDS^FG_PRICE(43630)":5805.5,"ZS-FDS^FG_PRICE(43630)":2575.0,"PB-FDS^FG_PRICE(43630)":1882.0,"NYGOLD-FDS^FG_PRICE(43630)":1340.1,"SLVR-FDS^FG_PRICE(43630)":15.025,"AUDUSD^FG_PRICE(43630)":0.6879,"CA-FDS^FG_PRICE(43633)":5756.0,"ZS-FDS^FG_PRICE(43633)":2549.0,"PB-FDS^FG_PRICE(43633)":1873.5,"NYGOLD-FDS^FG_PRICE(43633)":1338.7,"SLVR-FDS^FG_PRICE(43633)":14.78,"AUDUSD^FG_PRICE(43633)":0.68535,"CA-FDS^FG_PRICE(43634)":5848.5,"ZS-FDS^FG_PRICE(43634)":2589.0,"PB-FDS^FG_PRICE(43634)":1886.0,"NYGOLD-FDS^FG_PRICE(43634)":1346.6,"SLVR-FDS^FG_PRICE(43634)":14.895,"AUDUSD^FG_PRICE(43634)":0.68675,"CA-FDS^FG_PRICE(43635)":5895.0,"ZS-FDS^FG_PRICE(43635)":2607.5,"PB-FDS^FG_PRICE(43635)":1897.0,"NYGOLD-FDS^FG_PRICE(43635)":1344.6,"SLVR-FDS^FG_PRICE(43635)":14.945,"AUDUSD^FG_PRICE(43635)":0.68689996,"CA-FDS^FG_PRICE(43636)":5962.0,"ZS-FDS^FG_PRICE(43636)":2586.0,"PB-FDS^FG_PRICE(43636)":1916.0,"NYGOLD-FDS^FG_PRICE(43636)":1392.9,"SLVR-FDS^FG_PRICE(43636)":15.33,"AUDUSD^FG_PRICE(43636)":0.69194996,"CA-FDS^FG_PRICE(43637)":5941.0,"ZS-FDS^FG_PRICE(43637)":2542.5,"PB-FDS^FG_PRICE(43637)":1894.0,"NYGOLD-FDS^FG_PRICE(43637)":1396.2,"SLVR-FDS^FG_PRICE(43637)":15.29,"AUDUSD^FG_PRICE(43637)":0.69165003,"CA-FDS^FG_PRICE(43640)":5917.0,"ZS-FDS^FG_PRICE(43640)":2578.0,"PB-FDS^FG_PRICE(43640)":1887.5,"NYGOLD-FDS^FG_PRICE(43640)":1414.3,"SLVR-FDS^FG_PRICE(43640)":15.37,"AUDUSD^FG_PRICE(43640)":0.69555,"CA-FDS^FG_PRICE(43641)":5985.5,"ZS-FDS^FG_PRICE(43641)":2644.0,"PB-FDS^FG_PRICE(43641)":1901.5,"NYGOLD-FDS^FG_PRICE(43641)":1414.9,"SLVR-FDS^FG_PRICE(43641)":15.4,"AUDUSD^FG_PRICE(43641)":0.69695,"CA-FDS^FG_PRICE(43642)":6006.0,"ZS-FDS^FG_PRICE(43642)":2623.0,"PB-FDS^FG_PRICE(43642)":1919.5,"NYGOLD-FDS^FG_PRICE(43642)":1411.6,"SLVR-FDS^FG_PRICE(43642)":15.255,"AUDUSD^FG_PRICE(43642)":0.69825,"CA-FDS^FG_PRICE(43643)":5953.5,"ZS-FDS^FG_PRICE(43643)":2518.0,"PB-FDS^FG_PRICE(43643)":1912.5,"NYGOLD-FDS^FG_PRICE(43643)":1408.4,"SLVR-FDS^FG_PRICE(43643)":15.25,"AUDUSD^FG_PRICE(43643)":0.70035,"CA-FDS^FG_PRICE(43644)":5972.0,"ZS-FDS^FG_PRICE(43644)":2580.5,"PB-FDS^FG_PRICE(43644)":1914.0,"NYGOLD-FDS^FG_PRICE(43644)":1409.7,"SLVR-FDS^FG_PRICE(43644)":15.22,"AUDUSD^FG_PRICE(43644)":0.70175,"CA-FDS^FG_PRICE(43647)":5999.0,"ZS-FDS^FG_PRICE(43647)":2546.0,"PB-FDS^FG_PRICE(43647)":1922.5,"NYGOLD-FDS^FG_PRICE(43647)":1385.6,"SLVR-FDS^FG_PRICE(43647)":15.26,"AUDUSD^FG_PRICE(43647)":0.69665,"CA-FDS^FG_PRICE(43648)":5910.0,"ZS-FDS^FG_PRICE(43648)":2491.0,"PB-FDS^FG_PRICE(43648)":1877.0,"NYGOLD-FDS^FG_PRICE(43648)":1404.6,"SLVR-FDS^FG_PRICE(43648)":15.17,"AUDUSD^FG_PRICE(43648)":0.69949996,"CA-FDS^FG_PRICE(43649)":5874.0,"ZS-FDS^FG_PRICE(43649)":2507.0,"PB-FDS^FG_PRICE(43649)":1874.0,"NYGOLD-FDS^FG_PRICE(43649)":1417.7,"SLVR-FDS^FG_PRICE(43649)":15.31,"AUDUSD^FG_PRICE(43649)":0.70315,"CA-FDS^FG_PRICE(43650)":5874.0,"ZS-FDS^FG_PRICE(43650)":2507.0,"PB-FDS^FG_PRICE(43650)":1874.0,"NYGOLD-FDS^FG_PRICE(43650)":1417.7,"SLVR-FDS^FG_PRICE(43650)":15.31,"AUDUSD^FG_PRICE(43650)":0.70189995,"CA-FDS^FG_PRICE(43651)":5857.0,"ZS-FDS^FG_PRICE(43651)":2404.0,"PB-FDS^FG_PRICE(43651)":1863.0,"NYGOLD-FDS^FG_PRICE(43651)":1396.7,"SLVR-FDS^FG_PRICE(43651)":15.21,"AUDUSD^FG_PRICE(43651)":0.6971,"CA-FDS^FG_PRICE(43654)":5912.0,"ZS-FDS^FG_PRICE(43654)":2392.0,"PB-FDS^FG_PRICE(43654)":1884.0,"NYGOLD-FDS^FG_PRICE(43654)":1397.0,"SLVR-FDS^FG_PRICE(43654)":15.07,"AUDUSD^FG_PRICE(43654)":0.6971,"CA-FDS^FG_PRICE(43655)":5805.0,"ZS-FDS^FG_PRICE(43655)":2372.0,"PB-FDS^FG_PRICE(43655)":1901.5,"NYGOLD-FDS^FG_PRICE(43655)":1397.5,"SLVR-FDS^FG_PRICE(43655)":15.025,"AUDUSD^FG_PRICE(43655)":0.69269997,"CA-FDS^FG_PRICE(43656)":5862.5,"ZS-FDS^FG_PRICE(43656)":2381.0,"PB-FDS^FG_PRICE(43656)":1955.0,"NYGOLD-FDS^FG_PRICE(43656)":1410.1,"SLVR-FDS^FG_PRICE(43656)":15.095,"AUDUSD^FG_PRICE(43656)":0.69544995,"CA-FDS^FG_PRICE(43657)":5925.0,"ZS-FDS^FG_PRICE(43657)":2404.0,"PB-FDS^FG_PRICE(43657)":1950.0,"NYGOLD-FDS^FG_PRICE(43657)":1404.3,"SLVR-FDS^FG_PRICE(43657)":15.265,"AUDUSD^FG_PRICE(43657)":0.6978,"CA-FDS^FG_PRICE(43658)":5950.0,"ZS-FDS^FG_PRICE(43658)":2426.5,"PB-FDS^FG_PRICE(43658)":1972.0,"NYGOLD-FDS^FG_PRICE(43658)":1409.9,"SLVR-FDS^FG_PRICE(43658)":15.14,"AUDUSD^FG_PRICE(43658)":0.70055,"CA-FDS^FG_PRICE(43661)":5997.5,"ZS-FDS^FG_PRICE(43661)":2461.0,"PB-FDS^FG_PRICE(43661)":1974.5,"NYGOLD-FDS^FG_PRICE(43661)":1411.4,"SLVR-FDS^FG_PRICE(43661)":15.32,"AUDUSD^FG_PRICE(43661)":0.7029,"CA-FDS^FG_PRICE(43662)":5959.0,"ZS-FDS^FG_PRICE(43662)":2463.0,"PB-FDS^FG_PRICE(43662)":1977.5,"NYGOLD-FDS^FG_PRICE(43662)":1409.2,"SLVR-FDS^FG_PRICE(43662)":15.395,"AUDUSD^FG_PRICE(43662)":0.70295,"CA-FDS^FG_PRICE(43663)":5922.0,"ZS-FDS^FG_PRICE(43663)":2469.5,"PB-FDS^FG_PRICE(43663)":1977.5,"NYGOLD-FDS^FG_PRICE(43663)":1421.3,"SLVR-FDS^FG_PRICE(43663)":15.61,"AUDUSD^FG_PRICE(43663)":0.70065004,"CA-FDS^FG_PRICE(43664)":5948.0,"ZS-FDS^FG_PRICE(43664)":2477.0,"PB-FDS^FG_PRICE(43664)":2020.0,"NYGOLD-FDS^FG_PRICE(43664)":1426.1,"SLVR-FDS^FG_PRICE(43664)":16.03,"AUDUSD^FG_PRICE(43664)":0.70405,"CA-FDS^FG_PRICE(43665)":6066.0,"ZS-FDS^FG_PRICE(43665)":2427.0,"PB-FDS^FG_PRICE(43665)":2071.5,"NYGOLD-FDS^FG_PRICE(43665)":1425.1,"SLVR-FDS^FG_PRICE(43665)":16.315,"AUDUSD^FG_PRICE(43665)":0.70475,"CA-FDS^FG_PRICE(43668)":6007.5,"ZS-FDS^FG_PRICE(43668)":2398.5,"PB-FDS^FG_PRICE(43668)":2001.0,"NYGOLD-FDS^FG_PRICE(43668)":1425.3,"SLVR-FDS^FG_PRICE(43668)":16.385,"AUDUSD^FG_PRICE(43668)":0.70465,"CA-FDS^FG_PRICE(43669)":5968.5,"ZS-FDS^FG_PRICE(43669)":2408.0,"PB-FDS^FG_PRICE(43669)":2024.5,"NYGOLD-FDS^FG_PRICE(43669)":1420.1,"SLVR-FDS^FG_PRICE(43669)":16.43,"AUDUSD^FG_PRICE(43669)":0.70045,"CA-FDS^FG_PRICE(43670)":5980.0,"ZS-FDS^FG_PRICE(43670)":2456.0,"PB-FDS^FG_PRICE(43670)":2068.0,"NYGOLD-FDS^FG_PRICE(43670)":1422.8,"SLVR-FDS^FG_PRICE(43670)":16.535,"AUDUSD^FG_PRICE(43670)":0.69795,"CA-FDS^FG_PRICE(43671)":6010.0,"ZS-FDS^FG_PRICE(43671)":2436.0,"PB-FDS^FG_PRICE(43671)":2123.5,"NYGOLD-FDS^FG_PRICE(43671)":1413.9,"SLVR-FDS^FG_PRICE(43671)":16.535,"AUDUSD^FG_PRICE(43671)":0.69629997,"CA-FDS^FG_PRICE(43672)":5945.0,"ZS-FDS^FG_PRICE(43672)":2423.0,"PB-FDS^FG_PRICE(43672)":2075.0,"NYGOLD-FDS^FG_PRICE(43672)":1418.5,"SLVR-FDS^FG_PRICE(43672)":16.44,"AUDUSD^FG_PRICE(43672)":0.69105,"CA-FDS^FG_PRICE(43675)":5949.5,"ZS-FDS^FG_PRICE(43675)":2472.0,"PB-FDS^FG_PRICE(43675)":2030.0,"NYGOLD-FDS^FG_PRICE(43675)":1419.6,"SLVR-FDS^FG_PRICE(43675)":16.39,"AUDUSD^FG_PRICE(43675)":0.68975,"CA-FDS^FG_PRICE(43676)":5943.0,"ZS-FDS^FG_PRICE(43676)":2474.0,"PB-FDS^FG_PRICE(43676)":2003.0,"NYGOLD-FDS^FG_PRICE(43676)":1429.7,"SLVR-FDS^FG_PRICE(43676)":16.455,"AUDUSD^FG_PRICE(43676)":0.68745,"CA-FDS^FG_PRICE(43677)":5926.0,"ZS-FDS^FG_PRICE(43677)":2425.5,"PB-FDS^FG_PRICE(43677)":1982.0,"NYGOLD-FDS^FG_PRICE(43677)":1426.1,"SLVR-FDS^FG_PRICE(43677)":16.475,"AUDUSD^FG_PRICE(43677)":0.68925,"CA-FDS^FG_PRICE(43678)":5876.0,"ZS-FDS^FG_PRICE(43678)":2396.0,"PB-FDS^FG_PRICE(43678)":1974.0,"NYGOLD-FDS^FG_PRICE(43678)":1420.9,"SLVR-FDS^FG_PRICE(43678)":16.005,"AUDUSD^FG_PRICE(43678)":0.685,"CA-FDS^FG_PRICE(43679)":5769.0,"ZS-FDS^FG_PRICE(43679)":2352.0,"PB-FDS^FG_PRICE(43679)":1950.5,"NYGOLD-FDS^FG_PRICE(43679)":1445.6,"SLVR-FDS^FG_PRICE(43679)":16.195,"AUDUSD^FG_PRICE(43679)":0.67955,"CA-FDS^FG_PRICE(43682)":5647.0,"ZS-FDS^FG_PRICE(43682)":2321.0,"PB-FDS^FG_PRICE(43682)":1939.0,"NYGOLD-FDS^FG_PRICE(43682)":1464.6,"SLVR-FDS^FG_PRICE(43682)":16.485,"AUDUSD^FG_PRICE(43682)":0.67754996,"CA-FDS^FG_PRICE(43683)":5667.0,"ZS-FDS^FG_PRICE(43683)":2328.0,"PB-FDS^FG_PRICE(43683)":2007.0,"NYGOLD-FDS^FG_PRICE(43683)":1472.4,"SLVR-FDS^FG_PRICE(43683)":16.385,"AUDUSD^FG_PRICE(43683)":0.67745,"CA-FDS^FG_PRICE(43684)":5673.5,"ZS-FDS^FG_PRICE(43684)":2258.0,"PB-FDS^FG_PRICE(43684)":2004.5,"NYGOLD-FDS^FG_PRICE(43684)":1507.3,"SLVR-FDS^FG_PRICE(43684)":16.82,"AUDUSD^FG_PRICE(43684)":0.6757,"CA-FDS^FG_PRICE(43685)":5723.0,"ZS-FDS^FG_PRICE(43685)":2272.0,"PB-FDS^FG_PRICE(43685)":2070.0,"NYGOLD-FDS^FG_PRICE(43685)":1497.7,"SLVR-FDS^FG_PRICE(43685)":17.02,"AUDUSD^FG_PRICE(43685)":0.67985,"CA-FDS^FG_PRICE(43686)":5744.0,"ZS-FDS^FG_PRICE(43686)":2262.5,"PB-FDS^FG_PRICE(43686)":2086.0,"NYGOLD-FDS^FG_PRICE(43686)":1496.6,"SLVR-FDS^FG_PRICE(43686)":17.0,"AUDUSD^FG_PRICE(43686)":0.68015,"CA-FDS^FG_PRICE(43689)":5724.5,"ZS-FDS^FG_PRICE(43689)":2239.0,"PB-FDS^FG_PRICE(43689)":2103.5,"NYGOLD-FDS^FG_PRICE(43689)":1505.3,"SLVR-FDS^FG_PRICE(43689)":16.955,"AUDUSD^FG_PRICE(43689)":0.67595,"CA-FDS^FG_PRICE(43690)":5697.0,"ZS-FDS^FG_PRICE(43690)":2263.0,"PB-FDS^FG_PRICE(43690)":2044.0,"NYGOLD-FDS^FG_PRICE(43690)":1502.2,"SLVR-FDS^FG_PRICE(43690)":17.445,"AUDUSD^FG_PRICE(43690)":0.67904997,"CA-FDS^FG_PRICE(43691)":5732.0,"ZS-FDS^FG_PRICE(43691)":2269.0,"PB-FDS^FG_PRICE(43691)":2040.5,"NYGOLD-FDS^FG_PRICE(43691)":1515.9,"SLVR-FDS^FG_PRICE(43691)":17.115,"AUDUSD^FG_PRICE(43691)":0.67505,"CA-FDS^FG_PRICE(43692)":5696.5,"ZS-FDS^FG_PRICE(43692)":2262.0,"PB-FDS^FG_PRICE(43692)":2045.0,"NYGOLD-FDS^FG_PRICE(43692)":1519.6,"SLVR-FDS^FG_PRICE(43692)":17.29,"AUDUSD^FG_PRICE(43692)":0.6775,"CA-FDS^FG_PRICE(43693)":5710.0,"ZS-FDS^FG_PRICE(43693)":2264.5,"PB-FDS^FG_PRICE(43693)":2050.0,"NYGOLD-FDS^FG_PRICE(43693)":1512.5,"SLVR-FDS^FG_PRICE(43693)":17.16,"AUDUSD^FG_PRICE(43693)":0.67765003,"CA-FDS^FG_PRICE(43696)":5755.5,"ZS-FDS^FG_PRICE(43696)":2238.0,"PB-FDS^FG_PRICE(43696)":2031.5,"NYGOLD-FDS^FG_PRICE(43696)":1500.4,"SLVR-FDS^FG_PRICE(43696)":16.925,"AUDUSD^FG_PRICE(43696)":0.67735,"CA-FDS^FG_PRICE(43697)":5698.0,"ZS-FDS^FG_PRICE(43697)":2226.0,"PB-FDS^FG_PRICE(43697)":2046.0,"NYGOLD-FDS^FG_PRICE(43697)":1504.6,"SLVR-FDS^FG_PRICE(43697)":17.02,"AUDUSD^FG_PRICE(43697)":0.6783,"CA-FDS^FG_PRICE(43698)":5696.5,"ZS-FDS^FG_PRICE(43698)":2257.0,"PB-FDS^FG_PRICE(43698)":2085.0,"NYGOLD-FDS^FG_PRICE(43698)":1504.6,"SLVR-FDS^FG_PRICE(43698)":17.11,"AUDUSD^FG_PRICE(43698)":0.67885,"CA-FDS^FG_PRICE(43699)":5668.0,"ZS-FDS^FG_PRICE(43699)":2247.0,"PB-FDS^FG_PRICE(43699)":2068.0,"NYGOLD-FDS^FG_PRICE(43699)":1497.3,"SLVR-FDS^FG_PRICE(43699)":16.96,"AUDUSD^FG_PRICE(43699)":0.6764,"CA-FDS^FG_PRICE(43700)":5675.0,"ZS-FDS^FG_PRICE(43700)":2261.0,"PB-FDS^FG_PRICE(43700)":2082.5,"NYGOLD-FDS^FG_PRICE(43700)":1526.6,"SLVR-FDS^FG_PRICE(43700)":17.05,"AUDUSD^FG_PRICE(43700)":0.67745,"CA-FDS^FG_PRICE(43703)":5675.0,"ZS-FDS^FG_PRICE(43703)":2261.0,"PB-FDS^FG_PRICE(43703)":2082.5,"NYGOLD-FDS^FG_PRICE(43703)":1526.3,"SLVR-FDS^FG_PRICE(43703)":17.05,"AUDUSD^FG_PRICE(43703)":0.67754996,"CA-FDS^FG_PRICE(43704)":5662.0,"ZS-FDS^FG_PRICE(43704)":2270.0,"PB-FDS^FG_PRICE(43704)":2095.5,"NYGOLD-FDS^FG_PRICE(43704)":1541.0,"SLVR-FDS^FG_PRICE(43704)":17.725,"AUDUSD^FG_PRICE(43704)":0.67625,"CA-FDS^FG_PRICE(43705)":5653.0,"ZS-FDS^FG_PRICE(43705)":2261.0,"PB-FDS^FG_PRICE(43705)":2084.0,"NYGOLD-FDS^FG_PRICE(43705)":1537.8,"SLVR-FDS^FG_PRICE(43705)":18.365,"AUDUSD^FG_PRICE(43705)":0.67415,"CA-FDS^FG_PRICE(43706)":5722.0,"ZS-FDS^FG_PRICE(43706)":2285.0,"PB-FDS^FG_PRICE(43706)":2061.5,"NYGOLD-FDS^FG_PRICE(43706)":1526.5,"SLVR-FDS^FG_PRICE(43706)":18.48,"AUDUSD^FG_PRICE(43706)":0.67305,"CA-FDS^FG_PRICE(43707)":5678.0,"ZS-FDS^FG_PRICE(43707)":2246.0,"PB-FDS^FG_PRICE(43707)":2039.0,"NYGOLD-FDS^FG_PRICE(43707)":1519.1,"SLVR-FDS^FG_PRICE(43707)":18.385,"AUDUSD^FG_PRICE(43707)":0.67375,"CA-FDS^FG_PRICE(43710)":5678.0,"ZS-FDS^FG_PRICE(43710)":2246.0,"PB-FDS^FG_PRICE(43710)":2039.0,"NYGOLD-FDS^FG_PRICE(43710)":1519.1,"SLVR-FDS^FG_PRICE(43710)":18.385,"AUDUSD^FG_PRICE(43710)":0.6727,"CA-FDS^FG_PRICE(43711)":5537.0,"ZS-FDS^FG_PRICE(43711)":2211.0,"PB-FDS^FG_PRICE(43711)":1996.0,"NYGOLD-FDS^FG_PRICE(43711)":1545.9,"SLVR-FDS^FG_PRICE(43711)":18.475,"AUDUSD^FG_PRICE(43711)":0.67555004,"CA-FDS^FG_PRICE(43712)":5663.0,"ZS-FDS^FG_PRICE(43712)":2268.0,"PB-FDS^FG_PRICE(43712)":2030.0,"NYGOLD-FDS^FG_PRICE(43712)":1550.3,"SLVR-FDS^FG_PRICE(43712)":19.305,"AUDUSD^FG_PRICE(43712)":0.67904997,"CA-FDS^FG_PRICE(43713)":5777.0,"ZS-FDS^FG_PRICE(43713)":2351.0,"PB-FDS^FG_PRICE(43713)":2065.0,"NYGOLD-FDS^FG_PRICE(43713)":1515.4,"SLVR-FDS^FG_PRICE(43713)":19.22,"AUDUSD^FG_PRICE(43713)":0.68135,"CA-FDS^FG_PRICE(43714)":5787.5,"ZS-FDS^FG_PRICE(43714)":2312.0,"PB-FDS^FG_PRICE(43714)":2036.0,"NYGOLD-FDS^FG_PRICE(43714)":1506.2,"SLVR-FDS^FG_PRICE(43714)":18.145,"AUDUSD^FG_PRICE(43714)":0.68565,"CA-FDS^FG_PRICE(43717)":5771.0,"ZS-FDS^FG_PRICE(43717)":2311.5,"PB-FDS^FG_PRICE(43717)":2085.0,"NYGOLD-FDS^FG_PRICE(43717)":1502.2,"SLVR-FDS^FG_PRICE(43717)":18.17,"AUDUSD^FG_PRICE(43717)":0.68725,"CA-FDS^FG_PRICE(43718)":5738.0,"ZS-FDS^FG_PRICE(43718)":2298.0,"PB-FDS^FG_PRICE(43718)":2104.0,"NYGOLD-FDS^FG_PRICE(43718)":1490.3,"SLVR-FDS^FG_PRICE(43718)":17.99,"AUDUSD^FG_PRICE(43718)":0.68605,"CA-FDS^FG_PRICE(43719)":5765.0,"ZS-FDS^FG_PRICE(43719)":2364.5,"PB-FDS^FG_PRICE(43719)":2102.0,"NYGOLD-FDS^FG_PRICE(43719)":1494.4,"SLVR-FDS^FG_PRICE(43719)":18.165,"AUDUSD^FG_PRICE(43719)":0.68574995,"CA-FDS^FG_PRICE(43720)":5842.5,"ZS-FDS^FG_PRICE(43720)":2357.0,"PB-FDS^FG_PRICE(43720)":2086.0,"NYGOLD-FDS^FG_PRICE(43720)":1498.7,"SLVR-FDS^FG_PRICE(43720)":18.19,"AUDUSD^FG_PRICE(43720)":0.68755,"CA-FDS^FG_PRICE(43721)":5870.0,"ZS-FDS^FG_PRICE(43721)":2382.0,"PB-FDS^FG_PRICE(43721)":2094.0,"NYGOLD-FDS^FG_PRICE(43721)":1490.9,"SLVR-FDS^FG_PRICE(43721)":18.145,"AUDUSD^FG_PRICE(43721)":0.68855,"CA-FDS^FG_PRICE(43724)":5877.0,"ZS-FDS^FG_PRICE(43724)":2389.0,"PB-FDS^FG_PRICE(43724)":2104.0,"NYGOLD-FDS^FG_PRICE(43724)":1503.1,"SLVR-FDS^FG_PRICE(43724)":17.835,"AUDUSD^FG_PRICE(43724)":0.68615,"CA-FDS^FG_PRICE(43725)":5762.0,"ZS-FDS^FG_PRICE(43725)":2344.5,"PB-FDS^FG_PRICE(43725)":2056.0,"NYGOLD-FDS^FG_PRICE(43725)":1505.1,"SLVR-FDS^FG_PRICE(43725)":17.84,"AUDUSD^FG_PRICE(43725)":0.68574995,"CA-FDS^FG_PRICE(43726)":5745.0,"ZS-FDS^FG_PRICE(43726)":2321.0,"PB-FDS^FG_PRICE(43726)":2054.0,"NYGOLD-FDS^FG_PRICE(43726)":1507.5,"SLVR-FDS^FG_PRICE(43726)":17.85,"AUDUSD^FG_PRICE(43726)":0.68415,"CA-FDS^FG_PRICE(43727)":5758.5,"ZS-FDS^FG_PRICE(43727)":2299.0,"PB-FDS^FG_PRICE(43727)":2079.0,"NYGOLD-FDS^FG_PRICE(43727)":1498.4,"SLVR-FDS^FG_PRICE(43727)":17.755,"AUDUSD^FG_PRICE(43727)":0.68005,"CA-FDS^FG_PRICE(43728)":5777.5,"ZS-FDS^FG_PRICE(43728)":2310.0,"PB-FDS^FG_PRICE(43728)":2107.0,"NYGOLD-FDS^FG_PRICE(43728)":1507.3,"SLVR-FDS^FG_PRICE(43728)":17.88,"AUDUSD^FG_PRICE(43728)":0.67745,"CA-FDS^FG_PRICE(43731)":5695.0,"ZS-FDS^FG_PRICE(43731)":2302.0,"PB-FDS^FG_PRICE(43731)":2086.0,"NYGOLD-FDS^FG_PRICE(43731)":1523.7,"SLVR-FDS^FG_PRICE(43731)":18.38,"AUDUSD^FG_PRICE(43731)":0.67735,"CA-FDS^FG_PRICE(43732)":5761.0,"ZS-FDS^FG_PRICE(43732)":2314.0,"PB-FDS^FG_PRICE(43732)":2054.5,"NYGOLD-FDS^FG_PRICE(43732)":1532.1,"SLVR-FDS^FG_PRICE(43732)":18.56,"AUDUSD^FG_PRICE(43732)":0.67935,"CA-FDS^FG_PRICE(43733)":5718.5,"ZS-FDS^FG_PRICE(43733)":2288.5,"PB-FDS^FG_PRICE(43733)":2067.5,"NYGOLD-FDS^FG_PRICE(43733)":1504.6,"SLVR-FDS^FG_PRICE(43733)":18.57,"AUDUSD^FG_PRICE(43733)":0.67525,"CA-FDS^FG_PRICE(43734)":5757.0,"ZS-FDS^FG_PRICE(43734)":2338.0,"PB-FDS^FG_PRICE(43734)":2109.0,"NYGOLD-FDS^FG_PRICE(43734)":1507.5,"SLVR-FDS^FG_PRICE(43734)":17.97,"AUDUSD^FG_PRICE(43734)":0.67595,"CA-FDS^FG_PRICE(43735)":5714.0,"ZS-FDS^FG_PRICE(43735)":2336.0,"PB-FDS^FG_PRICE(43735)":2068.0,"NYGOLD-FDS^FG_PRICE(43735)":1499.1,"SLVR-FDS^FG_PRICE(43735)":17.52,"AUDUSD^FG_PRICE(43735)":0.67735,"CA-FDS^FG_PRICE(43738)":5728.0,"ZS-FDS^FG_PRICE(43738)":2377.0,"PB-FDS^FG_PRICE(43738)":2085.0,"NYGOLD-FDS^FG_PRICE(43738)":1465.7,"SLVR-FDS^FG_PRICE(43738)":17.255,"AUDUSD^FG_PRICE(43738)":0.67445,"CA-FDS^FG_PRICE(43739)":5610.0,"ZS-FDS^FG_PRICE(43739)":2380.0,"PB-FDS^FG_PRICE(43739)":2114.0,"NYGOLD-FDS^FG_PRICE(43739)":1482.0,"SLVR-FDS^FG_PRICE(43739)":17.11,"AUDUSD^FG_PRICE(43739)":0.66925,"CA-FDS^FG_PRICE(43740)":5629.0,"ZS-FDS^FG_PRICE(43740)":2315.5,"PB-FDS^FG_PRICE(43740)":2077.0,"NYGOLD-FDS^FG_PRICE(43740)":1501.0,"SLVR-FDS^FG_PRICE(43740)":17.26,"AUDUSD^FG_PRICE(43740)":0.6697,"CA-FDS^FG_PRICE(43741)":5626.0,"ZS-FDS^FG_PRICE(43741)":2324.0,"PB-FDS^FG_PRICE(43741)":2096.0,"NYGOLD-FDS^FG_PRICE(43741)":1507.1,"SLVR-FDS^FG_PRICE(43741)":17.6,"AUDUSD^FG_PRICE(43741)":0.67445,"CA-FDS^FG_PRICE(43742)":5599.0,"ZS-FDS^FG_PRICE(43742)":2345.0,"PB-FDS^FG_PRICE(43742)":2148.0,"NYGOLD-FDS^FG_PRICE(43742)":1506.2,"SLVR-FDS^FG_PRICE(43742)":17.605,"AUDUSD^FG_PRICE(43742)":0.67605,"CA-FDS^FG_PRICE(43745)":5626.0,"ZS-FDS^FG_PRICE(43745)":2327.0,"PB-FDS^FG_PRICE(43745)":2188.0,"NYGOLD-FDS^FG_PRICE(43745)":1497.7,"SLVR-FDS^FG_PRICE(43745)":17.425,"AUDUSD^FG_PRICE(43745)":0.67485,"CA-FDS^FG_PRICE(43746)":5650.5,"ZS-FDS^FG_PRICE(43746)":2294.5,"PB-FDS^FG_PRICE(43746)":2177.0,"NYGOLD-FDS^FG_PRICE(43746)":1497.2,"SLVR-FDS^FG_PRICE(43746)":17.555,"AUDUSD^FG_PRICE(43746)":0.67355,"CA-FDS^FG_PRICE(43747)":5660.0,"ZS-FDS^FG_PRICE(43747)":2322.0,"PB-FDS^FG_PRICE(43747)":2129.0,"NYGOLD-FDS^FG_PRICE(43747)":1506.1,"SLVR-FDS^FG_PRICE(43747)":17.78,"AUDUSD^FG_PRICE(43747)":0.67285,"CA-FDS^FG_PRICE(43748)":5698.5,"ZS-FDS^FG_PRICE(43748)":2400.0,"PB-FDS^FG_PRICE(43748)":2162.0,"NYGOLD-FDS^FG_PRICE(43748)":1494.8,"SLVR-FDS^FG_PRICE(43748)":17.75,"AUDUSD^FG_PRICE(43748)":0.67565,"CA-FDS^FG_PRICE(43749)":5763.0,"ZS-FDS^FG_PRICE(43749)":2440.5,"PB-FDS^FG_PRICE(43749)":2177.0,"NYGOLD-FDS^FG_PRICE(43749)":1482.7,"SLVR-FDS^FG_PRICE(43749)":17.6,"AUDUSD^FG_PRICE(43749)":0.67955,"CA-FDS^FG_PRICE(43752)":5718.5,"ZS-FDS^FG_PRICE(43752)":2432.0,"PB-FDS^FG_PRICE(43752)":2129.0,"NYGOLD-FDS^FG_PRICE(43752)":1491.7,"SLVR-FDS^FG_PRICE(43752)":17.605,"AUDUSD^FG_PRICE(43752)":0.67665,"CA-FDS^FG_PRICE(43753)":5745.0,"ZS-FDS^FG_PRICE(43753)":2436.0,"PB-FDS^FG_PRICE(43753)":2144.0,"NYGOLD-FDS^FG_PRICE(43753)":1477.6,"SLVR-FDS^FG_PRICE(43753)":17.67,"AUDUSD^FG_PRICE(43753)":0.67645,"CA-FDS^FG_PRICE(43754)":5684.0,"ZS-FDS^FG_PRICE(43754)":2441.0,"PB-FDS^FG_PRICE(43754)":2173.0,"NYGOLD-FDS^FG_PRICE(43754)":1488.0,"SLVR-FDS^FG_PRICE(43754)":17.255,"AUDUSD^FG_PRICE(43754)":0.67455,"CA-FDS^FG_PRICE(43755)":5726.5,"ZS-FDS^FG_PRICE(43755)":2457.0,"PB-FDS^FG_PRICE(43755)":2190.0,"NYGOLD-FDS^FG_PRICE(43755)":1492.3,"SLVR-FDS^FG_PRICE(43755)":17.45,"AUDUSD^FG_PRICE(43755)":0.68184996,"CA-FDS^FG_PRICE(43756)":5751.0,"ZS-FDS^FG_PRICE(43756)":2489.0,"PB-FDS^FG_PRICE(43756)":2211.0,"NYGOLD-FDS^FG_PRICE(43756)":1488.2,"SLVR-FDS^FG_PRICE(43756)":17.435,"AUDUSD^FG_PRICE(43756)":0.68495,"CA-FDS^FG_PRICE(43759)":5820.0,"ZS-FDS^FG_PRICE(43759)":2500.0,"PB-FDS^FG_PRICE(43759)":2202.0,"NYGOLD-FDS^FG_PRICE(43759)":1482.4,"SLVR-FDS^FG_PRICE(43759)":17.725,"AUDUSD^FG_PRICE(43759)":0.68625,"CA-FDS^FG_PRICE(43760)":5794.0,"ZS-FDS^FG_PRICE(43760)":2503.0,"PB-FDS^FG_PRICE(43760)":2235.0,"NYGOLD-FDS^FG_PRICE(43760)":1481.7,"SLVR-FDS^FG_PRICE(43760)":17.625,"AUDUSD^FG_PRICE(43760)":0.68625,"CA-FDS^FG_PRICE(43761)":5773.0,"ZS-FDS^FG_PRICE(43761)":2510.0,"PB-FDS^FG_PRICE(43761)":2236.0,"NYGOLD-FDS^FG_PRICE(43761)":1489.9,"SLVR-FDS^FG_PRICE(43761)":17.535,"AUDUSD^FG_PRICE(43761)":0.68445,"CA-FDS^FG_PRICE(43762)":5869.0,"ZS-FDS^FG_PRICE(43762)":2518.5,"PB-FDS^FG_PRICE(43762)":2242.0,"NYGOLD-FDS^FG_PRICE(43762)":1498.9,"SLVR-FDS^FG_PRICE(43762)":17.53,"AUDUSD^FG_PRICE(43762)":0.68235,"CA-FDS^FG_PRICE(43763)":5867.5,"ZS-FDS^FG_PRICE(43763)":2544.0,"PB-FDS^FG_PRICE(43763)":2244.5,"NYGOLD-FDS^FG_PRICE(43763)":1499.5,"SLVR-FDS^FG_PRICE(43763)":18.125,"AUDUSD^FG_PRICE(43763)":0.68295,"CA-FDS^FG_PRICE(43766)":5888.5,"ZS-FDS^FG_PRICE(43766)":2577.0,"PB-FDS^FG_PRICE(43766)":2232.0,"NYGOLD-FDS^FG_PRICE(43766)":1490.0,"SLVR-FDS^FG_PRICE(43766)":18.055,"AUDUSD^FG_PRICE(43766)":0.68385,"CA-FDS^FG_PRICE(43767)":5879.5,"ZS-FDS^FG_PRICE(43767)":2586.0,"PB-FDS^FG_PRICE(43767)":2267.0,"NYGOLD-FDS^FG_PRICE(43767)":1487.0,"SLVR-FDS^FG_PRICE(43767)":17.66,"AUDUSD^FG_PRICE(43767)":0.68625,"CA-FDS^FG_PRICE(43768)":5883.0,"ZS-FDS^FG_PRICE(43768)":2563.5,"PB-FDS^FG_PRICE(43768)":2255.5,"NYGOLD-FDS^FG_PRICE(43768)":1493.2,"SLVR-FDS^FG_PRICE(43768)":17.955,"AUDUSD^FG_PRICE(43768)":0.68725,"CA-FDS^FG_PRICE(43769)":5825.0,"ZS-FDS^FG_PRICE(43769)":2543.0,"PB-FDS^FG_PRICE(43769)":2210.0,"NYGOLD-FDS^FG_PRICE(43769)":1511.4,"SLVR-FDS^FG_PRICE(43769)":18.055,"AUDUSD^FG_PRICE(43769)":0.68895,"CA-FDS^FG_PRICE(43770)":5797.0,"ZS-FDS^FG_PRICE(43770)":2541.0,"PB-FDS^FG_PRICE(43770)":2176.0,"NYGOLD-FDS^FG_PRICE(43770)":1508.0,"SLVR-FDS^FG_PRICE(43770)":18.12,"AUDUSD^FG_PRICE(43770)":0.69135,"CA-FDS^FG_PRICE(43773)":5846.5,"ZS-FDS^FG_PRICE(43773)":2586.0,"PB-FDS^FG_PRICE(43773)":2176.0,"NYGOLD-FDS^FG_PRICE(43773)":1508.0,"SLVR-FDS^FG_PRICE(43773)":18.185,"AUDUSD^FG_PRICE(43773)":0.69014996,"CA-FDS^FG_PRICE(43774)":5880.0,"ZS-FDS^FG_PRICE(43774)":2595.0,"PB-FDS^FG_PRICE(43774)":2173.0,"NYGOLD-FDS^FG_PRICE(43774)":1480.8,"SLVR-FDS^FG_PRICE(43774)":18.045,"AUDUSD^FG_PRICE(43774)":0.68955,"CA-FDS^FG_PRICE(43775)":5913.5,"ZS-FDS^FG_PRICE(43775)":2528.0,"PB-FDS^FG_PRICE(43775)":2138.0,"NYGOLD-FDS^FG_PRICE(43775)":1490.2,"SLVR-FDS^FG_PRICE(43775)":17.54,"AUDUSD^FG_PRICE(43775)":0.68915,"CA-FDS^FG_PRICE(43776)":5941.0,"ZS-FDS^FG_PRICE(43776)":2542.0,"PB-FDS^FG_PRICE(43776)":2105.0,"NYGOLD-FDS^FG_PRICE(43776)":1464.2,"SLVR-FDS^FG_PRICE(43776)":17.53,"AUDUSD^FG_PRICE(43776)":0.6885,"CA-FDS^FG_PRICE(43777)":5951.5,"ZS-FDS^FG_PRICE(43777)":2507.0,"PB-FDS^FG_PRICE(43777)":2101.0,"NYGOLD-FDS^FG_PRICE(43777)":1461.3,"SLVR-FDS^FG_PRICE(43777)":16.81,"AUDUSD^FG_PRICE(43777)":0.68595,"CA-FDS^FG_PRICE(43780)":5857.0,"ZS-FDS^FG_PRICE(43780)":2538.0,"PB-FDS^FG_PRICE(43780)":2115.0,"NYGOLD-FDS^FG_PRICE(43780)":1455.5,"SLVR-FDS^FG_PRICE(43780)":16.88,"AUDUSD^FG_PRICE(43780)":0.6849,"CA-FDS^FG_PRICE(43781)":5838.0,"ZS-FDS^FG_PRICE(43781)":2542.5,"PB-FDS^FG_PRICE(43781)":2078.5,"NYGOLD-FDS^FG_PRICE(43781)":1452.1,"SLVR-FDS^FG_PRICE(43781)":16.735,"AUDUSD^FG_PRICE(43781)":0.68425,"CA-FDS^FG_PRICE(43782)":5823.0,"ZS-FDS^FG_PRICE(43782)":2482.0,"PB-FDS^FG_PRICE(43782)":2037.0,"NYGOLD-FDS^FG_PRICE(43782)":1461.7,"SLVR-FDS^FG_PRICE(43782)":16.95,"AUDUSD^FG_PRICE(43782)":0.68325,"CA-FDS^FG_PRICE(43783)":5835.0,"ZS-FDS^FG_PRICE(43783)":2458.0,"PB-FDS^FG_PRICE(43783)":2023.5,"NYGOLD-FDS^FG_PRICE(43783)":1471.8,"SLVR-FDS^FG_PRICE(43783)":17.035,"AUDUSD^FG_PRICE(43783)":0.67745,"CA-FDS^FG_PRICE(43784)":5812.0,"ZS-FDS^FG_PRICE(43784)":2427.0,"PB-FDS^FG_PRICE(43784)":2004.0,"NYGOLD-FDS^FG_PRICE(43784)":1467.3,"SLVR-FDS^FG_PRICE(43784)":16.87,"AUDUSD^FG_PRICE(43784)":0.68135,"CA-FDS^FG_PRICE(43787)":5828.0,"ZS-FDS^FG_PRICE(43787)":2384.0,"PB-FDS^FG_PRICE(43787)":1976.0,"NYGOLD-FDS^FG_PRICE(43787)":1470.9,"SLVR-FDS^FG_PRICE(43787)":16.795,"AUDUSD^FG_PRICE(43787)":0.6814,"CA-FDS^FG_PRICE(43788)":5821.5,"ZS-FDS^FG_PRICE(43788)":2362.0,"PB-FDS^FG_PRICE(43788)":1967.5,"NYGOLD-FDS^FG_PRICE(43788)":1473.3,"SLVR-FDS^FG_PRICE(43788)":17.125,"AUDUSD^FG_PRICE(43788)":0.68265,"CA-FDS^FG_PRICE(43789)":5873.0,"ZS-FDS^FG_PRICE(43789)":2360.5,"PB-FDS^FG_PRICE(43789)":1997.0,"NYGOLD-FDS^FG_PRICE(43789)":1473.3,"SLVR-FDS^FG_PRICE(43789)":17.115,"AUDUSD^FG_PRICE(43789)":0.6804,"CA-FDS^FG_PRICE(43790)":5813.0,"ZS-FDS^FG_PRICE(43790)":2328.0,"PB-FDS^FG_PRICE(43790)":1972.5,"NYGOLD-FDS^FG_PRICE(43790)":1463.1,"SLVR-FDS^FG_PRICE(43790)":17.09,"AUDUSD^FG_PRICE(43790)":0.67955,"CA-FDS^FG_PRICE(43791)":5834.0,"ZS-FDS^FG_PRICE(43791)":2315.0,"PB-FDS^FG_PRICE(43791)":1958.0,"NYGOLD-FDS^FG_PRICE(43791)":1463.1,"SLVR-FDS^FG_PRICE(43791)":17.175,"AUDUSD^FG_PRICE(43791)":0.6785,"CA-FDS^FG_PRICE(43794)":5872.5,"ZS-FDS^FG_PRICE(43794)":2335.0,"PB-FDS^FG_PRICE(43794)":1945.0,"NYGOLD-FDS^FG_PRICE(43794)":1456.6,"SLVR-FDS^FG_PRICE(43794)":16.87,"AUDUSD^FG_PRICE(43794)":0.67724997,"CA-FDS^FG_PRICE(43795)":5856.0,"ZS-FDS^FG_PRICE(43795)":2301.0,"PB-FDS^FG_PRICE(43795)":1908.0,"NYGOLD-FDS^FG_PRICE(43795)":1459.8,"SLVR-FDS^FG_PRICE(43795)":16.935,"AUDUSD^FG_PRICE(43795)":0.67845,"CA-FDS^FG_PRICE(43796)":5925.5,"ZS-FDS^FG_PRICE(43796)":2335.0,"PB-FDS^FG_PRICE(43796)":1946.0,"NYGOLD-FDS^FG_PRICE(43796)":1453.4,"SLVR-FDS^FG_PRICE(43796)":17.055,"AUDUSD^FG_PRICE(43796)":0.6781,"CA-FDS^FG_PRICE(43797)":5925.5,"ZS-FDS^FG_PRICE(43797)":2335.0,"PB-FDS^FG_PRICE(43797)":1946.0,"NYGOLD-FDS^FG_PRICE(43797)":1453.4,"SLVR-FDS^FG_PRICE(43797)":17.055,"AUDUSD^FG_PRICE(43797)":0.67649996,"CA-FDS^FG_PRICE(43798)":5854.0,"ZS-FDS^FG_PRICE(43798)":2312.5,"PB-FDS^FG_PRICE(43798)":1947.0,"NYGOLD-FDS^FG_PRICE(43798)":1465.6,"SLVR-FDS^FG_PRICE(43798)":16.965,"AUDUSD^FG_PRICE(43798)":0.6764,"CA-FDS^FG_PRICE(43801)":5855.5,"ZS-FDS^FG_PRICE(43801)":2285.5,"PB-FDS^FG_PRICE(43801)":1912.0,"NYGOLD-FDS^FG_PRICE(43801)":1462.3,"SLVR-FDS^FG_PRICE(43801)":16.875,"AUDUSD^FG_PRICE(43801)":0.68135,"CA-FDS^FG_PRICE(43802)":5812.0,"ZS-FDS^FG_PRICE(43802)":2221.5,"PB-FDS^FG_PRICE(43802)":1883.5,"NYGOLD-FDS^FG_PRICE(43802)":1478.2,"SLVR-FDS^FG_PRICE(43802)":17.01,"AUDUSD^FG_PRICE(43802)":0.68385,"CA-FDS^FG_PRICE(43803)":5823.0,"ZS-FDS^FG_PRICE(43803)":2256.5,"PB-FDS^FG_PRICE(43803)":1900.0,"NYGOLD-FDS^FG_PRICE(43803)":1474.0,"SLVR-FDS^FG_PRICE(43803)":17.13,"AUDUSD^FG_PRICE(43803)":0.68505,"CA-FDS^FG_PRICE(43804)":5855.0,"ZS-FDS^FG_PRICE(43804)":2255.0,"PB-FDS^FG_PRICE(43804)":1893.0,"NYGOLD-FDS^FG_PRICE(43804)":1476.9,"SLVR-FDS^FG_PRICE(43804)":16.87,"AUDUSD^FG_PRICE(43804)":0.68245,"CA-FDS^FG_PRICE(43805)":5867.5,"ZS-FDS^FG_PRICE(43805)":2250.0,"PB-FDS^FG_PRICE(43805)":1881.0,"NYGOLD-FDS^FG_PRICE(43805)":1459.1,"SLVR-FDS^FG_PRICE(43805)":16.94,"AUDUSD^FG_PRICE(43805)":0.68305,"CA-FDS^FG_PRICE(43808)":5985.0,"ZS-FDS^FG_PRICE(43808)":2233.0,"PB-FDS^FG_PRICE(43808)":1866.0,"NYGOLD-FDS^FG_PRICE(43808)":1459.3,"SLVR-FDS^FG_PRICE(43808)":16.62,"AUDUSD^FG_PRICE(43808)":0.68305,"CA-FDS^FG_PRICE(43809)":6055.0,"ZS-FDS^FG_PRICE(43809)":2222.0,"PB-FDS^FG_PRICE(43809)":1893.0,"NYGOLD-FDS^FG_PRICE(43809)":1462.6,"SLVR-FDS^FG_PRICE(43809)":16.675,"AUDUSD^FG_PRICE(43809)":0.68085,"CA-FDS^FG_PRICE(43810)":6083.0,"ZS-FDS^FG_PRICE(43810)":2222.0,"PB-FDS^FG_PRICE(43810)":1903.0,"NYGOLD-FDS^FG_PRICE(43810)":1469.4,"SLVR-FDS^FG_PRICE(43810)":16.66,"AUDUSD^FG_PRICE(43810)":0.68525004,"CA-FDS^FG_PRICE(43811)":6097.0,"ZS-FDS^FG_PRICE(43811)":2229.0,"PB-FDS^FG_PRICE(43811)":1920.0,"NYGOLD-FDS^FG_PRICE(43811)":1466.7,"SLVR-FDS^FG_PRICE(43811)":16.865,"AUDUSD^FG_PRICE(43811)":0.69005,"CA-FDS^FG_PRICE(43812)":6154.0,"ZS-FDS^FG_PRICE(43812)":2279.0,"PB-FDS^FG_PRICE(43812)":1934.0,"NYGOLD-FDS^FG_PRICE(43812)":1475.6,"SLVR-FDS^FG_PRICE(43812)":16.935,"AUDUSD^FG_PRICE(43812)":0.68745,"CA-FDS^FG_PRICE(43815)":6155.5,"ZS-FDS^FG_PRICE(43815)":2269.0,"PB-FDS^FG_PRICE(43815)":1873.5,"NYGOLD-FDS^FG_PRICE(43815)":1475.0,"SLVR-FDS^FG_PRICE(43815)":17.02,"AUDUSD^FG_PRICE(43815)":0.68955,"CA-FDS^FG_PRICE(43816)":6175.0,"ZS-FDS^FG_PRICE(43816)":2297.0,"PB-FDS^FG_PRICE(43816)":1873.0,"NYGOLD-FDS^FG_PRICE(43816)":1474.6,"SLVR-FDS^FG_PRICE(43816)":17.06,"AUDUSD^FG_PRICE(43816)":0.68555003,"CA-FDS^FG_PRICE(43817)":6126.5,"ZS-FDS^FG_PRICE(43817)":2307.0,"PB-FDS^FG_PRICE(43817)":1872.0,"NYGOLD-FDS^FG_PRICE(43817)":1472.6,"SLVR-FDS^FG_PRICE(43817)":16.995,"AUDUSD^FG_PRICE(43817)":0.68615,"CA-FDS^FG_PRICE(43818)":6161.0,"ZS-FDS^FG_PRICE(43818)":2324.0,"PB-FDS^FG_PRICE(43818)":1896.5,"NYGOLD-FDS^FG_PRICE(43818)":1478.2,"SLVR-FDS^FG_PRICE(43818)":16.94,"AUDUSD^FG_PRICE(43818)":0.6879,"CA-FDS^FG_PRICE(43819)":6155.5,"ZS-FDS^FG_PRICE(43819)":2341.0,"PB-FDS^FG_PRICE(43819)":1909.0,"NYGOLD-FDS^FG_PRICE(43819)":1474.7,"SLVR-FDS^FG_PRICE(43819)":17.035,"AUDUSD^FG_PRICE(43819)":0.69045,"CA-FDS^FG_PRICE(43822)":6153.0,"ZS-FDS^FG_PRICE(43822)":2308.0,"PB-FDS^FG_PRICE(43822)":1905.0,"NYGOLD-FDS^FG_PRICE(43822)":1482.5,"SLVR-FDS^FG_PRICE(43822)":17.375,"AUDUSD^FG_PRICE(43822)":0.69175,"CA-FDS^FG_PRICE(43823)":6184.5,"ZS-FDS^FG_PRICE(43823)":2277.0,"PB-FDS^FG_PRICE(43823)":1905.0,"NYGOLD-FDS^FG_PRICE(43823)":1499.1,"SLVR-FDS^FG_PRICE(43823)":17.585,"AUDUSD^FG_PRICE(43823)":0.6928,"CA-FDS^FG_PRICE(43824)":6184.5,"ZS-FDS^FG_PRICE(43824)":2277.0,"PB-FDS^FG_PRICE(43824)":1905.0,"NYGOLD-FDS^FG_PRICE(43824)":1499.1,"SLVR-FDS^FG_PRICE(43824)":17.585,"AUDUSD^FG_PRICE(43824)":0.692801,"CA-FDS^FG_PRICE(43825)":6184.5,"ZS-FDS^FG_PRICE(43825)":2277.0,"PB-FDS^FG_PRICE(43825)":1905.0,"NYGOLD-FDS^FG_PRICE(43825)":1509.3,"SLVR-FDS^FG_PRICE(43825)":17.585,"AUDUSD^FG_PRICE(43825)":0.69390005,"CA-FDS^FG_PRICE(43826)":6211.0,"ZS-FDS^FG_PRICE(43826)":2296.0,"PB-FDS^FG_PRICE(43826)":1910.0,"NYGOLD-FDS^FG_PRICE(43826)":1513.8,"SLVR-FDS^FG_PRICE(43826)":17.825,"AUDUSD^FG_PRICE(43826)":0.69825,"CA-FDS^FG_PRICE(43829)":6183.5,"ZS-FDS^FG_PRICE(43829)":2315.0,"PB-FDS^FG_PRICE(43829)":1932.0,"NYGOLD-FDS^FG_PRICE(43829)":1514.5,"SLVR-FDS^FG_PRICE(43829)":17.825,"AUDUSD^FG_PRICE(43829)":0.69965,"CA-FDS^FG_PRICE(43830)":6156.0,"ZS-FDS^FG_PRICE(43830)":2293.0,"PB-FDS^FG_PRICE(43830)":1923.5,"NYGOLD-FDS^FG_PRICE(43830)":1519.5,"SLVR-FDS^FG_PRICE(43830)":18.045,"AUDUSD^FG_PRICE(43830)":0.70295,"CA-FDS^FG_PRICE(43831)":6156.0,"ZS-FDS^FG_PRICE(43831)":2293.0,"PB-FDS^FG_PRICE(43831)":1923.5,"NYGOLD-FDS^FG_PRICE(43831)":1519.5,"SLVR-FDS^FG_PRICE(43831)":18.045,"AUDUSD^FG_PRICE(43831)":0.7029529,"CA-FDS^FG_PRICE(43832)":6165.5,"ZS-FDS^FG_PRICE(43832)":2299.0,"PB-FDS^FG_PRICE(43832)":1904.0,"NYGOLD-FDS^FG_PRICE(43832)":1524.5,"SLVR-FDS^FG_PRICE(43832)":17.925,"AUDUSD^FG_PRICE(43832)":0.70025,"CA-FDS^FG_PRICE(43833)":6077.0,"ZS-FDS^FG_PRICE(43833)":2284.0,"PB-FDS^FG_PRICE(43833)":1889.5,"NYGOLD-FDS^FG_PRICE(43833)":1549.2,"SLVR-FDS^FG_PRICE(43833)":18.21,"AUDUSD^FG_PRICE(43833)":0.69565,"CA-FDS^FG_PRICE(43836)":6097.5,"ZS-FDS^FG_PRICE(43836)":2335.0,"PB-FDS^FG_PRICE(43836)":1900.0,"NYGOLD-FDS^FG_PRICE(43836)":1566.2,"SLVR-FDS^FG_PRICE(43836)":18.44,"AUDUSD^FG_PRICE(43836)":0.69335,"CA-FDS^FG_PRICE(43837)":6134.5,"ZS-FDS^FG_PRICE(43837)":2346.0,"PB-FDS^FG_PRICE(43837)":1905.0,"NYGOLD-FDS^FG_PRICE(43837)":1571.8,"SLVR-FDS^FG_PRICE(43837)":18.145,"AUDUSD^FG_PRICE(43837)":0.68684995,"CA-FDS^FG_PRICE(43838)":6154.0,"ZS-FDS^FG_PRICE(43838)":2406.0,"PB-FDS^FG_PRICE(43838)":1908.5,"NYGOLD-FDS^FG_PRICE(43838)":1557.4,"SLVR-FDS^FG_PRICE(43838)":18.42,"AUDUSD^FG_PRICE(43838)":0.68555003,"CA-FDS^FG_PRICE(43839)":6156.0,"ZS-FDS^FG_PRICE(43839)":2419.0,"PB-FDS^FG_PRICE(43839)":1902.0,"NYGOLD-FDS^FG_PRICE(43839)":1551.7,"SLVR-FDS^FG_PRICE(43839)":17.91,"AUDUSD^FG_PRICE(43839)":0.68535,"CA-FDS^FG_PRICE(43840)":6157.0,"ZS-FDS^FG_PRICE(43840)":2382.0,"PB-FDS^FG_PRICE(43840)":1922.0,"NYGOLD-FDS^FG_PRICE(43840)":1557.5,"SLVR-FDS^FG_PRICE(43840)":17.915,"AUDUSD^FG_PRICE(43840)":0.69054997,"CA-FDS^FG_PRICE(43843)":6177.0,"ZS-FDS^FG_PRICE(43843)":2366.5,"PB-FDS^FG_PRICE(43843)":1891.5,"NYGOLD-FDS^FG_PRICE(43843)":1548.4,"SLVR-FDS^FG_PRICE(43843)":17.985,"AUDUSD^FG_PRICE(43843)":0.69054997,"CA-FDS^FG_PRICE(43844)":6247.0,"ZS-FDS^FG_PRICE(43844)":2364.0,"PB-FDS^FG_PRICE(43844)":1897.0,"NYGOLD-FDS^FG_PRICE(43844)":1542.4,"SLVR-FDS^FG_PRICE(43844)":17.77,"AUDUSD^FG_PRICE(43844)":0.6901,"CA-FDS^FG_PRICE(43845)":6232.0,"ZS-FDS^FG_PRICE(43845)":2390.0,"PB-FDS^FG_PRICE(43845)":1960.5,"NYGOLD-FDS^FG_PRICE(43845)":1552.1,"SLVR-FDS^FG_PRICE(43845)":17.85,"AUDUSD^FG_PRICE(43845)":0.69045,"CA-FDS^FG_PRICE(43846)":6300.5,"ZS-FDS^FG_PRICE(43846)":2438.0,"PB-FDS^FG_PRICE(43846)":2027.0,"NYGOLD-FDS^FG_PRICE(43846)":1549.0,"SLVR-FDS^FG_PRICE(43846)":18.01,"AUDUSD^FG_PRICE(43846)":0.68985003,"CA-FDS^FG_PRICE(43847)":6276.5,"ZS-FDS^FG_PRICE(43847)":2434.0,"PB-FDS^FG_PRICE(43847)":1977.0,"NYGOLD-FDS^FG_PRICE(43847)":1558.8,"SLVR-FDS^FG_PRICE(43847)":18.06,"AUDUSD^FG_PRICE(43847)":0.68795,"CA-FDS^FG_PRICE(43850)":6276.5,"ZS-FDS^FG_PRICE(43850)":2434.0,"PB-FDS^FG_PRICE(43850)":1977.0,"NYGOLD-FDS^FG_PRICE(43850)":1558.8,"SLVR-FDS^FG_PRICE(43850)":18.06,"AUDUSD^FG_PRICE(43850)":0.68670005,"CA-FDS^FG_PRICE(43851)":6158.5,"ZS-FDS^FG_PRICE(43851)":2455.0,"PB-FDS^FG_PRICE(43851)":1952.0,"NYGOLD-FDS^FG_PRICE(43851)":1556.4,"SLVR-FDS^FG_PRICE(43851)":17.985,"AUDUSD^FG_PRICE(43851)":0.68595,"CA-FDS^FG_PRICE(43852)":6103.5,"ZS-FDS^FG_PRICE(43852)":2466.5,"PB-FDS^FG_PRICE(43852)":1974.0,"NYGOLD-FDS^FG_PRICE(43852)":1555.3,"SLVR-FDS^FG_PRICE(43852)":17.77,"AUDUSD^FG_PRICE(43852)":0.68395,"CA-FDS^FG_PRICE(43853)":6050.0,"ZS-FDS^FG_PRICE(43853)":2386.0,"PB-FDS^FG_PRICE(43853)":1989.0,"NYGOLD-FDS^FG_PRICE(43853)":1564.6,"SLVR-FDS^FG_PRICE(43853)":17.6,"AUDUSD^FG_PRICE(43853)":0.6847,"CA-FDS^FG_PRICE(43854)":5968.0,"ZS-FDS^FG_PRICE(43854)":2354.5,"PB-FDS^FG_PRICE(43854)":1960.0,"NYGOLD-FDS^FG_PRICE(43854)":1571.1,"SLVR-FDS^FG_PRICE(43854)":17.83,"AUDUSD^FG_PRICE(43854)":0.68280005,"CA-FDS^FG_PRICE(43857)":5779.0,"ZS-FDS^FG_PRICE(43857)":2293.0,"PB-FDS^FG_PRICE(43857)":1901.0,"NYGOLD-FDS^FG_PRICE(43857)":1576.8,"SLVR-FDS^FG_PRICE(43857)":18.295,"AUDUSD^FG_PRICE(43857)":0.67575,"CA-FDS^FG_PRICE(43858)":5715.0,"ZS-FDS^FG_PRICE(43858)":2270.0,"PB-FDS^FG_PRICE(43858)":1915.0,"NYGOLD-FDS^FG_PRICE(43858)":1569.2,"SLVR-FDS^FG_PRICE(43858)":17.975,"AUDUSD^FG_PRICE(43858)":0.67525,"CA-FDS^FG_PRICE(43859)":5698.0,"ZS-FDS^FG_PRICE(43859)":2256.0,"PB-FDS^FG_PRICE(43859)":1886.0,"NYGOLD-FDS^FG_PRICE(43859)":1569.8,"SLVR-FDS^FG_PRICE(43859)":17.47,"AUDUSD^FG_PRICE(43859)":0.6741,"CA-FDS^FG_PRICE(43860)":5621.0,"ZS-FDS^FG_PRICE(43860)":2235.5,"PB-FDS^FG_PRICE(43860)":1836.0,"NYGOLD-FDS^FG_PRICE(43860)":1583.5,"SLVR-FDS^FG_PRICE(43860)":17.725,"AUDUSD^FG_PRICE(43860)":0.67055,"CA-FDS^FG_PRICE(43861)":5570.0,"ZS-FDS^FG_PRICE(43861)":2219.0,"PB-FDS^FG_PRICE(43861)":1874.5,"NYGOLD-FDS^FG_PRICE(43861)":1582.9,"SLVR-FDS^FG_PRICE(43861)":17.885,"AUDUSD^FG_PRICE(43861)":0.66945,"CA-FDS^FG_PRICE(43864)":5595.0,"ZS-FDS^FG_PRICE(43864)":2200.0,"PB-FDS^FG_PRICE(43864)":1879.0,"NYGOLD-FDS^FG_PRICE(43864)":1577.2,"SLVR-FDS^FG_PRICE(43864)":17.77,"AUDUSD^FG_PRICE(43864)":0.66955,"CA-FDS^FG_PRICE(43865)":5652.0,"ZS-FDS^FG_PRICE(43865)":2217.5,"PB-FDS^FG_PRICE(43865)":1854.5,"NYGOLD-FDS^FG_PRICE(43865)":1550.4,"SLVR-FDS^FG_PRICE(43865)":17.73,"AUDUSD^FG_PRICE(43865)":0.67265,"CA-FDS^FG_PRICE(43866)":5714.0,"ZS-FDS^FG_PRICE(43866)":2222.5,"PB-FDS^FG_PRICE(43866)":1843.5,"NYGOLD-FDS^FG_PRICE(43866)":1557.8,"SLVR-FDS^FG_PRICE(43866)":17.62,"AUDUSD^FG_PRICE(43866)":0.67445,"CA-FDS^FG_PRICE(43867)":5726.0,"ZS-FDS^FG_PRICE(43867)":2206.0,"PB-FDS^FG_PRICE(43867)":1844.0,"NYGOLD-FDS^FG_PRICE(43867)":1565.1,"SLVR-FDS^FG_PRICE(43867)":17.765,"AUDUSD^FG_PRICE(43867)":0.6738,"CA-FDS^FG_PRICE(43868)":5653.0,"ZS-FDS^FG_PRICE(43868)":2152.5,"PB-FDS^FG_PRICE(43868)":1835.0,"NYGOLD-FDS^FG_PRICE(43868)":1568.6,"SLVR-FDS^FG_PRICE(43868)":17.77,"AUDUSD^FG_PRICE(43868)":0.66885,"CA-FDS^FG_PRICE(43871)":5659.5,"ZS-FDS^FG_PRICE(43871)":2128.0,"PB-FDS^FG_PRICE(43871)":1810.0,"NYGOLD-FDS^FG_PRICE(43871)":1574.7,"SLVR-FDS^FG_PRICE(43871)":17.785,"AUDUSD^FG_PRICE(43871)":0.66795003,"CA-FDS^FG_PRICE(43872)":5696.0,"ZS-FDS^FG_PRICE(43872)":2145.0,"PB-FDS^FG_PRICE(43872)":1820.0,"NYGOLD-FDS^FG_PRICE(43872)":1565.6,"SLVR-FDS^FG_PRICE(43872)":17.705,"AUDUSD^FG_PRICE(43872)":0.67215,"CA-FDS^FG_PRICE(43873)":5747.0,"ZS-FDS^FG_PRICE(43873)":2140.0,"PB-FDS^FG_PRICE(43873)":1861.0,"NYGOLD-FDS^FG_PRICE(43873)":1567.4,"SLVR-FDS^FG_PRICE(43873)":17.56,"AUDUSD^FG_PRICE(43873)":0.67455,"CA-FDS^FG_PRICE(43874)":5716.0,"ZS-FDS^FG_PRICE(43874)":2157.0,"PB-FDS^FG_PRICE(43874)":1877.0,"NYGOLD-FDS^FG_PRICE(43874)":1575.1,"SLVR-FDS^FG_PRICE(43874)":17.64,"AUDUSD^FG_PRICE(43874)":0.67324996,"CA-FDS^FG_PRICE(43875)":5737.0,"ZS-FDS^FG_PRICE(43875)":2138.0,"PB-FDS^FG_PRICE(43875)":1875.0,"NYGOLD-FDS^FG_PRICE(43875)":1582.7,"SLVR-FDS^FG_PRICE(43875)":17.705,"AUDUSD^FG_PRICE(43875)":0.67175,"CA-FDS^FG_PRICE(43878)":5737.0,"ZS-FDS^FG_PRICE(43878)":2138.0,"PB-FDS^FG_PRICE(43878)":1875.0,"NYGOLD-FDS^FG_PRICE(43878)":1582.7,"SLVR-FDS^FG_PRICE(43878)":17.705,"AUDUSD^FG_PRICE(43878)":0.67144996,"CA-FDS^FG_PRICE(43879)":5728.0,"ZS-FDS^FG_PRICE(43879)":2128.0,"PB-FDS^FG_PRICE(43879)":1901.0,"NYGOLD-FDS^FG_PRICE(43879)":1600.0,"SLVR-FDS^FG_PRICE(43879)":17.885,"AUDUSD^FG_PRICE(43879)":0.6697,"CA-FDS^FG_PRICE(43880)":5745.5,"ZS-FDS^FG_PRICE(43880)":2126.5,"PB-FDS^FG_PRICE(43880)":1920.0,"NYGOLD-FDS^FG_PRICE(43880)":1607.5,"SLVR-FDS^FG_PRICE(43880)":18.345,"AUDUSD^FG_PRICE(43880)":0.66735,"CA-FDS^FG_PRICE(43881)":5730.0,"ZS-FDS^FG_PRICE(43881)":2100.0,"PB-FDS^FG_PRICE(43881)":1939.0,"NYGOLD-FDS^FG_PRICE(43881)":1616.6,"SLVR-FDS^FG_PRICE(43881)":18.385,"AUDUSD^FG_PRICE(43881)":0.66275,"CA-FDS^FG_PRICE(43882)":5702.0,"ZS-FDS^FG_PRICE(43882)":2086.5,"PB-FDS^FG_PRICE(43882)":1881.0,"NYGOLD-FDS^FG_PRICE(43882)":1644.6,"SLVR-FDS^FG_PRICE(43882)":18.56,"AUDUSD^FG_PRICE(43882)":0.66315,"CA-FDS^FG_PRICE(43885)":5657.5,"ZS-FDS^FG_PRICE(43885)":2039.0,"PB-FDS^FG_PRICE(43885)":1864.0,"NYGOLD-FDS^FG_PRICE(43885)":1672.4,"SLVR-FDS^FG_PRICE(43885)":18.775,"AUDUSD^FG_PRICE(43885)":0.66175,"CA-FDS^FG_PRICE(43886)":5663.5,"ZS-FDS^FG_PRICE(43886)":2038.0,"PB-FDS^FG_PRICE(43886)":1922.0,"NYGOLD-FDS^FG_PRICE(43886)":1646.9,"SLVR-FDS^FG_PRICE(43886)":18.33,"AUDUSD^FG_PRICE(43886)":0.6605,"CA-FDS^FG_PRICE(43887)":5614.0,"ZS-FDS^FG_PRICE(43887)":2014.0,"PB-FDS^FG_PRICE(43887)":1870.0,"NYGOLD-FDS^FG_PRICE(43887)":1640.0,"SLVR-FDS^FG_PRICE(43887)":18.075,"AUDUSD^FG_PRICE(43887)":0.65535,"CA-FDS^FG_PRICE(43888)":5618.0,"ZS-FDS^FG_PRICE(43888)":1999.0,"PB-FDS^FG_PRICE(43888)":1870.0,"NYGOLD-FDS^FG_PRICE(43888)":1640.0,"SLVR-FDS^FG_PRICE(43888)":18.05,"AUDUSD^FG_PRICE(43888)":0.65765,"CA-FDS^FG_PRICE(43889)":5573.0,"ZS-FDS^FG_PRICE(43889)":2018.5,"PB-FDS^FG_PRICE(43889)":1869.0,"NYGOLD-FDS^FG_PRICE(43889)":1564.1,"SLVR-FDS^FG_PRICE(43889)":17.185,"AUDUSD^FG_PRICE(43889)":0.64475,"CA-FDS^FG_PRICE(43892)":5640.0,"ZS-FDS^FG_PRICE(43892)":2009.0,"PB-FDS^FG_PRICE(43892)":1905.0,"NYGOLD-FDS^FG_PRICE(43892)":1592.3,"SLVR-FDS^FG_PRICE(43892)":16.915,"AUDUSD^FG_PRICE(43892)":0.6516,"CA-FDS^FG_PRICE(43893)":5668.0,"ZS-FDS^FG_PRICE(43893)":1986.0,"PB-FDS^FG_PRICE(43893)":1900.0,"NYGOLD-FDS^FG_PRICE(43893)":1642.1,"SLVR-FDS^FG_PRICE(43893)":16.81,"AUDUSD^FG_PRICE(43893)":0.66214997,"CA-FDS^FG_PRICE(43894)":5694.5,"ZS-FDS^FG_PRICE(43894)":1964.0,"PB-FDS^FG_PRICE(43894)":1887.0,"NYGOLD-FDS^FG_PRICE(43894)":1641.1,"SLVR-FDS^FG_PRICE(43894)":17.25,"AUDUSD^FG_PRICE(43894)":0.66225,"CA-FDS^FG_PRICE(43895)":5667.5,"ZS-FDS^FG_PRICE(43895)":2002.0,"PB-FDS^FG_PRICE(43895)":1860.0,"NYGOLD-FDS^FG_PRICE(43895)":1666.4,"SLVR-FDS^FG_PRICE(43895)":17.2,"AUDUSD^FG_PRICE(43895)":0.6605,"CA-FDS^FG_PRICE(43896)":5624.0,"ZS-FDS^FG_PRICE(43896)":1978.0,"PB-FDS^FG_PRICE(43896)":1880.0,"NYGOLD-FDS^FG_PRICE(43896)":1670.8,"SLVR-FDS^FG_PRICE(43896)":17.48,"AUDUSD^FG_PRICE(43896)":0.66295,"CA-FDS^FG_PRICE(43899)":5483.0,"ZS-FDS^FG_PRICE(43899)":1925.5,"PB-FDS^FG_PRICE(43899)":1849.5,"NYGOLD-FDS^FG_PRICE(43899)":1674.5,"SLVR-FDS^FG_PRICE(43899)":16.885,"AUDUSD^FG_PRICE(43899)":0.66565,"CA-FDS^FG_PRICE(43900)":5598.0,"ZS-FDS^FG_PRICE(43900)":2000.0,"PB-FDS^FG_PRICE(43900)":1859.5,"NYGOLD-FDS^FG_PRICE(43900)":1659.1,"SLVR-FDS^FG_PRICE(43900)":17.07,"AUDUSD^FG_PRICE(43900)":0.64775,"CA-FDS^FG_PRICE(43901)":5552.0,"ZS-FDS^FG_PRICE(43901)":1978.5,"PB-FDS^FG_PRICE(43901)":1813.0,"NYGOLD-FDS^FG_PRICE(43901)":1641.4,"SLVR-FDS^FG_PRICE(43901)":17.02,"AUDUSD^FG_PRICE(43901)":0.6509,"CA-FDS^FG_PRICE(43902)":5386.5,"ZS-FDS^FG_PRICE(43902)":1927.0,"PB-FDS^FG_PRICE(43902)":1749.0,"NYGOLD-FDS^FG_PRICE(43902)":1589.3,"SLVR-FDS^FG_PRICE(43902)":16.525,"AUDUSD^FG_PRICE(43902)":0.62795,"CA-FDS^FG_PRICE(43903)":5530.5,"ZS-FDS^FG_PRICE(43903)":1986.5,"PB-FDS^FG_PRICE(43903)":1781.0,"NYGOLD-FDS^FG_PRICE(43903)":1515.7,"SLVR-FDS^FG_PRICE(43903)":15.77,"AUDUSD^FG_PRICE(43903)":0.61535,"CA-FDS^FG_PRICE(43906)":5211.0,"ZS-FDS^FG_PRICE(43906)":1932.0,"PB-FDS^FG_PRICE(43906)":1685.0,"NYGOLD-FDS^FG_PRICE(43906)":1485.9,"SLVR-FDS^FG_PRICE(43906)":12.965,"AUDUSD^FG_PRICE(43906)":0.61325,"CA-FDS^FG_PRICE(43907)":5205.0,"ZS-FDS^FG_PRICE(43907)":1900.0,"PB-FDS^FG_PRICE(43907)":1693.0,"NYGOLD-FDS^FG_PRICE(43907)":1524.9,"SLVR-FDS^FG_PRICE(43907)":12.44,"AUDUSD^FG_PRICE(43907)":0.59755,"CA-FDS^FG_PRICE(43908)":4860.5,"ZS-FDS^FG_PRICE(43908)":1820.0,"PB-FDS^FG_PRICE(43908)":1616.0,"NYGOLD-FDS^FG_PRICE(43908)":1477.3,"SLVR-FDS^FG_PRICE(43908)":12.42,"AUDUSD^FG_PRICE(43908)":0.5821,"CA-FDS^FG_PRICE(43909)":4685.0,"ZS-FDS^FG_PRICE(43909)":1841.0,"PB-FDS^FG_PRICE(43909)":1661.0,"NYGOLD-FDS^FG_PRICE(43909)":1478.6,"SLVR-FDS^FG_PRICE(43909)":12.005,"AUDUSD^FG_PRICE(43909)":0.5864,"CA-FDS^FG_PRICE(43910)":4855.0,"ZS-FDS^FG_PRICE(43910)":1880.0,"PB-FDS^FG_PRICE(43910)":1673.5,"NYGOLD-FDS^FG_PRICE(43910)":1484.0,"SLVR-FDS^FG_PRICE(43910)":12.63,"AUDUSD^FG_PRICE(43910)":0.58445,"CA-FDS^FG_PRICE(43913)":4617.5,"ZS-FDS^FG_PRICE(43913)":1814.0,"PB-FDS^FG_PRICE(43913)":1608.5,"NYGOLD-FDS^FG_PRICE(43913)":1567.0,"SLVR-FDS^FG_PRICE(43913)":12.51,"AUDUSD^FG_PRICE(43913)":0.57555,"CA-FDS^FG_PRICE(43914)":4789.5,"ZS-FDS^FG_PRICE(43914)":1822.0,"PB-FDS^FG_PRICE(43914)":1617.0,"NYGOLD-FDS^FG_PRICE(43914)":1660.2,"SLVR-FDS^FG_PRICE(43914)":13.625,"AUDUSD^FG_PRICE(43914)":0.5927,"CA-FDS^FG_PRICE(43915)":4754.0,"ZS-FDS^FG_PRICE(43915)":1773.5,"PB-FDS^FG_PRICE(43915)":1589.0,"NYGOLD-FDS^FG_PRICE(43915)":1632.3,"SLVR-FDS^FG_PRICE(43915)":13.965,"AUDUSD^FG_PRICE(43915)":0.59565,"CA-FDS^FG_PRICE(43916)":4775.5,"ZS-FDS^FG_PRICE(43916)":1831.5,"PB-FDS^FG_PRICE(43916)":1659.0,"NYGOLD-FDS^FG_PRICE(43916)":1650.1,"SLVR-FDS^FG_PRICE(43916)":14.415,"AUDUSD^FG_PRICE(43916)":0.60455,"CA-FDS^FG_PRICE(43917)":4774.0,"ZS-FDS^FG_PRICE(43917)":1848.5,"PB-FDS^FG_PRICE(43917)":1690.0,"NYGOLD-FDS^FG_PRICE(43917)":1623.9,"SLVR-FDS^FG_PRICE(43917)":14.315,"AUDUSD^FG_PRICE(43917)":0.6127,"CA-FDS^FG_PRICE(43920)":4763.0,"ZS-FDS^FG_PRICE(43920)":1837.0,"PB-FDS^FG_PRICE(43920)":1694.0,"NYGOLD-FDS^FG_PRICE(43920)":1622.0,"SLVR-FDS^FG_PRICE(43920)":14.055,"AUDUSD^FG_PRICE(43920)":0.6155,"CA-FDS^FG_PRICE(43921)":4797.0,"ZS-FDS^FG_PRICE(43921)":1867.5,"PB-FDS^FG_PRICE(43921)":1712.0,"NYGOLD-FDS^FG_PRICE(43921)":1583.4,"SLVR-FDS^FG_PRICE(43921)":13.93,"AUDUSD^FG_PRICE(43921)":0.61205,"CA-FDS^FG_PRICE(43922)":4772.0,"ZS-FDS^FG_PRICE(43922)":1843.0,"PB-FDS^FG_PRICE(43922)":1692.5,"NYGOLD-FDS^FG_PRICE(43922)":1578.2,"SLVR-FDS^FG_PRICE(43922)":14.015,"AUDUSD^FG_PRICE(43922)":0.61225,"CA-FDS^FG_PRICE(43923)":4821.5,"ZS-FDS^FG_PRICE(43923)":1845.0,"PB-FDS^FG_PRICE(43923)":1684.5,"NYGOLD-FDS^FG_PRICE(43923)":1625.7,"SLVR-FDS^FG_PRICE(43923)":14.175,"AUDUSD^FG_PRICE(43923)":0.6045,"CA-FDS^FG_PRICE(43924)":4863.5,"ZS-FDS^FG_PRICE(43924)":1862.0,"PB-FDS^FG_PRICE(43924)":1661.0,"NYGOLD-FDS^FG_PRICE(43924)":1633.7,"SLVR-FDS^FG_PRICE(43924)":14.39,"AUDUSD^FG_PRICE(43924)":0.6012,"CA-FDS^FG_PRICE(43927)":4867.0,"ZS-FDS^FG_PRICE(43927)":1854.5,"PB-FDS^FG_PRICE(43927)":1629.5,"NYGOLD-FDS^FG_PRICE(43927)":1677.0,"SLVR-FDS^FG_PRICE(43927)":14.555,"AUDUSD^FG_PRICE(43927)":0.60785,"CA-FDS^FG_PRICE(43928)":5067.5,"ZS-FDS^FG_PRICE(43928)":1932.0,"PB-FDS^FG_PRICE(43928)":1692.5,"NYGOLD-FDS^FG_PRICE(43928)":1664.8,"SLVR-FDS^FG_PRICE(43928)":15.075,"AUDUSD^FG_PRICE(43928)":0.6179,"CA-FDS^FG_PRICE(43929)":4976.0,"ZS-FDS^FG_PRICE(43929)":1890.0,"PB-FDS^FG_PRICE(43929)":1698.0,"NYGOLD-FDS^FG_PRICE(43929)":1665.4,"SLVR-FDS^FG_PRICE(43929)":15.065,"AUDUSD^FG_PRICE(43929)":0.62105,"CA-FDS^FG_PRICE(43930)":4963.5,"ZS-FDS^FG_PRICE(43930)":1884.0,"PB-FDS^FG_PRICE(43930)":1684.5,"NYGOLD-FDS^FG_PRICE(43930)":1736.2,"SLVR-FDS^FG_PRICE(43930)":15.175,"AUDUSD^FG_PRICE(43930)":0.63085,"CA-FDS^FG_PRICE(43931)":4963.5,"ZS-FDS^FG_PRICE(43931)":1884.0,"PB-FDS^FG_PRICE(43931)":1684.5,"NYGOLD-FDS^FG_PRICE(43931)":1736.2,"SLVR-FDS^FG_PRICE(43931)":15.175,"AUDUSD^FG_PRICE(43931)":0.6308533,"CA-FDS^FG_PRICE(43934)":4963.5,"ZS-FDS^FG_PRICE(43934)":1884.0,"PB-FDS^FG_PRICE(43934)":1684.5,"NYGOLD-FDS^FG_PRICE(43934)":1744.8,"SLVR-FDS^FG_PRICE(43934)":15.175,"AUDUSD^FG_PRICE(43934)":0.63734996,"CA-FDS^FG_PRICE(43935)":5119.0,"ZS-FDS^FG_PRICE(43935)":1906.0,"PB-FDS^FG_PRICE(43935)":1685.0,"NYGOLD-FDS^FG_PRICE(43935)":1756.7,"SLVR-FDS^FG_PRICE(43935)":15.51,"AUDUSD^FG_PRICE(43935)":0.64215004,"CA-FDS^FG_PRICE(43936)":5054.5,"ZS-FDS^FG_PRICE(43936)":1908.5,"PB-FDS^FG_PRICE(43936)":1664.0,"NYGOLD-FDS^FG_PRICE(43936)":1727.2,"SLVR-FDS^FG_PRICE(43936)":15.57,"AUDUSD^FG_PRICE(43936)":0.63315,"CA-FDS^FG_PRICE(43937)":5098.5,"ZS-FDS^FG_PRICE(43937)":1923.5,"PB-FDS^FG_PRICE(43937)":1675.0,"NYGOLD-FDS^FG_PRICE(43937)":1720.4,"SLVR-FDS^FG_PRICE(43937)":15.5,"AUDUSD^FG_PRICE(43937)":0.63105,"CA-FDS^FG_PRICE(43938)":5175.5,"ZS-FDS^FG_PRICE(43938)":1933.5,"PB-FDS^FG_PRICE(43938)":1651.5,"NYGOLD-FDS^FG_PRICE(43938)":1689.2,"SLVR-FDS^FG_PRICE(43938)":15.16,"AUDUSD^FG_PRICE(43938)":0.63615,"CA-FDS^FG_PRICE(43941)":5169.5,"ZS-FDS^FG_PRICE(43941)":1940.5,"PB-FDS^FG_PRICE(43941)":1650.5,"NYGOLD-FDS^FG_PRICE(43941)":1701.6,"SLVR-FDS^FG_PRICE(43941)":15.15,"AUDUSD^FG_PRICE(43941)":0.6389,"CA-FDS^FG_PRICE(43942)":4994.5,"ZS-FDS^FG_PRICE(43942)":1876.0,"PB-FDS^FG_PRICE(43942)":1632.0,"NYGOLD-FDS^FG_PRICE(43942)":1678.2,"SLVR-FDS^FG_PRICE(43942)":14.97,"AUDUSD^FG_PRICE(43942)":0.62935,"CA-FDS^FG_PRICE(43943)":5034.0,"ZS-FDS^FG_PRICE(43943)":1898.0,"PB-FDS^FG_PRICE(43943)":1640.5,"NYGOLD-FDS^FG_PRICE(43943)":1728.7,"SLVR-FDS^FG_PRICE(43943)":14.91,"AUDUSD^FG_PRICE(43943)":0.63130003,"CA-FDS^FG_PRICE(43944)":5120.5,"ZS-FDS^FG_PRICE(43944)":1855.0,"PB-FDS^FG_PRICE(43944)":1632.5,"NYGOLD-FDS^FG_PRICE(43944)":1733.3,"SLVR-FDS^FG_PRICE(43944)":15.305,"AUDUSD^FG_PRICE(43944)":0.6394,"CA-FDS^FG_PRICE(43945)":5118.0,"ZS-FDS^FG_PRICE(43945)":1864.0,"PB-FDS^FG_PRICE(43945)":1601.0,"NYGOLD-FDS^FG_PRICE(43945)":1723.5,"SLVR-FDS^FG_PRICE(43945)":15.315,"AUDUSD^FG_PRICE(43945)":0.6377,"CA-FDS^FG_PRICE(43948)":5165.5,"ZS-FDS^FG_PRICE(43948)":1891.5,"PB-FDS^FG_PRICE(43948)":1608.0,"NYGOLD-FDS^FG_PRICE(43948)":1711.9,"SLVR-FDS^FG_PRICE(43948)":15.205,"AUDUSD^FG_PRICE(43948)":0.64634997,"CA-FDS^FG_PRICE(43949)":5169.5,"ZS-FDS^FG_PRICE(43949)":1915.0,"PB-FDS^FG_PRICE(43949)":1623.5,"NYGOLD-FDS^FG_PRICE(43949)":1710.5,"SLVR-FDS^FG_PRICE(43949)":15.145,"AUDUSD^FG_PRICE(43949)":0.64875,"CA-FDS^FG_PRICE(43950)":5184.0,"ZS-FDS^FG_PRICE(43950)":1930.0,"PB-FDS^FG_PRICE(43950)":1614.5,"NYGOLD-FDS^FG_PRICE(43950)":1703.4,"SLVR-FDS^FG_PRICE(43950)":15.165,"AUDUSD^FG_PRICE(43950)":0.65355,"CA-FDS^FG_PRICE(43951)":5231.0,"ZS-FDS^FG_PRICE(43951)":1929.5,"PB-FDS^FG_PRICE(43951)":1610.0,"NYGOLD-FDS^FG_PRICE(43951)":1684.2,"SLVR-FDS^FG_PRICE(43951)":15.335,"AUDUSD^FG_PRICE(43951)":0.6547,"CA-FDS^FG_PRICE(43952)":5061.0,"ZS-FDS^FG_PRICE(43952)":1899.0,"PB-FDS^FG_PRICE(43952)":1583.0,"NYGOLD-FDS^FG_PRICE(43952)":1694.5,"SLVR-FDS^FG_PRICE(43952)":14.845,"AUDUSD^FG_PRICE(43952)":0.64485,"CA-FDS^FG_PRICE(43955)":5061.0,"ZS-FDS^FG_PRICE(43955)":1899.0,"PB-FDS^FG_PRICE(43955)":1583.0,"NYGOLD-FDS^FG_PRICE(43955)":1706.9,"SLVR-FDS^FG_PRICE(43955)":14.93,"AUDUSD^FG_PRICE(43955)":0.64135003,"CA-FDS^FG_PRICE(43956)":5111.5,"ZS-FDS^FG_PRICE(43956)":1897.5,"PB-FDS^FG_PRICE(43956)":1611.0,"NYGOLD-FDS^FG_PRICE(43956)":1704.4,"SLVR-FDS^FG_PRICE(43956)":14.75,"AUDUSD^FG_PRICE(43956)":0.64445,"CA-FDS^FG_PRICE(43957)":5199.5,"ZS-FDS^FG_PRICE(43957)":1945.5,"PB-FDS^FG_PRICE(43957)":1618.5,"NYGOLD-FDS^FG_PRICE(43957)":1684.2,"SLVR-FDS^FG_PRICE(43957)":15.075,"AUDUSD^FG_PRICE(43957)":0.64305,"CA-FDS^FG_PRICE(43958)":5227.5,"ZS-FDS^FG_PRICE(43958)":2000.0,"PB-FDS^FG_PRICE(43958)":1619.5,"NYGOLD-FDS^FG_PRICE(43958)":1721.8,"SLVR-FDS^FG_PRICE(43958)":14.98,"AUDUSD^FG_PRICE(43958)":0.6452,"CA-FDS^FG_PRICE(43959)":5227.5,"ZS-FDS^FG_PRICE(43959)":2000.0,"PB-FDS^FG_PRICE(43959)":1619.5,"NYGOLD-FDS^FG_PRICE(43959)":1709.9,"SLVR-FDS^FG_PRICE(43959)":14.98,"AUDUSD^FG_PRICE(43959)":0.65405,"CA-FDS^FG_PRICE(43962)":5231.0,"ZS-FDS^FG_PRICE(43962)":1999.0,"PB-FDS^FG_PRICE(43962)":1629.5,"NYGOLD-FDS^FG_PRICE(43962)":1695.3,"SLVR-FDS^FG_PRICE(43962)":15.445,"AUDUSD^FG_PRICE(43962)":0.64865,"CA-FDS^FG_PRICE(43963)":5234.0,"ZS-FDS^FG_PRICE(43963)":2018.0,"PB-FDS^FG_PRICE(43963)":1638.5,"NYGOLD-FDS^FG_PRICE(43963)":1704.4,"SLVR-FDS^FG_PRICE(43963)":15.485,"AUDUSD^FG_PRICE(43963)":0.65185,"CA-FDS^FG_PRICE(43964)":5212.5,"ZS-FDS^FG_PRICE(43964)":1978.0,"PB-FDS^FG_PRICE(43964)":1601.5,"NYGOLD-FDS^FG_PRICE(43964)":1713.9,"SLVR-FDS^FG_PRICE(43964)":15.56,"AUDUSD^FG_PRICE(43964)":0.64735,"CA-FDS^FG_PRICE(43965)":5155.5,"ZS-FDS^FG_PRICE(43965)":1939.0,"PB-FDS^FG_PRICE(43965)":1576.5,"NYGOLD-FDS^FG_PRICE(43965)":1738.1,"SLVR-FDS^FG_PRICE(43965)":15.53,"AUDUSD^FG_PRICE(43965)":0.64225,"CA-FDS^FG_PRICE(43966)":5165.0,"ZS-FDS^FG_PRICE(43966)":1949.0,"PB-FDS^FG_PRICE(43966)":1578.5,"NYGOLD-FDS^FG_PRICE(43966)":1753.4,"SLVR-FDS^FG_PRICE(43966)":16.25,"AUDUSD^FG_PRICE(43966)":0.64135003,"CA-FDS^FG_PRICE(43969)":5249.5,"ZS-FDS^FG_PRICE(43969)":1997.0,"PB-FDS^FG_PRICE(43969)":1611.0,"NYGOLD-FDS^FG_PRICE(43969)":1731.8,"SLVR-FDS^FG_PRICE(43969)":17.35,"AUDUSD^FG_PRICE(43969)":0.64994997,"CA-FDS^FG_PRICE(43970)":5314.0,"ZS-FDS^FG_PRICE(43970)":2017.0,"PB-FDS^FG_PRICE(43970)":1638.0,"NYGOLD-FDS^FG_PRICE(43970)":1744.2,"SLVR-FDS^FG_PRICE(43970)":17.12,"AUDUSD^FG_PRICE(43970)":0.65685004,"CA-FDS^FG_PRICE(43971)":5333.0,"ZS-FDS^FG_PRICE(43971)":2021.0,"PB-FDS^FG_PRICE(43971)":1663.0,"NYGOLD-FDS^FG_PRICE(43971)":1750.6,"SLVR-FDS^FG_PRICE(43971)":17.47,"AUDUSD^FG_PRICE(43971)":0.65985,"CA-FDS^FG_PRICE(43972)":5387.0,"ZS-FDS^FG_PRICE(43972)":1996.5,"PB-FDS^FG_PRICE(43972)":1654.5,"NYGOLD-FDS^FG_PRICE(43972)":1720.5,"SLVR-FDS^FG_PRICE(43972)":17.205,"AUDUSD^FG_PRICE(43972)":0.65685004,"CA-FDS^FG_PRICE(43973)":5242.5,"ZS-FDS^FG_PRICE(43973)":1963.0,"PB-FDS^FG_PRICE(43973)":1603.5,"NYGOLD-FDS^FG_PRICE(43973)":1734.6,"SLVR-FDS^FG_PRICE(43973)":17.0,"AUDUSD^FG_PRICE(43973)":0.65235,"CA-FDS^FG_PRICE(43976)":5242.5,"ZS-FDS^FG_PRICE(43976)":1963.0,"PB-FDS^FG_PRICE(43976)":1603.5,"NYGOLD-FDS^FG_PRICE(43976)":1734.6,"SLVR-FDS^FG_PRICE(43976)":17.0,"AUDUSD^FG_PRICE(43976)":0.65435,"CA-FDS^FG_PRICE(43977)":5341.5,"ZS-FDS^FG_PRICE(43977)":1975.0,"PB-FDS^FG_PRICE(43977)":1660.0,"NYGOLD-FDS^FG_PRICE(43977)":1704.8,"SLVR-FDS^FG_PRICE(43977)":17.3,"AUDUSD^FG_PRICE(43977)":0.6652,"CA-FDS^FG_PRICE(43978)":5308.5,"ZS-FDS^FG_PRICE(43978)":1938.0,"PB-FDS^FG_PRICE(43978)":1641.5,"NYGOLD-FDS^FG_PRICE(43978)":1710.3,"SLVR-FDS^FG_PRICE(43978)":17.19,"AUDUSD^FG_PRICE(43978)":0.65785,"CA-FDS^FG_PRICE(43979)":5278.5,"ZS-FDS^FG_PRICE(43979)":1918.5,"PB-FDS^FG_PRICE(43979)":1609.0,"NYGOLD-FDS^FG_PRICE(43979)":1713.3,"SLVR-FDS^FG_PRICE(43979)":17.34,"AUDUSD^FG_PRICE(43979)":0.66595,"CA-FDS^FG_PRICE(43980)":5332.5,"ZS-FDS^FG_PRICE(43980)":1971.5,"PB-FDS^FG_PRICE(43980)":1615.5,"NYGOLD-FDS^FG_PRICE(43980)":1736.9,"SLVR-FDS^FG_PRICE(43980)":17.59,"AUDUSD^FG_PRICE(43980)":0.6638,"CA-FDS^FG_PRICE(43983)":5376.5,"ZS-FDS^FG_PRICE(43983)":1987.5,"PB-FDS^FG_PRICE(43983)":1635.0,"NYGOLD-FDS^FG_PRICE(43983)":1737.8,"SLVR-FDS^FG_PRICE(43983)":18.16,"AUDUSD^FG_PRICE(43983)":0.67855,"CA-FDS^FG_PRICE(43984)":5463.0,"ZS-FDS^FG_PRICE(43984)":2025.5,"PB-FDS^FG_PRICE(43984)":1663.0,"NYGOLD-FDS^FG_PRICE(43984)":1725.2,"SLVR-FDS^FG_PRICE(43984)":18.27,"AUDUSD^FG_PRICE(43984)":0.68915,"CA-FDS^FG_PRICE(43985)":5499.0,"ZS-FDS^FG_PRICE(43985)":2008.5,"PB-FDS^FG_PRICE(43985)":1696.0,"NYGOLD-FDS^FG_PRICE(43985)":1697.8,"SLVR-FDS^FG_PRICE(43985)":17.86,"AUDUSD^FG_PRICE(43985)":0.69335,"CA-FDS^FG_PRICE(43986)":5452.5,"ZS-FDS^FG_PRICE(43986)":1998.5,"PB-FDS^FG_PRICE(43986)":1679.5,"NYGOLD-FDS^FG_PRICE(43986)":1718.9,"SLVR-FDS^FG_PRICE(43986)":17.75,"AUDUSD^FG_PRICE(43986)":0.69785,"CA-FDS^FG_PRICE(43987)":5588.0,"ZS-FDS^FG_PRICE(43987)":2038.5,"PB-FDS^FG_PRICE(43987)":1749.5,"NYGOLD-FDS^FG_PRICE(43987)":1676.2,"SLVR-FDS^FG_PRICE(43987)":17.58,"AUDUSD^FG_PRICE(43987)":0.69825,"CA-FDS^FG_PRICE(43990)":5659.0,"ZS-FDS^FG_PRICE(43990)":2009.5,"PB-FDS^FG_PRICE(43990)":1738.0,"NYGOLD-FDS^FG_PRICE(43990)":1698.3,"SLVR-FDS^FG_PRICE(43990)":17.63,"AUDUSD^FG_PRICE(43990)":0.69865,"CA-FDS^FG_PRICE(43991)":5680.5,"ZS-FDS^FG_PRICE(43991)":2002.0,"PB-FDS^FG_PRICE(43991)":1726.0,"NYGOLD-FDS^FG_PRICE(43991)":1714.7,"SLVR-FDS^FG_PRICE(43991)":17.63,"AUDUSD^FG_PRICE(43991)":0.69745004,"CA-FDS^FG_PRICE(43992)":5801.0,"ZS-FDS^FG_PRICE(43992)":2001.0,"PB-FDS^FG_PRICE(43992)":1736.5,"NYGOLD-FDS^FG_PRICE(43992)":1713.3,"SLVR-FDS^FG_PRICE(43992)":17.715,"AUDUSD^FG_PRICE(43992)":0.69905,"CA-FDS^FG_PRICE(43993)":5801.5,"ZS-FDS^FG_PRICE(43993)":2003.5,"PB-FDS^FG_PRICE(43993)":1711.0,"NYGOLD-FDS^FG_PRICE(43993)":1732.0,"SLVR-FDS^FG_PRICE(43993)":17.875,"AUDUSD^FG_PRICE(43993)":0.69014996,"CA-FDS^FG_PRICE(43994)":5785.5,"ZS-FDS^FG_PRICE(43994)":1991.0,"PB-FDS^FG_PRICE(43994)":1739.5,"NYGOLD-FDS^FG_PRICE(43994)":1729.3,"SLVR-FDS^FG_PRICE(43994)":17.625,"AUDUSD^FG_PRICE(43994)":0.68405,"CA-FDS^FG_PRICE(43997)":5646.0,"ZS-FDS^FG_PRICE(43997)":1955.5,"PB-FDS^FG_PRICE(43997)":1718.0,"NYGOLD-FDS^FG_PRICE(43997)":1720.3,"SLVR-FDS^FG_PRICE(43997)":17.085,"AUDUSD^FG_PRICE(43997)":0.6856,"CA-FDS^FG_PRICE(43998)":5759.5,"ZS-FDS^FG_PRICE(43998)":2007.0,"PB-FDS^FG_PRICE(43998)":1760.5,"NYGOLD-FDS^FG_PRICE(43998)":1729.6,"SLVR-FDS^FG_PRICE(43998)":17.41,"AUDUSD^FG_PRICE(43998)":0.6844,"CA-FDS^FG_PRICE(43999)":5734.0,"ZS-FDS^FG_PRICE(43999)":2014.0,"PB-FDS^FG_PRICE(43999)":1775.5,"NYGOLD-FDS^FG_PRICE(43999)":1729.2,"SLVR-FDS^FG_PRICE(43999)":17.47,"AUDUSD^FG_PRICE(43999)":0.69145,"CA-FDS^FG_PRICE(44000)":5799.0,"ZS-FDS^FG_PRICE(44000)":2037.0,"PB-FDS^FG_PRICE(44000)":1796.5,"NYGOLD-FDS^FG_PRICE(44000)":1724.8,"SLVR-FDS^FG_PRICE(44000)":17.615,"AUDUSD^FG_PRICE(44000)":0.68630004,"CA-FDS^FG_PRICE(44001)":5835.5,"ZS-FDS^FG_PRICE(44001)":2073.0,"PB-FDS^FG_PRICE(44001)":1777.5,"NYGOLD-FDS^FG_PRICE(44001)":1745.9,"SLVR-FDS^FG_PRICE(44001)":17.525,"AUDUSD^FG_PRICE(44001)":0.68615,"CA-FDS^FG_PRICE(44004)":5825.0,"ZS-FDS^FG_PRICE(44004)":2070.0,"PB-FDS^FG_PRICE(44004)":1763.5,"NYGOLD-FDS^FG_PRICE(44004)":1756.7,"SLVR-FDS^FG_PRICE(44004)":17.86,"AUDUSD^FG_PRICE(44004)":0.68945,"CA-FDS^FG_PRICE(44005)":5895.0,"ZS-FDS^FG_PRICE(44005)":2052.0,"PB-FDS^FG_PRICE(44005)":1744.0,"NYGOLD-FDS^FG_PRICE(44005)":1772.1,"SLVR-FDS^FG_PRICE(44005)":17.81,"AUDUSD^FG_PRICE(44005)":0.69605,"CA-FDS^FG_PRICE(44006)":5871.0,"ZS-FDS^FG_PRICE(44006)":2014.5,"PB-FDS^FG_PRICE(44006)":1742.5,"NYGOLD-FDS^FG_PRICE(44006)":1765.8,"SLVR-FDS^FG_PRICE(44006)":17.855,"AUDUSD^FG_PRICE(44006)":0.6897,"CA-FDS^FG_PRICE(44007)":5880.5,"ZS-FDS^FG_PRICE(44007)":2029.0,"PB-FDS^FG_PRICE(44007)":1775.5,"NYGOLD-FDS^FG_PRICE(44007)":1762.1,"SLVR-FDS^FG_PRICE(44007)":17.53,"AUDUSD^FG_PRICE(44007)":0.68595,"CA-FDS^FG_PRICE(44008)":5985.5,"ZS-FDS^FG_PRICE(44008)":2057.0,"PB-FDS^FG_PRICE(44008)":1778.0,"NYGOLD-FDS^FG_PRICE(44008)":1772.5,"SLVR-FDS^FG_PRICE(44008)":17.83,"AUDUSD^FG_PRICE(44008)":0.68455,"CA-FDS^FG_PRICE(44011)":5957.0,"ZS-FDS^FG_PRICE(44011)":2022.5,"PB-FDS^FG_PRICE(44011)":1783.0,"NYGOLD-FDS^FG_PRICE(44011)":1774.8,"SLVR-FDS^FG_PRICE(44011)":17.905,"AUDUSD^FG_PRICE(44011)":0.68535,"CA-FDS^FG_PRICE(44012)":6038.0,"ZS-FDS^FG_PRICE(44012)":2056.5,"PB-FDS^FG_PRICE(44012)":1788.5,"NYGOLD-FDS^FG_PRICE(44012)":1793.0,"SLVR-FDS^FG_PRICE(44012)":17.845,"AUDUSD^FG_PRICE(44012)":0.6885,"CA-FDS^FG_PRICE(44013)":6016.5,"ZS-FDS^FG_PRICE(44013)":2007.5,"PB-FDS^FG_PRICE(44013)":1761.0,"NYGOLD-FDS^FG_PRICE(44013)":1773.2,"SLVR-FDS^FG_PRICE(44013)":18.22,"AUDUSD^FG_PRICE(44013)":0.69225,"CA-FDS^FG_PRICE(44014)":6080.0,"ZS-FDS^FG_PRICE(44014)":2035.5,"PB-FDS^FG_PRICE(44014)":1765.5,"NYGOLD-FDS^FG_PRICE(44014)":1784.0,"SLVR-FDS^FG_PRICE(44014)":17.925,"AUDUSD^FG_PRICE(44014)":0.691,"CA-FDS^FG_PRICE(44015)":6080.0,"ZS-FDS^FG_PRICE(44015)":2035.5,"PB-FDS^FG_PRICE(44015)":1765.5,"NYGOLD-FDS^FG_PRICE(44015)":1784.0,"SLVR-FDS^FG_PRICE(44015)":17.925,"AUDUSD^FG_PRICE(44015)":0.69385,"CA-FDS^FG_PRICE(44018)":6112.0,"ZS-FDS^FG_PRICE(44018)":2037.5,"PB-FDS^FG_PRICE(44018)":1781.0,"NYGOLD-FDS^FG_PRICE(44018)":1788.5,"SLVR-FDS^FG_PRICE(44018)":18.255,"AUDUSD^FG_PRICE(44018)":0.69865,"CA-FDS^FG_PRICE(44019)":6086.0,"ZS-FDS^FG_PRICE(44019)":2023.5,"PB-FDS^FG_PRICE(44019)":1779.0,"NYGOLD-FDS^FG_PRICE(44019)":1804.2,"SLVR-FDS^FG_PRICE(44019)":18.02,"AUDUSD^FG_PRICE(44019)":0.69685,"CA-FDS^FG_PRICE(44020)":6194.0,"ZS-FDS^FG_PRICE(44020)":2094.5,"PB-FDS^FG_PRICE(44020)":1819.5,"NYGOLD-FDS^FG_PRICE(44020)":1815.5,"SLVR-FDS^FG_PRICE(44020)":18.485,"AUDUSD^FG_PRICE(44020)":0.69665,"CA-FDS^FG_PRICE(44021)":6339.5,"ZS-FDS^FG_PRICE(44021)":2132.5,"PB-FDS^FG_PRICE(44021)":1817.5,"NYGOLD-FDS^FG_PRICE(44021)":1799.2,"SLVR-FDS^FG_PRICE(44021)":18.835,"AUDUSD^FG_PRICE(44021)":0.69615,"CA-FDS^FG_PRICE(44022)":6322.5,"ZS-FDS^FG_PRICE(44022)":2145.5,"PB-FDS^FG_PRICE(44022)":1842.0,"NYGOLD-FDS^FG_PRICE(44022)":1798.2,"SLVR-FDS^FG_PRICE(44022)":18.77,"AUDUSD^FG_PRICE(44022)":0.69589996,"CA-FDS^FG_PRICE(44025)":6545.0,"ZS-FDS^FG_PRICE(44025)":2215.5,"PB-FDS^FG_PRICE(44025)":1858.0,"NYGOLD-FDS^FG_PRICE(44025)":1811.0,"SLVR-FDS^FG_PRICE(44025)":19.095,"AUDUSD^FG_PRICE(44025)":0.699,"CA-FDS^FG_PRICE(44026)":6489.5,"ZS-FDS^FG_PRICE(44026)":2187.5,"PB-FDS^FG_PRICE(44026)":1839.5,"NYGOLD-FDS^FG_PRICE(44026)":1810.6,"SLVR-FDS^FG_PRICE(44026)":18.895,"AUDUSD^FG_PRICE(44026)":0.69665,"CA-FDS^FG_PRICE(44027)":6507.0,"ZS-FDS^FG_PRICE(44027)":2198.5,"PB-FDS^FG_PRICE(44027)":1836.0,"NYGOLD-FDS^FG_PRICE(44027)":1811.4,"SLVR-FDS^FG_PRICE(44027)":19.33,"AUDUSD^FG_PRICE(44027)":0.70225,"CA-FDS^FG_PRICE(44028)":6385.0,"ZS-FDS^FG_PRICE(44028)":2188.0,"PB-FDS^FG_PRICE(44028)":1824.0,"NYGOLD-FDS^FG_PRICE(44028)":1798.7,"SLVR-FDS^FG_PRICE(44028)":19.245,"AUDUSD^FG_PRICE(44028)":0.7,"CA-FDS^FG_PRICE(44029)":6454.5,"ZS-FDS^FG_PRICE(44029)":2188.0,"PB-FDS^FG_PRICE(44029)":1811.0,"NYGOLD-FDS^FG_PRICE(44029)":1808.3,"SLVR-FDS^FG_PRICE(44029)":19.16,"AUDUSD^FG_PRICE(44029)":0.69845,"CA-FDS^FG_PRICE(44032)":6416.5,"ZS-FDS^FG_PRICE(44032)":2171.0,"PB-FDS^FG_PRICE(44032)":1805.0,"NYGOLD-FDS^FG_PRICE(44032)":1815.9,"SLVR-FDS^FG_PRICE(44032)":19.44,"AUDUSD^FG_PRICE(44032)":0.70105,"CA-FDS^FG_PRICE(44033)":6513.0,"ZS-FDS^FG_PRICE(44033)":2207.5,"PB-FDS^FG_PRICE(44033)":1814.0,"NYGOLD-FDS^FG_PRICE(44033)":1842.4,"SLVR-FDS^FG_PRICE(44033)":20.555,"AUDUSD^FG_PRICE(44033)":0.71075004,"CA-FDS^FG_PRICE(44034)":6527.0,"ZS-FDS^FG_PRICE(44034)":2202.0,"PB-FDS^FG_PRICE(44034)":1800.5,"NYGOLD-FDS^FG_PRICE(44034)":1864.1,"SLVR-FDS^FG_PRICE(44034)":22.245,"AUDUSD^FG_PRICE(44034)":0.71425,"CA-FDS^FG_PRICE(44035)":6533.5,"ZS-FDS^FG_PRICE(44035)":2207.0,"PB-FDS^FG_PRICE(44035)":1794.5,"NYGOLD-FDS^FG_PRICE(44035)":1889.1,"SLVR-FDS^FG_PRICE(44035)":22.86,"AUDUSD^FG_PRICE(44035)":0.71245,"CA-FDS^FG_PRICE(44036)":6412.5,"ZS-FDS^FG_PRICE(44036)":2193.5,"PB-FDS^FG_PRICE(44036)":1808.0,"NYGOLD-FDS^FG_PRICE(44036)":1897.3,"SLVR-FDS^FG_PRICE(44036)":22.475,"AUDUSD^FG_PRICE(44036)":0.70995,"CA-FDS^FG_PRICE(44039)":6425.5,"ZS-FDS^FG_PRICE(44039)":2210.5,"PB-FDS^FG_PRICE(44039)":1801.0,"NYGOLD-FDS^FG_PRICE(44039)":1931.0,"SLVR-FDS^FG_PRICE(44039)":24.375,"AUDUSD^FG_PRICE(44039)":0.71475,"CA-FDS^FG_PRICE(44040)":6399.5,"ZS-FDS^FG_PRICE(44040)":2206.0,"PB-FDS^FG_PRICE(44040)":1835.0,"NYGOLD-FDS^FG_PRICE(44040)":1944.7,"SLVR-FDS^FG_PRICE(44040)":23.545,"AUDUSD^FG_PRICE(44040)":0.71604997,"CA-FDS^FG_PRICE(44041)":6475.0,"ZS-FDS^FG_PRICE(44041)":2286.0,"PB-FDS^FG_PRICE(44041)":1847.0,"NYGOLD-FDS^FG_PRICE(44041)":1953.5,"SLVR-FDS^FG_PRICE(44041)":24.335,"AUDUSD^FG_PRICE(44041)":0.71645004,"CA-FDS^FG_PRICE(44042)":6433.5,"ZS-FDS^FG_PRICE(44042)":2275.0,"PB-FDS^FG_PRICE(44042)":1841.5,"NYGOLD-FDS^FG_PRICE(44042)":1942.3,"SLVR-FDS^FG_PRICE(44042)":23.16,"AUDUSD^FG_PRICE(44042)":0.713,"CA-FDS^FG_PRICE(44043)":6446.5,"ZS-FDS^FG_PRICE(44043)":2299.0,"PB-FDS^FG_PRICE(44043)":1843.0,"NYGOLD-FDS^FG_PRICE(44043)":1962.8,"SLVR-FDS^FG_PRICE(44043)":24.07,"AUDUSD^FG_PRICE(44043)":0.71715,"CA-FDS^FG_PRICE(44046)":6441.0,"ZS-FDS^FG_PRICE(44046)":2286.0,"PB-FDS^FG_PRICE(44046)":1866.5,"NYGOLD-FDS^FG_PRICE(44046)":1966.0,"SLVR-FDS^FG_PRICE(44046)":24.23,"AUDUSD^FG_PRICE(44046)":0.71019995,"CA-FDS^FG_PRICE(44047)":6440.0,"ZS-FDS^FG_PRICE(44047)":2304.0,"PB-FDS^FG_PRICE(44047)":1834.0,"NYGOLD-FDS^FG_PRICE(44047)":2001.2,"SLVR-FDS^FG_PRICE(44047)":24.33,"AUDUSD^FG_PRICE(44047)":0.71495,"CA-FDS^FG_PRICE(44048)":6525.5,"ZS-FDS^FG_PRICE(44048)":2370.0,"PB-FDS^FG_PRICE(44048)":1889.0,"NYGOLD-FDS^FG_PRICE(44048)":2031.1,"SLVR-FDS^FG_PRICE(44048)":26.945,"AUDUSD^FG_PRICE(44048)":0.72185,"CA-FDS^FG_PRICE(44049)":6453.5,"ZS-FDS^FG_PRICE(44049)":2377.5,"PB-FDS^FG_PRICE(44049)":1913.0,"NYGOLD-FDS^FG_PRICE(44049)":2051.5,"SLVR-FDS^FG_PRICE(44049)":27.885,"AUDUSD^FG_PRICE(44049)":0.72195,"CA-FDS^FG_PRICE(44050)":6437.0,"ZS-FDS^FG_PRICE(44050)":2393.0,"PB-FDS^FG_PRICE(44050)":1921.0,"NYGOLD-FDS^FG_PRICE(44050)":2010.1,"SLVR-FDS^FG_PRICE(44050)":28.33,"AUDUSD^FG_PRICE(44050)":0.71775,"CA-FDS^FG_PRICE(44053)":6363.0,"ZS-FDS^FG_PRICE(44053)":2368.5,"PB-FDS^FG_PRICE(44053)":1880.0,"NYGOLD-FDS^FG_PRICE(44053)":2024.4,"SLVR-FDS^FG_PRICE(44053)":28.27,"AUDUSD^FG_PRICE(44053)":0.71580005,"CA-FDS^FG_PRICE(44054)":6356.5,"ZS-FDS^FG_PRICE(44054)":2371.0,"PB-FDS^FG_PRICE(44054)":1901.0,"NYGOLD-FDS^FG_PRICE(44054)":1932.6,"SLVR-FDS^FG_PRICE(44054)":28.28,"AUDUSD^FG_PRICE(44054)":0.71634996,"CA-FDS^FG_PRICE(44055)":6379.0,"ZS-FDS^FG_PRICE(44055)":2377.0,"PB-FDS^FG_PRICE(44055)":1934.0,"NYGOLD-FDS^FG_PRICE(44055)":1934.9,"SLVR-FDS^FG_PRICE(44055)":25.81,"AUDUSD^FG_PRICE(44055)":0.71725,"CA-FDS^FG_PRICE(44056)":6380.0,"ZS-FDS^FG_PRICE(44056)":2362.5,"PB-FDS^FG_PRICE(44056)":1932.0,"NYGOLD-FDS^FG_PRICE(44056)":1956.7,"SLVR-FDS^FG_PRICE(44056)":26.25,"AUDUSD^FG_PRICE(44056)":0.71735,"CA-FDS^FG_PRICE(44057)":6342.5,"ZS-FDS^FG_PRICE(44057)":2360.0,"PB-FDS^FG_PRICE(44057)":1946.0,"NYGOLD-FDS^FG_PRICE(44057)":1937.0,"SLVR-FDS^FG_PRICE(44057)":26.705,"AUDUSD^FG_PRICE(44057)":0.71725,"CA-FDS^FG_PRICE(44060)":6439.5,"ZS-FDS^FG_PRICE(44060)":2403.0,"PB-FDS^FG_PRICE(44060)":1956.5,"NYGOLD-FDS^FG_PRICE(44060)":1985.0,"SLVR-FDS^FG_PRICE(44060)":26.915,"AUDUSD^FG_PRICE(44060)":0.7205,"CA-FDS^FG_PRICE(44061)":6492.5,"ZS-FDS^FG_PRICE(44061)":2448.5,"PB-FDS^FG_PRICE(44061)":1964.0,"NYGOLD-FDS^FG_PRICE(44061)":1999.4,"SLVR-FDS^FG_PRICE(44061)":28.325,"AUDUSD^FG_PRICE(44061)":0.72365,"CA-FDS^FG_PRICE(44062)":6667.0,"ZS-FDS^FG_PRICE(44062)":2468.5,"PB-FDS^FG_PRICE(44062)":1994.0,"NYGOLD-FDS^FG_PRICE(44062)":1958.7,"SLVR-FDS^FG_PRICE(44062)":27.44,"AUDUSD^FG_PRICE(44062)":0.72375,"CA-FDS^FG_PRICE(44063)":6594.5,"ZS-FDS^FG_PRICE(44063)":2466.5,"PB-FDS^FG_PRICE(44063)":1964.0,"NYGOLD-FDS^FG_PRICE(44063)":1933.8,"SLVR-FDS^FG_PRICE(44063)":26.915,"AUDUSD^FG_PRICE(44063)":0.71625,"CA-FDS^FG_PRICE(44064)":6564.5,"ZS-FDS^FG_PRICE(44064)":2450.0,"PB-FDS^FG_PRICE(44064)":1965.0,"NYGOLD-FDS^FG_PRICE(44064)":1934.6,"SLVR-FDS^FG_PRICE(44064)":26.85,"AUDUSD^FG_PRICE(44064)":0.71535,"CA-FDS^FG_PRICE(44067)":6579.5,"ZS-FDS^FG_PRICE(44067)":2430.0,"PB-FDS^FG_PRICE(44067)":1960.0,"NYGOLD-FDS^FG_PRICE(44067)":1927.7,"SLVR-FDS^FG_PRICE(44067)":26.885,"AUDUSD^FG_PRICE(44067)":0.71725,"CA-FDS^FG_PRICE(44068)":6544.5,"ZS-FDS^FG_PRICE(44068)":2462.0,"PB-FDS^FG_PRICE(44068)":1984.5,"NYGOLD-FDS^FG_PRICE(44068)":1911.8,"SLVR-FDS^FG_PRICE(44068)":26.495,"AUDUSD^FG_PRICE(44068)":0.7175,"CA-FDS^FG_PRICE(44069)":6603.5,"ZS-FDS^FG_PRICE(44069)":2454.0,"PB-FDS^FG_PRICE(44069)":1969.0,"NYGOLD-FDS^FG_PRICE(44069)":1940.7,"SLVR-FDS^FG_PRICE(44069)":26.395,"AUDUSD^FG_PRICE(44069)":0.72244996,"CA-FDS^FG_PRICE(44070)":6602.5,"ZS-FDS^FG_PRICE(44070)":2455.0,"PB-FDS^FG_PRICE(44070)":1954.0,"NYGOLD-FDS^FG_PRICE(44070)":1921.6,"SLVR-FDS^FG_PRICE(44070)":27.245,"AUDUSD^FG_PRICE(44070)":0.72325003,"CA-FDS^FG_PRICE(44071)":6728.0,"ZS-FDS^FG_PRICE(44071)":2529.5,"PB-FDS^FG_PRICE(44071)":1976.5,"NYGOLD-FDS^FG_PRICE(44071)":1964.6,"SLVR-FDS^FG_PRICE(44071)":27.35,"AUDUSD^FG_PRICE(44071)":0.73475003,"CA-FDS^FG_PRICE(44074)":6728.0,"ZS-FDS^FG_PRICE(44074)":2529.5,"PB-FDS^FG_PRICE(44074)":1976.5,"NYGOLD-FDS^FG_PRICE(44074)":1967.6,"SLVR-FDS^FG_PRICE(44074)":27.35,"AUDUSD^FG_PRICE(44074)":0.73955005,"CA-FDS^FG_PRICE(44075)":6788.5,"ZS-FDS^FG_PRICE(44075)":2554.0,"PB-FDS^FG_PRICE(44075)":1984.0,"NYGOLD-FDS^FG_PRICE(44075)":1968.2,"SLVR-FDS^FG_PRICE(44075)":28.885,"AUDUSD^FG_PRICE(44075)":0.73785,"CA-FDS^FG_PRICE(44076)":6719.0,"ZS-FDS^FG_PRICE(44076)":2539.0,"PB-FDS^FG_PRICE(44076)":1951.0,"NYGOLD-FDS^FG_PRICE(44076)":1934.4,"SLVR-FDS^FG_PRICE(44076)":27.705,"AUDUSD^FG_PRICE(44076)":0.73225003,"CA-FDS^FG_PRICE(44077)":6613.0,"ZS-FDS^FG_PRICE(44077)":2487.5,"PB-FDS^FG_PRICE(44077)":1912.0,"NYGOLD-FDS^FG_PRICE(44077)":1927.6,"SLVR-FDS^FG_PRICE(44077)":26.9,"AUDUSD^FG_PRICE(44077)":0.72955,"CA-FDS^FG_PRICE(44078)":6678.0,"ZS-FDS^FG_PRICE(44078)":2463.5,"PB-FDS^FG_PRICE(44078)":1940.0,"NYGOLD-FDS^FG_PRICE(44078)":1923.9,"SLVR-FDS^FG_PRICE(44078)":26.815,"AUDUSD^FG_PRICE(44078)":0.72455,"CA-FDS^FG_PRICE(44081)":6678.0,"ZS-FDS^FG_PRICE(44081)":2463.5,"PB-FDS^FG_PRICE(44081)":1940.0,"NYGOLD-FDS^FG_PRICE(44081)":1923.9,"SLVR-FDS^FG_PRICE(44081)":26.815,"AUDUSD^FG_PRICE(44081)":0.72815,"CA-FDS^FG_PRICE(44082)":6767.5,"ZS-FDS^FG_PRICE(44082)":2425.5,"PB-FDS^FG_PRICE(44082)":1925.0,"NYGOLD-FDS^FG_PRICE(44082)":1933.0,"SLVR-FDS^FG_PRICE(44082)":26.675,"AUDUSD^FG_PRICE(44082)":0.72335,"CA-FDS^FG_PRICE(44083)":6709.0,"ZS-FDS^FG_PRICE(44083)":2386.5,"PB-FDS^FG_PRICE(44083)":1888.0,"NYGOLD-FDS^FG_PRICE(44083)":1944.7,"SLVR-FDS^FG_PRICE(44083)":26.535,"AUDUSD^FG_PRICE(44083)":0.72725004,"CA-FDS^FG_PRICE(44084)":6710.5,"ZS-FDS^FG_PRICE(44084)":2383.0,"PB-FDS^FG_PRICE(44084)":1859.0,"NYGOLD-FDS^FG_PRICE(44084)":1954.2,"SLVR-FDS^FG_PRICE(44084)":27.105,"AUDUSD^FG_PRICE(44084)":0.72895,"CA-FDS^FG_PRICE(44085)":6757.5,"ZS-FDS^FG_PRICE(44085)":2428.5,"PB-FDS^FG_PRICE(44085)":1869.0,"NYGOLD-FDS^FG_PRICE(44085)":1937.8,"SLVR-FDS^FG_PRICE(44085)":26.875,"AUDUSD^FG_PRICE(44085)":0.72774994,"CA-FDS^FG_PRICE(44088)":6788.0,"ZS-FDS^FG_PRICE(44088)":2454.5,"PB-FDS^FG_PRICE(44088)":1873.5,"NYGOLD-FDS^FG_PRICE(44088)":1953.1,"SLVR-FDS^FG_PRICE(44088)":26.885,"AUDUSD^FG_PRICE(44088)":0.72945,"CA-FDS^FG_PRICE(44089)":6813.5,"ZS-FDS^FG_PRICE(44089)":2503.5,"PB-FDS^FG_PRICE(44089)":1909.5,"NYGOLD-FDS^FG_PRICE(44089)":1956.3,"SLVR-FDS^FG_PRICE(44089)":27.545,"AUDUSD^FG_PRICE(44089)":0.73025,"CA-FDS^FG_PRICE(44090)":6776.0,"ZS-FDS^FG_PRICE(44090)":2505.0,"PB-FDS^FG_PRICE(44090)":1883.5,"NYGOLD-FDS^FG_PRICE(44090)":1960.2,"SLVR-FDS^FG_PRICE(44090)":27.38,"AUDUSD^FG_PRICE(44090)":0.73315,"CA-FDS^FG_PRICE(44091)":6761.0,"ZS-FDS^FG_PRICE(44091)":2466.5,"PB-FDS^FG_PRICE(44091)":1851.0,"NYGOLD-FDS^FG_PRICE(44091)":1940.0,"SLVR-FDS^FG_PRICE(44091)":26.745,"AUDUSD^FG_PRICE(44091)":0.72865003,"CA-FDS^FG_PRICE(44092)":6833.5,"ZS-FDS^FG_PRICE(44092)":2512.0,"PB-FDS^FG_PRICE(44092)":1889.0,"NYGOLD-FDS^FG_PRICE(44092)":1952.1,"SLVR-FDS^FG_PRICE(44092)":27.06,"AUDUSD^FG_PRICE(44092)":0.73065,"CA-FDS^FG_PRICE(44095)":6837.0,"ZS-FDS^FG_PRICE(44095)":2482.5,"PB-FDS^FG_PRICE(44095)":1871.5,"NYGOLD-FDS^FG_PRICE(44095)":1901.2,"SLVR-FDS^FG_PRICE(44095)":26.36,"AUDUSD^FG_PRICE(44095)":0.72065,"CA-FDS^FG_PRICE(44096)":6810.0,"ZS-FDS^FG_PRICE(44096)":2472.0,"PB-FDS^FG_PRICE(44096)":1873.0,"NYGOLD-FDS^FG_PRICE(44096)":1898.6,"SLVR-FDS^FG_PRICE(44096)":24.3,"AUDUSD^FG_PRICE(44096)":0.71765,"CA-FDS^FG_PRICE(44097)":6725.5,"ZS-FDS^FG_PRICE(44097)":2422.0,"PB-FDS^FG_PRICE(44097)":1851.5,"NYGOLD-FDS^FG_PRICE(44097)":1859.9,"SLVR-FDS^FG_PRICE(44097)":23.595,"AUDUSD^FG_PRICE(44097)":0.71054995,"CA-FDS^FG_PRICE(44098)":6538.5,"ZS-FDS^FG_PRICE(44098)":2379.5,"PB-FDS^FG_PRICE(44098)":1856.0,"NYGOLD-FDS^FG_PRICE(44098)":1868.3,"SLVR-FDS^FG_PRICE(44098)":22.22,"AUDUSD^FG_PRICE(44098)":0.70235,"CA-FDS^FG_PRICE(44099)":6529.0,"ZS-FDS^FG_PRICE(44099)":2365.0,"PB-FDS^FG_PRICE(44099)":1815.0,"NYGOLD-FDS^FG_PRICE(44099)":1857.7,"SLVR-FDS^FG_PRICE(44099)":22.63,"AUDUSD^FG_PRICE(44099)":0.70164996,"CA-FDS^FG_PRICE(44102)":6571.5,"ZS-FDS^FG_PRICE(44102)":2394.0,"PB-FDS^FG_PRICE(44102)":1805.0,"NYGOLD-FDS^FG_PRICE(44102)":1872.8,"SLVR-FDS^FG_PRICE(44102)":22.89,"AUDUSD^FG_PRICE(44102)":0.70495,"CA-FDS^FG_PRICE(44103)":6546.0,"ZS-FDS^FG_PRICE(44103)":2418.0,"PB-FDS^FG_PRICE(44103)":1821.0,"NYGOLD-FDS^FG_PRICE(44103)":1894.3,"SLVR-FDS^FG_PRICE(44103)":23.835,"AUDUSD^FG_PRICE(44103)":0.71175003,"CA-FDS^FG_PRICE(44104)":6610.0,"ZS-FDS^FG_PRICE(44104)":2413.0,"PB-FDS^FG_PRICE(44104)":1801.0,"NYGOLD-FDS^FG_PRICE(44104)":1887.5,"SLVR-FDS^FG_PRICE(44104)":23.725,"AUDUSD^FG_PRICE(44104)":0.71674997,"CA-FDS^FG_PRICE(44105)":6614.0,"ZS-FDS^FG_PRICE(44105)":2365.0,"PB-FDS^FG_PRICE(44105)":1809.5,"NYGOLD-FDS^FG_PRICE(44105)":1908.4,"SLVR-FDS^FG_PRICE(44105)":23.62,"AUDUSD^FG_PRICE(44105)":0.71825004,"CA-FDS^FG_PRICE(44106)":6409.5,"ZS-FDS^FG_PRICE(44106)":2302.0,"PB-FDS^FG_PRICE(44106)":1763.0,"NYGOLD-FDS^FG_PRICE(44106)":1900.2,"SLVR-FDS^FG_PRICE(44106)":23.865,"AUDUSD^FG_PRICE(44106)":0.71625,"CA-FDS^FG_PRICE(44109)":6507.5,"ZS-FDS^FG_PRICE(44109)":2298.0,"PB-FDS^FG_PRICE(44109)":1744.5,"NYGOLD-FDS^FG_PRICE(44109)":1912.5,"SLVR-FDS^FG_PRICE(44109)":23.915,"AUDUSD^FG_PRICE(44109)":0.71905005,"CA-FDS^FG_PRICE(44110)":6509.0,"ZS-FDS^FG_PRICE(44110)":2331.0,"PB-FDS^FG_PRICE(44110)":1759.0,"NYGOLD-FDS^FG_PRICE(44110)":1901.1,"SLVR-FDS^FG_PRICE(44110)":24.3,"AUDUSD^FG_PRICE(44110)":0.71625,"CA-FDS^FG_PRICE(44111)":6525.0,"ZS-FDS^FG_PRICE(44111)":2357.5,"PB-FDS^FG_PRICE(44111)":1777.0,"NYGOLD-FDS^FG_PRICE(44111)":1883.6,"SLVR-FDS^FG_PRICE(44111)":23.53,"AUDUSD^FG_PRICE(44111)":0.71379995,"CA-FDS^FG_PRICE(44112)":6611.5,"ZS-FDS^FG_PRICE(44112)":2356.0,"PB-FDS^FG_PRICE(44112)":1779.0,"NYGOLD-FDS^FG_PRICE(44112)":1888.6,"SLVR-FDS^FG_PRICE(44112)":23.96,"AUDUSD^FG_PRICE(44112)":0.71575004,"CA-FDS^FG_PRICE(44113)":6740.5,"ZS-FDS^FG_PRICE(44113)":2415.5,"PB-FDS^FG_PRICE(44113)":1779.5,"NYGOLD-FDS^FG_PRICE(44113)":1919.5,"SLVR-FDS^FG_PRICE(44113)":24.315,"AUDUSD^FG_PRICE(44113)":0.72275,"CA-FDS^FG_PRICE(44116)":6769.0,"ZS-FDS^FG_PRICE(44116)":2438.5,"PB-FDS^FG_PRICE(44116)":1823.5,"NYGOLD-FDS^FG_PRICE(44116)":1922.5,"SLVR-FDS^FG_PRICE(44116)":25.06,"AUDUSD^FG_PRICE(44116)":0.72125,"CA-FDS^FG_PRICE(44117)":6699.5,"ZS-FDS^FG_PRICE(44117)":2428.0,"PB-FDS^FG_PRICE(44117)":1826.5,"NYGOLD-FDS^FG_PRICE(44117)":1888.5,"SLVR-FDS^FG_PRICE(44117)":24.935,"AUDUSD^FG_PRICE(44117)":0.71674997,"CA-FDS^FG_PRICE(44118)":6702.0,"ZS-FDS^FG_PRICE(44118)":2398.0,"PB-FDS^FG_PRICE(44118)":1771.5,"NYGOLD-FDS^FG_PRICE(44118)":1901.3,"SLVR-FDS^FG_PRICE(44118)":24.175,"AUDUSD^FG_PRICE(44118)":0.71835,"CA-FDS^FG_PRICE(44119)":6683.5,"ZS-FDS^FG_PRICE(44119)":2397.0,"PB-FDS^FG_PRICE(44119)":1754.5,"NYGOLD-FDS^FG_PRICE(44119)":1903.2,"SLVR-FDS^FG_PRICE(44119)":23.935,"AUDUSD^FG_PRICE(44119)":0.70774996,"CA-FDS^FG_PRICE(44120)":6728.0,"ZS-FDS^FG_PRICE(44120)":2417.0,"PB-FDS^FG_PRICE(44120)":1756.5,"NYGOLD-FDS^FG_PRICE(44120)":1900.8,"SLVR-FDS^FG_PRICE(44120)":24.36,"AUDUSD^FG_PRICE(44120)":0.70814997,"CA-FDS^FG_PRICE(44123)":6755.0,"ZS-FDS^FG_PRICE(44123)":2472.0,"PB-FDS^FG_PRICE(44123)":1742.5,"NYGOLD-FDS^FG_PRICE(44123)":1906.4,"SLVR-FDS^FG_PRICE(44123)":24.84,"AUDUSD^FG_PRICE(44123)":0.70905,"CA-FDS^FG_PRICE(44124)":6814.0,"ZS-FDS^FG_PRICE(44124)":2485.0,"PB-FDS^FG_PRICE(44124)":1748.0,"NYGOLD-FDS^FG_PRICE(44124)":1910.4,"SLVR-FDS^FG_PRICE(44124)":24.63,"AUDUSD^FG_PRICE(44124)":0.70545,"CA-FDS^FG_PRICE(44125)":6953.0,"ZS-FDS^FG_PRICE(44125)":2547.0,"PB-FDS^FG_PRICE(44125)":1790.5,"NYGOLD-FDS^FG_PRICE(44125)":1924.6,"SLVR-FDS^FG_PRICE(44125)":25.02,"AUDUSD^FG_PRICE(44125)":0.71235,"CA-FDS^FG_PRICE(44126)":6886.0,"ZS-FDS^FG_PRICE(44126)":2540.0,"PB-FDS^FG_PRICE(44126)":1792.0,"NYGOLD-FDS^FG_PRICE(44126)":1901.1,"SLVR-FDS^FG_PRICE(44126)":24.915,"AUDUSD^FG_PRICE(44126)":0.71095,"CA-FDS^FG_PRICE(44127)":6879.5,"ZS-FDS^FG_PRICE(44127)":2565.5,"PB-FDS^FG_PRICE(44127)":1792.5,"NYGOLD-FDS^FG_PRICE(44127)":1902.0,"SLVR-FDS^FG_PRICE(44127)":24.76,"AUDUSD^FG_PRICE(44127)":0.71025,"CA-FDS^FG_PRICE(44130)":6806.0,"ZS-FDS^FG_PRICE(44130)":2512.5,"PB-FDS^FG_PRICE(44130)":1750.0,"NYGOLD-FDS^FG_PRICE(44130)":1902.7,"SLVR-FDS^FG_PRICE(44130)":24.28,"AUDUSD^FG_PRICE(44130)":0.71205,"CA-FDS^FG_PRICE(44131)":6787.5,"ZS-FDS^FG_PRICE(44131)":2538.5,"PB-FDS^FG_PRICE(44131)":1780.5,"NYGOLD-FDS^FG_PRICE(44131)":1908.8,"SLVR-FDS^FG_PRICE(44131)":24.435,"AUDUSD^FG_PRICE(44131)":0.71415,"CA-FDS^FG_PRICE(44132)":6694.5,"ZS-FDS^FG_PRICE(44132)":2522.5,"PB-FDS^FG_PRICE(44132)":1764.5,"NYGOLD-FDS^FG_PRICE(44132)":1876.2,"SLVR-FDS^FG_PRICE(44132)":23.925,"AUDUSD^FG_PRICE(44132)":0.70664996,"CA-FDS^FG_PRICE(44133)":6692.0,"ZS-FDS^FG_PRICE(44133)":2503.0,"PB-FDS^FG_PRICE(44133)":1801.0,"NYGOLD-FDS^FG_PRICE(44133)":1865.6,"SLVR-FDS^FG_PRICE(44133)":23.015,"AUDUSD^FG_PRICE(44133)":0.7005,"CA-FDS^FG_PRICE(44134)":6694.5,"ZS-FDS^FG_PRICE(44134)":2524.5,"PB-FDS^FG_PRICE(44134)":1790.0,"NYGOLD-FDS^FG_PRICE(44134)":1877.4,"SLVR-FDS^FG_PRICE(44134)":23.625,"AUDUSD^FG_PRICE(44134)":0.70225,"CA-FDS^FG_PRICE(44137)":6712.5,"ZS-FDS^FG_PRICE(44137)":2526.0,"PB-FDS^FG_PRICE(44137)":1776.0,"NYGOLD-FDS^FG_PRICE(44137)":1890.4,"SLVR-FDS^FG_PRICE(44137)":23.975,"AUDUSD^FG_PRICE(44137)":0.70405,"CA-FDS^FG_PRICE(44138)":6791.5,"ZS-FDS^FG_PRICE(44138)":2554.5,"PB-FDS^FG_PRICE(44138)":1808.0,"NYGOLD-FDS^FG_PRICE(44138)":1908.5,"SLVR-FDS^FG_PRICE(44138)":24.17,"AUDUSD^FG_PRICE(44138)":0.71680003,"CA-FDS^FG_PRICE(44139)":6748.0,"ZS-FDS^FG_PRICE(44139)":2547.5,"PB-FDS^FG_PRICE(44139)":1813.5,"NYGOLD-FDS^FG_PRICE(44139)":1894.6,"SLVR-FDS^FG_PRICE(44139)":23.975,"AUDUSD^FG_PRICE(44139)":0.71585,"CA-FDS^FG_PRICE(44140)":6798.0,"ZS-FDS^FG_PRICE(44140)":2593.5,"PB-FDS^FG_PRICE(44140)":1836.5,"NYGOLD-FDS^FG_PRICE(44140)":1945.3,"SLVR-FDS^FG_PRICE(44140)":24.57,"AUDUSD^FG_PRICE(44140)":0.72725004,"CA-FDS^FG_PRICE(44141)":6938.5,"ZS-FDS^FG_PRICE(44141)":2614.5,"PB-FDS^FG_PRICE(44141)":1838.0,"NYGOLD-FDS^FG_PRICE(44141)":1950.3,"SLVR-FDS^FG_PRICE(44141)":25.78,"AUDUSD^FG_PRICE(44141)":0.72705,"CA-FDS^FG_PRICE(44144)":7034.0,"ZS-FDS^FG_PRICE(44144)":2664.5,"PB-FDS^FG_PRICE(44144)":1841.5,"NYGOLD-FDS^FG_PRICE(44144)":1853.2,"SLVR-FDS^FG_PRICE(44144)":25.105,"AUDUSD^FG_PRICE(44144)":0.72925,"CA-FDS^FG_PRICE(44145)":6865.5,"ZS-FDS^FG_PRICE(44145)":2617.5,"PB-FDS^FG_PRICE(44145)":1818.0,"NYGOLD-FDS^FG_PRICE(44145)":1875.4,"SLVR-FDS^FG_PRICE(44145)":24.195,"AUDUSD^FG_PRICE(44145)":0.72725004,"CA-FDS^FG_PRICE(44146)":6912.5,"ZS-FDS^FG_PRICE(44146)":2630.5,"PB-FDS^FG_PRICE(44146)":1849.5,"NYGOLD-FDS^FG_PRICE(44146)":1860.7,"SLVR-FDS^FG_PRICE(44146)":24.21,"AUDUSD^FG_PRICE(44146)":0.72635,"CA-FDS^FG_PRICE(44147)":6904.0,"ZS-FDS^FG_PRICE(44147)":2593.0,"PB-FDS^FG_PRICE(44147)":1868.5,"NYGOLD-FDS^FG_PRICE(44147)":1872.6,"SLVR-FDS^FG_PRICE(44147)":24.215,"AUDUSD^FG_PRICE(44147)":0.7263,"CA-FDS^FG_PRICE(44148)":6926.0,"ZS-FDS^FG_PRICE(44148)":2612.5,"PB-FDS^FG_PRICE(44148)":1886.0,"NYGOLD-FDS^FG_PRICE(44148)":1885.7,"SLVR-FDS^FG_PRICE(44148)":24.245,"AUDUSD^FG_PRICE(44148)":0.72465,"CA-FDS^FG_PRICE(44151)":7113.0,"ZS-FDS^FG_PRICE(44151)":2653.0,"PB-FDS^FG_PRICE(44151)":1882.5,"NYGOLD-FDS^FG_PRICE(44151)":1887.3,"SLVR-FDS^FG_PRICE(44151)":24.265,"AUDUSD^FG_PRICE(44151)":0.73215,"CA-FDS^FG_PRICE(44152)":7050.0,"ZS-FDS^FG_PRICE(44152)":2663.5,"PB-FDS^FG_PRICE(44152)":1900.5,"NYGOLD-FDS^FG_PRICE(44152)":1884.5,"SLVR-FDS^FG_PRICE(44152)":24.63,"AUDUSD^FG_PRICE(44152)":0.73004997,"CA-FDS^FG_PRICE(44153)":7083.0,"ZS-FDS^FG_PRICE(44153)":2732.5,"PB-FDS^FG_PRICE(44153)":1919.5,"NYGOLD-FDS^FG_PRICE(44153)":1873.5,"SLVR-FDS^FG_PRICE(44153)":24.315,"AUDUSD^FG_PRICE(44153)":0.73254997,"CA-FDS^FG_PRICE(44154)":7028.0,"ZS-FDS^FG_PRICE(44154)":2721.0,"PB-FDS^FG_PRICE(44154)":1951.0,"NYGOLD-FDS^FG_PRICE(44154)":1861.1,"SLVR-FDS^FG_PRICE(44154)":23.98,"AUDUSD^FG_PRICE(44154)":0.72705,"CA-FDS^FG_PRICE(44155)":7178.5,"ZS-FDS^FG_PRICE(44155)":2787.0,"PB-FDS^FG_PRICE(44155)":1987.0,"NYGOLD-FDS^FG_PRICE(44155)":1872.6,"SLVR-FDS^FG_PRICE(44155)":24.165,"AUDUSD^FG_PRICE(44155)":0.73105,"CA-FDS^FG_PRICE(44158)":7215.5,"ZS-FDS^FG_PRICE(44158)":2756.0,"PB-FDS^FG_PRICE(44158)":1990.0,"NYGOLD-FDS^FG_PRICE(44158)":1837.8,"SLVR-FDS^FG_PRICE(44158)":23.905,"AUDUSD^FG_PRICE(44158)":0.72815,"CA-FDS^FG_PRICE(44159)":7302.0,"ZS-FDS^FG_PRICE(44159)":2745.0,"PB-FDS^FG_PRICE(44159)":2006.0,"NYGOLD-FDS^FG_PRICE(44159)":1804.8,"SLVR-FDS^FG_PRICE(44159)":23.155,"AUDUSD^FG_PRICE(44159)":0.73425,"CA-FDS^FG_PRICE(44160)":7238.5,"ZS-FDS^FG_PRICE(44160)":2727.5,"PB-FDS^FG_PRICE(44160)":2030.0,"NYGOLD-FDS^FG_PRICE(44160)":1805.7,"SLVR-FDS^FG_PRICE(44160)":23.41,"AUDUSD^FG_PRICE(44160)":0.73504996,"CA-FDS^FG_PRICE(44161)":7238.5,"ZS-FDS^FG_PRICE(44161)":2727.5,"PB-FDS^FG_PRICE(44161)":2030.0,"NYGOLD-FDS^FG_PRICE(44161)":1805.7,"SLVR-FDS^FG_PRICE(44161)":23.41,"AUDUSD^FG_PRICE(44161)":0.73614997,"CA-FDS^FG_PRICE(44162)":7462.0,"ZS-FDS^FG_PRICE(44162)":2760.0,"PB-FDS^FG_PRICE(44162)":2053.0,"NYGOLD-FDS^FG_PRICE(44162)":1781.9,"SLVR-FDS^FG_PRICE(44162)":23.135,"AUDUSD^FG_PRICE(44162)":0.73980004,"CA-FDS^FG_PRICE(44165)":7674.5,"ZS-FDS^FG_PRICE(44165)":2809.5,"PB-FDS^FG_PRICE(44165)":2117.5,"NYGOLD-FDS^FG_PRICE(44165)":1775.7,"SLVR-FDS^FG_PRICE(44165)":22.15,"AUDUSD^FG_PRICE(44165)":0.73685,"CA-FDS^FG_PRICE(44166)":7644.0,"ZS-FDS^FG_PRICE(44166)":2768.5,"PB-FDS^FG_PRICE(44166)":2065.0,"NYGOLD-FDS^FG_PRICE(44166)":1814.1,"SLVR-FDS^FG_PRICE(44166)":23.535,"AUDUSD^FG_PRICE(44166)":0.73555,"CA-FDS^FG_PRICE(44167)":7616.5,"ZS-FDS^FG_PRICE(44167)":2725.0,"PB-FDS^FG_PRICE(44167)":2031.5,"NYGOLD-FDS^FG_PRICE(44167)":1825.7,"SLVR-FDS^FG_PRICE(44167)":23.98,"AUDUSD^FG_PRICE(44167)":0.73815,"CA-FDS^FG_PRICE(44168)":7679.0,"ZS-FDS^FG_PRICE(44168)":2747.0,"PB-FDS^FG_PRICE(44168)":2046.5,"NYGOLD-FDS^FG_PRICE(44168)":1836.8,"SLVR-FDS^FG_PRICE(44168)":24.17,"AUDUSD^FG_PRICE(44168)":0.74455,"CA-FDS^FG_PRICE(44169)":7741.5,"ZS-FDS^FG_PRICE(44169)":2748.5,"PB-FDS^FG_PRICE(44169)":2026.5,"NYGOLD-FDS^FG_PRICE(44169)":1835.9,"SLVR-FDS^FG_PRICE(44169)":24.225,"AUDUSD^FG_PRICE(44169)":0.7433,"CA-FDS^FG_PRICE(44172)":7656.5,"ZS-FDS^FG_PRICE(44172)":2729.0,"PB-FDS^FG_PRICE(44172)":2012.5,"NYGOLD-FDS^FG_PRICE(44172)":1861.8,"SLVR-FDS^FG_PRICE(44172)":23.75,"AUDUSD^FG_PRICE(44172)":0.7444,"CA-FDS^FG_PRICE(44173)":7635.0,"ZS-FDS^FG_PRICE(44173)":2762.5,"PB-FDS^FG_PRICE(44173)":2063.0,"NYGOLD-FDS^FG_PRICE(44173)":1870.8,"SLVR-FDS^FG_PRICE(44173)":24.475,"AUDUSD^FG_PRICE(44173)":0.74135,"CA-FDS^FG_PRICE(44174)":7704.5,"ZS-FDS^FG_PRICE(44174)":2816.0,"PB-FDS^FG_PRICE(44174)":2100.0,"NYGOLD-FDS^FG_PRICE(44174)":1834.6,"SLVR-FDS^FG_PRICE(44174)":24.085,"AUDUSD^FG_PRICE(44174)":0.746,"CA-FDS^FG_PRICE(44175)":7712.0,"ZS-FDS^FG_PRICE(44175)":2810.0,"PB-FDS^FG_PRICE(44175)":2083.0,"NYGOLD-FDS^FG_PRICE(44175)":1833.6,"SLVR-FDS^FG_PRICE(44175)":23.885,"AUDUSD^FG_PRICE(44175)":0.75155,"CA-FDS^FG_PRICE(44176)":7741.0,"ZS-FDS^FG_PRICE(44176)":2805.5,"PB-FDS^FG_PRICE(44176)":2058.5,"NYGOLD-FDS^FG_PRICE(44176)":1839.8,"SLVR-FDS^FG_PRICE(44176)":23.815,"AUDUSD^FG_PRICE(44176)":0.75350004,"CA-FDS^FG_PRICE(44179)":7763.0,"ZS-FDS^FG_PRICE(44179)":2795.0,"PB-FDS^FG_PRICE(44179)":2045.0,"NYGOLD-FDS^FG_PRICE(44179)":1828.7,"SLVR-FDS^FG_PRICE(44179)":23.855,"AUDUSD^FG_PRICE(44179)":0.75364995,"CA-FDS^FG_PRICE(44180)":7753.0,"ZS-FDS^FG_PRICE(44180)":2817.0,"PB-FDS^FG_PRICE(44180)":2034.0,"NYGOLD-FDS^FG_PRICE(44180)":1852.3,"SLVR-FDS^FG_PRICE(44180)":24.215,"AUDUSD^FG_PRICE(44180)":0.75395,"CA-FDS^FG_PRICE(44181)":7823.0,"ZS-FDS^FG_PRICE(44181)":2818.0,"PB-FDS^FG_PRICE(44181)":2062.0,"NYGOLD-FDS^FG_PRICE(44181)":1856.1,"SLVR-FDS^FG_PRICE(44181)":25.13,"AUDUSD^FG_PRICE(44181)":0.75645006,"CA-FDS^FG_PRICE(44182)":7893.0,"ZS-FDS^FG_PRICE(44182)":2841.5,"PB-FDS^FG_PRICE(44182)":2046.5,"NYGOLD-FDS^FG_PRICE(44182)":1887.2,"SLVR-FDS^FG_PRICE(44182)":25.74,"AUDUSD^FG_PRICE(44182)":0.76175,"CA-FDS^FG_PRICE(44183)":7964.0,"ZS-FDS^FG_PRICE(44183)":2835.0,"PB-FDS^FG_PRICE(44183)":2040.5,"NYGOLD-FDS^FG_PRICE(44183)":1885.7,"SLVR-FDS^FG_PRICE(44183)":25.815,"AUDUSD^FG_PRICE(44183)":0.76105,"CA-FDS^FG_PRICE(44186)":7838.5,"ZS-FDS^FG_PRICE(44186)":2808.0,"PB-FDS^FG_PRICE(44186)":1957.0,"NYGOLD-FDS^FG_PRICE(44186)":1879.2,"SLVR-FDS^FG_PRICE(44186)":26.155,"AUDUSD^FG_PRICE(44186)":0.75585,"CA-FDS^FG_PRICE(44187)":7753.0,"ZS-FDS^FG_PRICE(44187)":2789.0,"PB-FDS^FG_PRICE(44187)":1932.5,"NYGOLD-FDS^FG_PRICE(44187)":1866.6,"SLVR-FDS^FG_PRICE(44187)":25.77,"AUDUSD^FG_PRICE(44187)":0.75194997,"CA-FDS^FG_PRICE(44188)":7764.5,"ZS-FDS^FG_PRICE(44188)":2775.0,"PB-FDS^FG_PRICE(44188)":1955.0,"NYGOLD-FDS^FG_PRICE(44188)":1874.7,"SLVR-FDS^FG_PRICE(44188)":25.315,"AUDUSD^FG_PRICE(44188)":0.75834996,"CA-FDS^FG_PRICE(44189)":7793.0,"ZS-FDS^FG_PRICE(44189)":2817.0,"PB-FDS^FG_PRICE(44189)":1956.5,"NYGOLD-FDS^FG_PRICE(44189)":1879.9,"SLVR-FDS^FG_PRICE(44189)":25.78,"AUDUSD^FG_PRICE(44189)":0.75960004,"CA-FDS^FG_PRICE(44190)":7793.0,"ZS-FDS^FG_PRICE(44190)":2817.0,"PB-FDS^FG_PRICE(44190)":1956.5,"NYGOLD-FDS^FG_PRICE(44190)":1879.9,"SLVR-FDS^FG_PRICE(44190)":25.78,"AUDUSD^FG_PRICE(44190)":0.7596027,"CA-FDS^FG_PRICE(44193)":7793.0,"ZS-FDS^FG_PRICE(44193)":2817.0,"PB-FDS^FG_PRICE(44193)":1956.5,"NYGOLD-FDS^FG_PRICE(44193)":1877.2,"SLVR-FDS^FG_PRICE(44193)":25.78,"AUDUSD^FG_PRICE(44193)":0.75645006,"CA-FDS^FG_PRICE(44194)":7840.0,"ZS-FDS^FG_PRICE(44194)":2749.5,"PB-FDS^FG_PRICE(44194)":1937.0,"NYGOLD-FDS^FG_PRICE(44194)":1879.7,"SLVR-FDS^FG_PRICE(44194)":26.15,"AUDUSD^FG_PRICE(44194)":0.76145,"CA-FDS^FG_PRICE(44195)":7803.5,"ZS-FDS^FG_PRICE(44195)":2749.0,"PB-FDS^FG_PRICE(44195)":1966.0,"NYGOLD-FDS^FG_PRICE(44195)":1891.0,"SLVR-FDS^FG_PRICE(44195)":26.305,"AUDUSD^FG_PRICE(44195)":0.76850003,"CA-FDS^FG_PRICE(44196)":7741.5,"ZS-FDS^FG_PRICE(44196)":2723.5,"PB-FDS^FG_PRICE(44196)":1972.0,"NYGOLD-FDS^FG_PRICE(44196)":1893.1,"SLVR-FDS^FG_PRICE(44196)":26.485,"AUDUSD^FG_PRICE(44196)":0.77165}]]></FdsFormulaCache>
</file>

<file path=customXml/itemProps1.xml><?xml version="1.0" encoding="utf-8"?>
<ds:datastoreItem xmlns:ds="http://schemas.openxmlformats.org/officeDocument/2006/customXml" ds:itemID="{B42C235A-2E24-43F8-9DC2-3FAD7179A9AC}"/>
</file>

<file path=customXml/itemProps2.xml><?xml version="1.0" encoding="utf-8"?>
<ds:datastoreItem xmlns:ds="http://schemas.openxmlformats.org/officeDocument/2006/customXml" ds:itemID="{4CBB86FB-A895-4D67-9368-7600C4B96739}">
  <ds:schemaRefs>
    <ds:schemaRef ds:uri="http://schemas.microsoft.com/office/2006/metadata/properties"/>
    <ds:schemaRef ds:uri="http://purl.org/dc/dcmitype/"/>
    <ds:schemaRef ds:uri="http://purl.org/dc/elements/1.1/"/>
    <ds:schemaRef ds:uri="e52ddff8-d78d-4a1c-8051-a773c0684bb9"/>
    <ds:schemaRef ds:uri="http://purl.org/dc/terms/"/>
    <ds:schemaRef ds:uri="http://schemas.openxmlformats.org/package/2006/metadata/core-properties"/>
    <ds:schemaRef ds:uri="http://schemas.microsoft.com/office/2006/documentManagement/types"/>
    <ds:schemaRef ds:uri="b6b93102-7ef4-484f-af5f-9ffde873d534"/>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050C9F0-2A43-4C61-B252-1C4C9C40AF92}">
  <ds:schemaRefs>
    <ds:schemaRef ds:uri="http://schemas.microsoft.com/sharepoint/v3/contenttype/forms"/>
  </ds:schemaRefs>
</ds:datastoreItem>
</file>

<file path=customXml/itemProps4.xml><?xml version="1.0" encoding="utf-8"?>
<ds:datastoreItem xmlns:ds="http://schemas.openxmlformats.org/officeDocument/2006/customXml" ds:itemID="{261B93E1-52BB-4293-8A96-D312D3C5C2DB}">
  <ds:schemaRefs>
    <ds:schemaRef ds:uri="urn:fdsformulacach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Terms of Use and Important Info</vt:lpstr>
      <vt:lpstr>29Metals_Group_Stats (Q)</vt:lpstr>
      <vt:lpstr>Golden_Grove_Stats (Q)</vt:lpstr>
      <vt:lpstr>Capricorn_Copper_Stats (Q)</vt:lpstr>
    </vt:vector>
  </TitlesOfParts>
  <Manager/>
  <Company>Credit Suisse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Groom, Angelene (PJAF 1) IBCM</dc:creator>
  <cp:keywords/>
  <dc:description/>
  <cp:lastModifiedBy>Kristian Stella</cp:lastModifiedBy>
  <cp:revision/>
  <dcterms:created xsi:type="dcterms:W3CDTF">2010-12-02T19:43:38Z</dcterms:created>
  <dcterms:modified xsi:type="dcterms:W3CDTF">2026-01-19T09:20:30Z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SIProp12DataClass+9d401f75-6608-41d3-bd1f-efe1542cdc01">
    <vt:lpwstr>v=1.2&gt;I=9d401f75-6608-41d3-bd1f-efe1542cdc01&amp;N=Confidential&amp;V=1.3&amp;U=S-1-5-21-1828601920-3511188894-431489442-933896&amp;D=Groom%2c+Angelene+(PJAH+1)+(Private+Side)&amp;A=Associated&amp;H=False</vt:lpwstr>
  </property>
  <property fmtid="{D5CDD505-2E9C-101B-9397-08002B2CF9AE}" pid="3" name="Classification">
    <vt:lpwstr>Confidential</vt:lpwstr>
  </property>
  <property fmtid="{D5CDD505-2E9C-101B-9397-08002B2CF9AE}" pid="4" name="&lt;tags1&gt;">
    <vt:lpwstr>&lt;tags&gt;&lt;tag n="AppId" v="1" /&gt;&lt;tag n="Type" v="1" /&gt;&lt;tag n="File" v="N:\IBD_Regional_Documents_Repository_AUST_Clients\EMR Capital(EGLF)\Spider\XCYPX\10. IPO Model\1. Model\210322 Cyprus IPO Model vDRAFT335.xlsx" /&gt;&lt;tag n="SourceSheet" v="Sensitivity Table</vt:lpwstr>
  </property>
  <property fmtid="{D5CDD505-2E9C-101B-9397-08002B2CF9AE}" pid="5" name="&lt;tags2&gt;">
    <vt:lpwstr>" /&gt;&lt;tag n="SourceRange" v="$C$3:$F$10" /&gt;&lt;/tags&gt;</vt:lpwstr>
  </property>
  <property fmtid="{D5CDD505-2E9C-101B-9397-08002B2CF9AE}" pid="6" name="MSIP_Label_dcbcefa9-77bd-43cf-a0ff-5e7ba098b1f9_Enabled">
    <vt:lpwstr>True</vt:lpwstr>
  </property>
  <property fmtid="{D5CDD505-2E9C-101B-9397-08002B2CF9AE}" pid="7" name="MSIP_Label_dcbcefa9-77bd-43cf-a0ff-5e7ba098b1f9_SiteId">
    <vt:lpwstr>d0df3d96-c065-41c3-8c0b-5dcaa460ec33</vt:lpwstr>
  </property>
  <property fmtid="{D5CDD505-2E9C-101B-9397-08002B2CF9AE}" pid="8" name="MSIP_Label_dcbcefa9-77bd-43cf-a0ff-5e7ba098b1f9_Owner">
    <vt:lpwstr>angelene.groom@credit-suisse.com</vt:lpwstr>
  </property>
  <property fmtid="{D5CDD505-2E9C-101B-9397-08002B2CF9AE}" pid="9" name="MSIP_Label_dcbcefa9-77bd-43cf-a0ff-5e7ba098b1f9_SetDate">
    <vt:lpwstr>2021-08-06T07:37:15.4850281Z</vt:lpwstr>
  </property>
  <property fmtid="{D5CDD505-2E9C-101B-9397-08002B2CF9AE}" pid="10" name="MSIP_Label_dcbcefa9-77bd-43cf-a0ff-5e7ba098b1f9_Name">
    <vt:lpwstr>Confidential</vt:lpwstr>
  </property>
  <property fmtid="{D5CDD505-2E9C-101B-9397-08002B2CF9AE}" pid="11" name="MSIP_Label_dcbcefa9-77bd-43cf-a0ff-5e7ba098b1f9_Application">
    <vt:lpwstr>Microsoft Azure Information Protection</vt:lpwstr>
  </property>
  <property fmtid="{D5CDD505-2E9C-101B-9397-08002B2CF9AE}" pid="12" name="MSIP_Label_dcbcefa9-77bd-43cf-a0ff-5e7ba098b1f9_ActionId">
    <vt:lpwstr>0126f6ed-3422-4fc3-b029-dc263497793b</vt:lpwstr>
  </property>
  <property fmtid="{D5CDD505-2E9C-101B-9397-08002B2CF9AE}" pid="13" name="MSIP_Label_dcbcefa9-77bd-43cf-a0ff-5e7ba098b1f9_Extended_MSFT_Method">
    <vt:lpwstr>Automatic</vt:lpwstr>
  </property>
  <property fmtid="{D5CDD505-2E9C-101B-9397-08002B2CF9AE}" pid="14" name="Sensitivity">
    <vt:lpwstr>Confidential</vt:lpwstr>
  </property>
  <property fmtid="{D5CDD505-2E9C-101B-9397-08002B2CF9AE}" pid="15" name="ContentTypeId">
    <vt:lpwstr>0x010100093AC99A1315354D86F9349B1BCBC4BF</vt:lpwstr>
  </property>
  <property fmtid="{D5CDD505-2E9C-101B-9397-08002B2CF9AE}" pid="16" name="{A44787D4-0540-4523-9961-78E4036D8C6D}">
    <vt:lpwstr>{4C65A8BC-9816-4253-BA28-2B44C778873B}</vt:lpwstr>
  </property>
  <property fmtid="{D5CDD505-2E9C-101B-9397-08002B2CF9AE}" pid="17" name="MediaServiceImageTags">
    <vt:lpwstr/>
  </property>
</Properties>
</file>